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63061C70-CD78-4A8A-93C1-B3C1952699D3}" xr6:coauthVersionLast="36" xr6:coauthVersionMax="36" xr10:uidLastSave="{00000000-0000-0000-0000-000000000000}"/>
  <bookViews>
    <workbookView xWindow="0" yWindow="0" windowWidth="20400" windowHeight="8535" tabRatio="89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8"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CO37" i="10"/>
  <c r="BE37" i="10"/>
  <c r="AM37" i="10"/>
  <c r="C37" i="10"/>
  <c r="CO36" i="10"/>
  <c r="BE36" i="10"/>
  <c r="AM36" i="10"/>
  <c r="C36" i="10"/>
  <c r="CO35" i="10"/>
  <c r="BE35" i="10"/>
  <c r="AM35" i="10"/>
  <c r="C35" i="10"/>
  <c r="CO34" i="10"/>
  <c r="BE34" i="10"/>
  <c r="AM34" i="10"/>
  <c r="C34" i="10"/>
  <c r="U34" i="10" s="1"/>
  <c r="BW34" i="10" l="1"/>
  <c r="BW35" i="10" s="1"/>
  <c r="BW36" i="10" s="1"/>
  <c r="BW37" i="10" s="1"/>
  <c r="BW38" i="10" s="1"/>
  <c r="BW39" i="10" s="1"/>
  <c r="U35" i="10"/>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<sst xmlns="http://schemas.openxmlformats.org/spreadsheetml/2006/main" count="1137" uniqueCount="608">
  <si>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</si>
  <si>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</si>
  <si>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</si>
  <si>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</si>
  <si>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</si>
  <si>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</si>
  <si>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</si>
  <si>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</si>
  <si>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</si>
  <si>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</si>
  <si>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</si>
  <si>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</si>
  <si>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</si>
  <si>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</si>
  <si>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</si>
  <si>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</si>
  <si>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</si>
  <si>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</si>
  <si>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</si>
  <si>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</si>
  <si>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</si>
  <si>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</si>
  <si>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</si>
  <si>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</si>
  <si>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</si>
  <si>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</si>
  <si>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</si>
  <si>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</si>
  <si>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</si>
  <si>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</si>
  <si>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</si>
  <si>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</si>
  <si>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</si>
  <si>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</si>
  <si>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</si>
  <si>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</si>
  <si>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</si>
  <si>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</si>
  <si>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</si>
  <si>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</si>
  <si>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</si>
  <si>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</si>
  <si>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</si>
  <si>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</si>
  <si>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</si>
  <si>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</si>
  <si>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</si>
  <si>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</si>
  <si>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</si>
  <si>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</si>
  <si>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</si>
  <si>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</si>
  <si>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</si>
  <si>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</si>
  <si>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</si>
  <si>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</si>
  <si>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</si>
  <si>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</si>
  <si>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</si>
  <si>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</si>
  <si>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</si>
  <si>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</si>
  <si>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</si>
  <si>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</si>
  <si>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</si>
  <si>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</si>
  <si>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</si>
  <si>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</si>
  <si>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</si>
  <si>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</si>
  <si>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</si>
  <si>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</si>
  <si>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</si>
  <si>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</si>
  <si>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</si>
  <si>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</si>
  <si>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</si>
  <si>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</si>
  <si>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</si>
  <si>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</si>
  <si>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</si>
  <si>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</si>
  <si>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</si>
  <si>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</si>
  <si>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</si>
  <si>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</si>
  <si>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</si>
  <si>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</si>
  <si>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</si>
  <si>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</si>
  <si>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</si>
  <si>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</si>
  <si>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</si>
  <si>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</si>
  <si>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</si>
  <si>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</si>
  <si>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</si>
  <si>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</si>
  <si>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</si>
  <si>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</si>
  <si>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</si>
  <si>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</si>
  <si>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</si>
  <si>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</si>
  <si>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</si>
  <si>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</si>
  <si>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</si>
  <si>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</si>
  <si>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</si>
  <si>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</si>
  <si>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</si>
  <si>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</si>
  <si>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</si>
  <si>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</si>
  <si>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</si>
  <si>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</si>
  <si>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</si>
  <si>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</si>
  <si>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</si>
  <si>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</si>
  <si>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</si>
  <si>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</si>
  <si>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</si>
  <si>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</si>
  <si>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</si>
  <si>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</si>
  <si>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</si>
  <si>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</si>
  <si>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</si>
  <si>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</si>
  <si>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</si>
  <si>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</si>
  <si>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</si>
  <si>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</si>
  <si>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</si>
  <si>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</si>
  <si>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</si>
  <si>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</si>
  <si>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</si>
  <si>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</si>
  <si>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</si>
  <si>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</si>
  <si>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</si>
  <si>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</si>
  <si>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</si>
  <si>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</si>
  <si>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</si>
  <si>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</si>
  <si>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</si>
  <si>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</si>
  <si>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</si>
  <si>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</si>
  <si>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</si>
  <si>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</si>
  <si>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</si>
  <si>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</si>
  <si>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</si>
  <si>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</si>
  <si>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</si>
  <si>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</si>
  <si>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</si>
  <si>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</si>
  <si>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</si>
  <si>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</si>
  <si>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</si>
  <si>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</si>
  <si>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</si>
  <si>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</si>
  <si>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</si>
  <si>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</si>
  <si>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</si>
  <si>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</si>
  <si>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</si>
  <si>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</si>
  <si>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</si>
  <si>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</si>
  <si>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</si>
  <si>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</si>
  <si>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</si>
  <si>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</si>
  <si>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</si>
  <si>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</si>
  <si>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</si>
  <si>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</si>
  <si>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</si>
  <si>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</si>
  <si>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</si>
  <si>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</si>
  <si>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</si>
  <si>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</si>
  <si>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</si>
  <si>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</si>
  <si>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</si>
  <si>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</si>
  <si>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</si>
  <si>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</si>
  <si>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</si>
  <si>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</si>
  <si>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</si>
  <si>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</si>
  <si>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</si>
  <si>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</si>
  <si>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</si>
  <si>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</si>
  <si>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</si>
  <si>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</si>
  <si>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</si>
  <si>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</si>
  <si>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</si>
  <si>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</si>
  <si>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</si>
  <si>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青森県今別町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</si>
  <si>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</si>
  <si>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</si>
  <si>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</si>
  <si>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</si>
  <si>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</si>
  <si>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</si>
  <si>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</si>
  <si>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</si>
  <si>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</si>
  <si>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</si>
  <si>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</si>
  <si>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</si>
  <si>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</si>
  <si>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</si>
  <si>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</si>
  <si>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</si>
  <si>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</si>
  <si>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</si>
  <si>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</si>
  <si>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</si>
  <si>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</si>
  <si>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</si>
  <si>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</si>
  <si>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</si>
  <si>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</si>
  <si>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</si>
  <si>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</si>
  <si>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</si>
  <si>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</si>
  <si>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</si>
  <si>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</si>
  <si>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</si>
  <si>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</si>
  <si>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</si>
  <si>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</si>
  <si>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</si>
  <si>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</si>
  <si>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</si>
  <si>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</si>
  <si>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</si>
  <si>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</si>
  <si>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</si>
  <si>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</si>
  <si>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</si>
  <si>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</si>
  <si>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</si>
  <si>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</si>
  <si>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</si>
  <si>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</si>
  <si>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</si>
  <si>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</si>
  <si>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</si>
  <si>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</si>
  <si>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</si>
  <si>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</si>
  <si>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</si>
  <si>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</si>
  <si>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</si>
  <si>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</si>
  <si>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</si>
  <si>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</si>
  <si>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</si>
  <si>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</si>
  <si>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</si>
  <si>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</si>
  <si>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</si>
  <si>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</si>
  <si>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</si>
  <si>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</si>
  <si>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</si>
  <si>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</si>
  <si>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</si>
  <si>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</si>
  <si>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</si>
  <si>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</si>
  <si>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</si>
  <si>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</si>
  <si>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</si>
  <si>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</si>
  <si>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</si>
  <si>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</si>
  <si>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</si>
  <si>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</si>
  <si>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</si>
  <si>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</si>
  <si>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</si>
  <si>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</si>
  <si>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</si>
  <si>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</si>
  <si>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</si>
  <si>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</si>
  <si>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</si>
  <si>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</si>
  <si>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</si>
  <si>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</si>
  <si>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</si>
  <si>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</si>
  <si>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</si>
  <si>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</si>
  <si>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</si>
  <si>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</si>
  <si>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</si>
  <si>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</si>
  <si>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</si>
  <si>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</si>
  <si>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</si>
  <si>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</si>
  <si>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</si>
  <si>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</si>
  <si>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</si>
  <si>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</si>
  <si>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</si>
  <si>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</si>
  <si>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</si>
  <si>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</si>
  <si>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</si>
  <si>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</si>
  <si>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</si>
  <si>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</si>
  <si>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</si>
  <si>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</si>
  <si>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</si>
  <si>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</si>
  <si>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</si>
  <si>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</si>
  <si>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</si>
  <si>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</si>
  <si>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</si>
  <si>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</si>
  <si>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</si>
  <si>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</si>
  <si>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</si>
  <si>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</si>
  <si>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</si>
  <si>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</si>
  <si>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</si>
  <si>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</si>
  <si>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</si>
  <si>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</si>
  <si>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</si>
  <si>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</si>
  <si>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</si>
  <si>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</si>
  <si>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</si>
  <si>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</si>
  <si>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</si>
  <si>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</si>
  <si>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</si>
  <si>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</si>
  <si>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</si>
  <si>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</si>
  <si>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</si>
  <si>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</si>
  <si>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青森県今別町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</si>
  <si>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</si>
  <si>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</si>
  <si>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</si>
  <si>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</si>
  <si>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</si>
  <si>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</si>
  <si>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</si>
  <si>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</si>
  <si>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</si>
  <si>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</si>
  <si>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</si>
  <si>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</si>
  <si>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</si>
  <si>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</si>
  <si>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</si>
  <si>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</si>
  <si>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</si>
  <si>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</si>
  <si>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</si>
  <si>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</si>
  <si>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</si>
  <si>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</si>
  <si>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</si>
  <si>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</si>
  <si>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</si>
  <si>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</si>
  <si>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</si>
  <si>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</si>
  <si>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</si>
  <si>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</si>
  <si>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</si>
  <si>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</si>
  <si>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</si>
  <si>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</si>
  <si>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</si>
  <si>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国民健康保険特別会計（診療施設会計）</t>
    <phoneticPr fontId="5"/>
  </si>
  <si>
    <t>後期高齢者医療特別会計</t>
    <phoneticPr fontId="5"/>
  </si>
  <si>
    <t>介護保険特別会計（保険事業勘定）</t>
    <phoneticPr fontId="5"/>
  </si>
  <si>
    <t>介護保険特別会計（サービス事業勘定）</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</si>
  <si>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</si>
  <si>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</si>
  <si>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</si>
  <si>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</si>
  <si>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</si>
  <si>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</si>
  <si>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</si>
  <si>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</si>
  <si>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</si>
  <si>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</si>
  <si>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</si>
  <si>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</si>
  <si>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</si>
  <si>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</si>
  <si>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</si>
  <si>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</si>
  <si>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</si>
  <si>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</si>
  <si>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</si>
  <si>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</si>
  <si>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</si>
  <si>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</si>
  <si>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</si>
  <si>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</si>
  <si>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</si>
  <si>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</si>
  <si>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</si>
  <si>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</si>
  <si>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</si>
  <si>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</si>
  <si>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</si>
  <si>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</si>
  <si>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</si>
  <si>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</si>
  <si>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</si>
  <si>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</si>
  <si>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</si>
  <si>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</si>
  <si>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</si>
  <si>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</si>
  <si>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</si>
  <si>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</si>
  <si>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</si>
  <si>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</si>
  <si>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</si>
  <si>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</si>
  <si>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</si>
  <si>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</si>
  <si>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</si>
  <si>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</si>
  <si>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</si>
  <si>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</si>
  <si>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</si>
  <si>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</si>
  <si>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</si>
  <si>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</si>
  <si>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</si>
  <si>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</si>
  <si>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</si>
  <si>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</si>
  <si>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</si>
  <si>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</si>
  <si>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</si>
  <si>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</si>
  <si>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今別地区簡易水道事業特別会計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</si>
  <si>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</si>
  <si>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</si>
  <si>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</si>
  <si>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</si>
  <si>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</si>
  <si>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</si>
  <si>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</si>
  <si>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</si>
  <si>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</si>
  <si>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</si>
  <si>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</si>
  <si>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</si>
  <si>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</si>
  <si>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</si>
  <si>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</si>
  <si>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</si>
  <si>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</si>
  <si>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</si>
  <si>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</si>
  <si>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</si>
  <si>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</si>
  <si>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</si>
  <si>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</si>
  <si>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</si>
  <si>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</si>
  <si>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</si>
  <si>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</si>
  <si>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</si>
  <si>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</si>
  <si>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</si>
  <si>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</si>
  <si>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</si>
  <si>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</si>
  <si>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</si>
  <si>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</si>
  <si>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</si>
  <si>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</si>
  <si>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</si>
  <si>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</si>
  <si>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</si>
  <si>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</si>
  <si>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</si>
  <si>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</si>
  <si>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</si>
  <si>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</si>
  <si>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</si>
  <si>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</si>
  <si>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</si>
  <si>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</si>
  <si>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</si>
  <si>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</si>
  <si>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</si>
  <si>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</si>
  <si>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</si>
  <si>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</si>
  <si>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</si>
  <si>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</si>
  <si>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</si>
  <si>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</si>
  <si>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</si>
  <si>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</si>
  <si>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</si>
  <si>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</si>
  <si>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</si>
  <si>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</si>
  <si>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</si>
  <si>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</si>
  <si>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</si>
  <si>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</si>
  <si>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</si>
  <si>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</si>
  <si>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</si>
  <si>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</si>
  <si>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</si>
  <si>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</si>
  <si>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</si>
  <si>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</si>
  <si>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</si>
  <si>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</si>
  <si>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</si>
  <si>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</si>
  <si>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</si>
  <si>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</si>
  <si>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</si>
  <si>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</si>
  <si>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</si>
  <si>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</si>
  <si>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</si>
  <si>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</si>
  <si>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</si>
  <si>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</si>
  <si>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1.10</t>
  </si>
  <si>
    <t>▲ 7.19</t>
  </si>
  <si>
    <t>一般会計</t>
  </si>
  <si>
    <t>国民健康保険特別会計（事業勘定）</t>
  </si>
  <si>
    <t>国民健康保険特別会計（診療施設会計）</t>
  </si>
  <si>
    <t>介護保険特別会計（保険事業勘定）</t>
  </si>
  <si>
    <t>介護保険特別会計（サービス事業勘定）</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</si>
  <si>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</si>
  <si>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</si>
  <si>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</si>
  <si>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</si>
  <si>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</si>
  <si>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</si>
  <si>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</si>
  <si>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</si>
  <si>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</si>
  <si>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今別町簡易水道事業特別会計</t>
    <phoneticPr fontId="5"/>
  </si>
  <si>
    <t>-</t>
    <phoneticPr fontId="2"/>
  </si>
  <si>
    <t>法非適用企業</t>
    <phoneticPr fontId="5"/>
  </si>
  <si>
    <t>-</t>
    <phoneticPr fontId="2"/>
  </si>
  <si>
    <t>-</t>
    <phoneticPr fontId="2"/>
  </si>
  <si>
    <t>-</t>
    <phoneticPr fontId="2"/>
  </si>
  <si>
    <t>青森広域事務組合</t>
    <rPh sb="0" eb="2">
      <t>アオモリ</t>
    </rPh>
    <rPh sb="2" eb="4">
      <t>コウイキ</t>
    </rPh>
    <rPh sb="4" eb="6">
      <t>ジム</t>
    </rPh>
    <rPh sb="6" eb="8">
      <t>クミアイ</t>
    </rPh>
    <phoneticPr fontId="2"/>
  </si>
  <si>
    <t>青森市町村職員退職手当組合</t>
    <rPh sb="0" eb="3">
      <t>アオモリシ</t>
    </rPh>
    <rPh sb="3" eb="5">
      <t>チョウソン</t>
    </rPh>
    <rPh sb="5" eb="7">
      <t>ショクイン</t>
    </rPh>
    <rPh sb="7" eb="9">
      <t>タイショク</t>
    </rPh>
    <rPh sb="9" eb="11">
      <t>テアテ</t>
    </rPh>
    <rPh sb="11" eb="13">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</si>
  <si>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</si>
  <si>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2">
      <t>クミアイ</t>
    </rPh>
    <phoneticPr fontId="2"/>
  </si>
  <si>
    <t>町ふるさと基金</t>
    <rPh sb="0" eb="1">
      <t>マチ</t>
    </rPh>
    <rPh sb="5" eb="7">
      <t>キキン</t>
    </rPh>
    <phoneticPr fontId="5"/>
  </si>
  <si>
    <t>公共施設修繕等基金</t>
    <rPh sb="0" eb="2">
      <t>コウキョウ</t>
    </rPh>
    <rPh sb="2" eb="4">
      <t>シセツ</t>
    </rPh>
    <rPh sb="4" eb="6">
      <t>シュウゼン</t>
    </rPh>
    <rPh sb="6" eb="7">
      <t>トウ</t>
    </rPh>
    <rPh sb="7" eb="9">
      <t>キキン</t>
    </rPh>
    <phoneticPr fontId="5"/>
  </si>
  <si>
    <t>ふるさと応援基金</t>
    <rPh sb="4" eb="6">
      <t>オウエン</t>
    </rPh>
    <rPh sb="6" eb="8">
      <t>キキン</t>
    </rPh>
    <phoneticPr fontId="5"/>
  </si>
  <si>
    <t>町営住宅建設基金</t>
    <rPh sb="0" eb="2">
      <t>チョウエイ</t>
    </rPh>
    <rPh sb="2" eb="4">
      <t>ジュウタク</t>
    </rPh>
    <rPh sb="4" eb="6">
      <t>ケンセツ</t>
    </rPh>
    <rPh sb="6" eb="8">
      <t>キキン</t>
    </rPh>
    <phoneticPr fontId="5"/>
  </si>
  <si>
    <t>奨学金貸与基金</t>
    <rPh sb="0" eb="3">
      <t>ショウガクキン</t>
    </rPh>
    <rPh sb="3" eb="5">
      <t>タイヨ</t>
    </rPh>
    <rPh sb="5" eb="7">
      <t>キキン</t>
    </rPh>
    <phoneticPr fontId="5"/>
  </si>
  <si>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</si>
  <si>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</si>
  <si>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</si>
  <si>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</si>
  <si>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</si>
  <si>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</si>
  <si>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</si>
  <si>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に類似団体平均値より高いが、年々減少傾向にある。これは交付税に算入率の高い地方債を活用したことや繰上償還を行い、公債費比率を抑制してきたためである。しかし、実質公債費比率は今後増加していく見込であり、将来負担比率及び実質公債費比率の負担が過大なものとならないよう計画的な財政運営を図る。</t>
    <rPh sb="50" eb="51">
      <t>リツ</t>
    </rPh>
    <rPh sb="52" eb="53">
      <t>タカ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</si>
  <si>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</si>
  <si>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</si>
  <si>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</si>
  <si>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が類似団体平均値より高い要因として、防災行政無線デジタル化事業に係る多額の地方債の発行、橋梁や道路等のインフラ資産及び小･中学校等の学校施設や公共施設の有形固定資産減価償却率が高いことが挙げられる。今後は、公共施設等の効果的・効率的な維持管理や長寿命化などの取組を進めていく。</t>
    <rPh sb="66" eb="68">
      <t>ドウロ</t>
    </rPh>
    <rPh sb="68" eb="69">
      <t>ナド</t>
    </rPh>
    <rPh sb="74" eb="76">
      <t>シサン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</si>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</sst>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8" fillId="0" borderId="115" xfId="14"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177" fontId="38" fillId="0" borderId="117" xfId="14" applyNumberFormat="1" applyFont="1" applyBorder="1" applyAlignment="1" applyProtection="1">
      <alignment horizontal="right" vertical="center" shrinkToFit="1"/>
      <protection locked="0"/>
    </xf>
    <xf numFmtId="177" fontId="38" fillId="0" borderId="118" xfId="14" applyNumberFormat="1" applyFont="1" applyBorder="1" applyAlignment="1" applyProtection="1">
      <alignment horizontal="right" vertical="center" shrinkToFit="1"/>
      <protection locked="0"/>
    </xf>
    <xf numFmtId="177" fontId="38" fillId="0" borderId="113" xfId="14" applyNumberFormat="1" applyFont="1" applyBorder="1" applyAlignment="1" applyProtection="1">
      <alignment horizontal="right" vertical="center" shrinkToFit="1"/>
      <protection locked="0"/>
    </xf>
    <xf numFmtId="177" fontId="38" fillId="0" borderId="119" xfId="14" applyNumberFormat="1" applyFont="1" applyBorder="1" applyAlignment="1" applyProtection="1">
      <alignment horizontal="right" vertical="center" shrinkToFit="1"/>
      <protection locked="0"/>
    </xf>
    <xf numFmtId="177" fontId="38" fillId="0" borderId="120" xfId="12" applyNumberFormat="1" applyFont="1" applyBorder="1" applyAlignment="1" applyProtection="1">
      <alignment horizontal="right" vertical="center" shrinkToFit="1"/>
      <protection locked="0"/>
    </xf>
    <xf numFmtId="177" fontId="38"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8" fillId="0" borderId="10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8"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8"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61A3-4F00-9B09-46E5DE74A8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200816</c:v>
                </c:pt>
                <c:pt idx="1">
                  <c:v>178118</c:v>
                </c:pt>
                <c:pt idx="2">
                  <c:v>272017</c:v>
                </c:pt>
                <c:pt idx="3">
                  <c:v>298992</c:v>
                </c:pt>
                <c:pt idx="4">
                  <c:v>272350</c:v>
                </c:pt>
              </c:numCache>
            </c:numRef>
          </c:val>
          <c:smooth val="0"/>
          <c:extLst>
            <c:ext xmlns:c16="http://schemas.microsoft.com/office/drawing/2014/chart" uri="{C3380CC4-5D6E-409C-BE32-E72D297353CC}">
              <c16:uniqueId val="{00000001-61A3-4F00-9B09-46E5DE74A839}"/>
            </c:ext>
          </c:extLst>
        </c:ser>
        <c:dLbls>
          <c:showLegendKey val="0"/>
          <c:showVal val="0"/>
          <c:showCatName val="0"/>
          <c:showSerName val="0"/>
          <c:showPercent val="0"/>
          <c:showBubbleSize val="0"/>
        </c:dLbls>
        <c:marker val="1"/>
        <c:smooth val="0"/>
        <c:axId val="729034512"/>
        <c:axId val="729038432"/>
      </c:lineChart>
      <c:catAx>
        <c:axId val="729034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9038432"/>
        <c:crosses val="autoZero"/>
        <c:auto val="1"/>
        <c:lblAlgn val="ctr"/>
        <c:lblOffset val="100"/>
        <c:tickLblSkip val="1"/>
        <c:tickMarkSkip val="1"/>
        <c:noMultiLvlLbl val="0"/>
      </c:catAx>
      <c:valAx>
        <c:axId val="72903843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9034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8.17</c:v>
                </c:pt>
                <c:pt idx="1">
                  <c:v>10.19</c:v>
                </c:pt>
                <c:pt idx="2">
                  <c:v>8.74</c:v>
                </c:pt>
                <c:pt idx="3">
                  <c:v>8.76</c:v>
                </c:pt>
                <c:pt idx="4">
                  <c:v>9.99</c:v>
                </c:pt>
              </c:numCache>
            </c:numRef>
          </c:val>
          <c:extLst>
            <c:ext xmlns:c16="http://schemas.microsoft.com/office/drawing/2014/chart" uri="{C3380CC4-5D6E-409C-BE32-E72D297353CC}">
              <c16:uniqueId val="{00000000-0EAD-433A-9B05-54AC289A7A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12.22</c:v>
                </c:pt>
                <c:pt idx="1">
                  <c:v>12.88</c:v>
                </c:pt>
                <c:pt idx="2">
                  <c:v>16.23</c:v>
                </c:pt>
                <c:pt idx="3">
                  <c:v>18.97</c:v>
                </c:pt>
                <c:pt idx="4">
                  <c:v>13.23</c:v>
                </c:pt>
              </c:numCache>
            </c:numRef>
          </c:val>
          <c:extLst>
            <c:ext xmlns:c16="http://schemas.microsoft.com/office/drawing/2014/chart" uri="{C3380CC4-5D6E-409C-BE32-E72D297353CC}">
              <c16:uniqueId val="{00000001-0EAD-433A-9B05-54AC289A7A6C}"/>
            </c:ext>
          </c:extLst>
        </c:ser>
        <c:dLbls>
          <c:showLegendKey val="0"/>
          <c:showVal val="0"/>
          <c:showCatName val="0"/>
          <c:showSerName val="0"/>
          <c:showPercent val="0"/>
          <c:showBubbleSize val="0"/>
        </c:dLbls>
        <c:gapWidth val="250"/>
        <c:overlap val="100"/>
        <c:axId val="729047448"/>
        <c:axId val="729048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0.72</c:v>
                </c:pt>
                <c:pt idx="1">
                  <c:v>0.22</c:v>
                </c:pt>
                <c:pt idx="2">
                  <c:v>-1.1000000000000001</c:v>
                </c:pt>
                <c:pt idx="3">
                  <c:v>0.61</c:v>
                </c:pt>
                <c:pt idx="4">
                  <c:v>-7.19</c:v>
                </c:pt>
              </c:numCache>
            </c:numRef>
          </c:val>
          <c:smooth val="0"/>
          <c:extLst>
            <c:ext xmlns:c16="http://schemas.microsoft.com/office/drawing/2014/chart" uri="{C3380CC4-5D6E-409C-BE32-E72D297353CC}">
              <c16:uniqueId val="{00000002-0EAD-433A-9B05-54AC289A7A6C}"/>
            </c:ext>
          </c:extLst>
        </c:ser>
        <c:dLbls>
          <c:showLegendKey val="0"/>
          <c:showVal val="0"/>
          <c:showCatName val="0"/>
          <c:showSerName val="0"/>
          <c:showPercent val="0"/>
          <c:showBubbleSize val="0"/>
        </c:dLbls>
        <c:marker val="1"/>
        <c:smooth val="0"/>
        <c:axId val="729047448"/>
        <c:axId val="729048232"/>
      </c:lineChart>
      <c:catAx>
        <c:axId val="729047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9048232"/>
        <c:crosses val="autoZero"/>
        <c:auto val="1"/>
        <c:lblAlgn val="ctr"/>
        <c:lblOffset val="100"/>
        <c:tickLblSkip val="1"/>
        <c:tickMarkSkip val="1"/>
        <c:noMultiLvlLbl val="0"/>
      </c:catAx>
      <c:valAx>
        <c:axId val="729048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9047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0.28000000000000003</c:v>
                </c:pt>
                <c:pt idx="2">
                  <c:v>#N/A</c:v>
                </c:pt>
                <c:pt idx="3">
                  <c:v>1.29</c:v>
                </c:pt>
                <c:pt idx="4">
                  <c:v>#N/A</c:v>
                </c:pt>
                <c:pt idx="5">
                  <c:v>1.54</c:v>
                </c:pt>
                <c:pt idx="6">
                  <c:v>#N/A</c:v>
                </c:pt>
                <c:pt idx="7">
                  <c:v>0.32</c:v>
                </c:pt>
                <c:pt idx="8">
                  <c:v>0</c:v>
                </c:pt>
                <c:pt idx="9">
                  <c:v>0</c:v>
                </c:pt>
              </c:numCache>
            </c:numRef>
          </c:val>
          <c:extLst>
            <c:ext xmlns:c16="http://schemas.microsoft.com/office/drawing/2014/chart" uri="{C3380CC4-5D6E-409C-BE32-E72D297353CC}">
              <c16:uniqueId val="{00000000-DF37-4B3C-B9BF-5264DEC4D9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37-4B3C-B9BF-5264DEC4D9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F37-4B3C-B9BF-5264DEC4D9A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F37-4B3C-B9BF-5264DEC4D9A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0.03</c:v>
                </c:pt>
                <c:pt idx="4">
                  <c:v>#N/A</c:v>
                </c:pt>
                <c:pt idx="5">
                  <c:v>0.01</c:v>
                </c:pt>
                <c:pt idx="6">
                  <c:v>#N/A</c:v>
                </c:pt>
                <c:pt idx="7">
                  <c:v>0.02</c:v>
                </c:pt>
                <c:pt idx="8">
                  <c:v>#N/A</c:v>
                </c:pt>
                <c:pt idx="9">
                  <c:v>0</c:v>
                </c:pt>
              </c:numCache>
            </c:numRef>
          </c:val>
          <c:extLst>
            <c:ext xmlns:c16="http://schemas.microsoft.com/office/drawing/2014/chart" uri="{C3380CC4-5D6E-409C-BE32-E72D297353CC}">
              <c16:uniqueId val="{00000004-DF37-4B3C-B9BF-5264DEC4D9A5}"/>
            </c:ext>
          </c:extLst>
        </c:ser>
        <c:ser>
          <c:idx val="5"/>
          <c:order val="5"/>
          <c:tx>
            <c:strRef>
              <c:f>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0.24</c:v>
                </c:pt>
                <c:pt idx="2">
                  <c:v>#N/A</c:v>
                </c:pt>
                <c:pt idx="3">
                  <c:v>0.28000000000000003</c:v>
                </c:pt>
                <c:pt idx="4">
                  <c:v>#N/A</c:v>
                </c:pt>
                <c:pt idx="5">
                  <c:v>0.28999999999999998</c:v>
                </c:pt>
                <c:pt idx="6">
                  <c:v>#N/A</c:v>
                </c:pt>
                <c:pt idx="7">
                  <c:v>0.27</c:v>
                </c:pt>
                <c:pt idx="8">
                  <c:v>#N/A</c:v>
                </c:pt>
                <c:pt idx="9">
                  <c:v>0.27</c:v>
                </c:pt>
              </c:numCache>
            </c:numRef>
          </c:val>
          <c:extLst>
            <c:ext xmlns:c16="http://schemas.microsoft.com/office/drawing/2014/chart" uri="{C3380CC4-5D6E-409C-BE32-E72D297353CC}">
              <c16:uniqueId val="{00000005-DF37-4B3C-B9BF-5264DEC4D9A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c:v>
                </c:pt>
                <c:pt idx="2">
                  <c:v>#N/A</c:v>
                </c:pt>
                <c:pt idx="3">
                  <c:v>2.58</c:v>
                </c:pt>
                <c:pt idx="4">
                  <c:v>#N/A</c:v>
                </c:pt>
                <c:pt idx="5">
                  <c:v>1.85</c:v>
                </c:pt>
                <c:pt idx="6">
                  <c:v>#N/A</c:v>
                </c:pt>
                <c:pt idx="7">
                  <c:v>0.02</c:v>
                </c:pt>
                <c:pt idx="8">
                  <c:v>#N/A</c:v>
                </c:pt>
                <c:pt idx="9">
                  <c:v>0.44</c:v>
                </c:pt>
              </c:numCache>
            </c:numRef>
          </c:val>
          <c:extLst>
            <c:ext xmlns:c16="http://schemas.microsoft.com/office/drawing/2014/chart" uri="{C3380CC4-5D6E-409C-BE32-E72D297353CC}">
              <c16:uniqueId val="{00000006-DF37-4B3C-B9BF-5264DEC4D9A5}"/>
            </c:ext>
          </c:extLst>
        </c:ser>
        <c:ser>
          <c:idx val="7"/>
          <c:order val="7"/>
          <c:tx>
            <c:strRef>
              <c:f>データシート!$A$34</c:f>
              <c:strCache>
                <c:ptCount val="1"/>
                <c:pt idx="0">
                  <c:v>国民健康保険特別会計（診療施設会計）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c:v>
                </c:pt>
                <c:pt idx="2">
                  <c:v>#N/A</c:v>
                </c:pt>
                <c:pt idx="3">
                  <c:v>0.72</c:v>
                </c:pt>
                <c:pt idx="4">
                  <c:v>#N/A</c:v>
                </c:pt>
                <c:pt idx="5">
                  <c:v>0.17</c:v>
                </c:pt>
                <c:pt idx="6">
                  <c:v>#N/A</c:v>
                </c:pt>
                <c:pt idx="7">
                  <c:v>0.28999999999999998</c:v>
                </c:pt>
                <c:pt idx="8">
                  <c:v>#N/A</c:v>
                </c:pt>
                <c:pt idx="9">
                  <c:v>0.47</c:v>
                </c:pt>
              </c:numCache>
            </c:numRef>
          </c:val>
          <c:extLst>
            <c:ext xmlns:c16="http://schemas.microsoft.com/office/drawing/2014/chart" uri="{C3380CC4-5D6E-409C-BE32-E72D297353CC}">
              <c16:uniqueId val="{00000007-DF37-4B3C-B9BF-5264DEC4D9A5}"/>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2.06</c:v>
                </c:pt>
                <c:pt idx="2">
                  <c:v>#N/A</c:v>
                </c:pt>
                <c:pt idx="3">
                  <c:v>1.97</c:v>
                </c:pt>
                <c:pt idx="4">
                  <c:v>#N/A</c:v>
                </c:pt>
                <c:pt idx="5">
                  <c:v>2.36</c:v>
                </c:pt>
                <c:pt idx="6">
                  <c:v>#N/A</c:v>
                </c:pt>
                <c:pt idx="7">
                  <c:v>1.55</c:v>
                </c:pt>
                <c:pt idx="8">
                  <c:v>#N/A</c:v>
                </c:pt>
                <c:pt idx="9">
                  <c:v>1.69</c:v>
                </c:pt>
              </c:numCache>
            </c:numRef>
          </c:val>
          <c:extLst>
            <c:ext xmlns:c16="http://schemas.microsoft.com/office/drawing/2014/chart" uri="{C3380CC4-5D6E-409C-BE32-E72D297353CC}">
              <c16:uniqueId val="{00000008-DF37-4B3C-B9BF-5264DEC4D9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8.17</c:v>
                </c:pt>
                <c:pt idx="2">
                  <c:v>#N/A</c:v>
                </c:pt>
                <c:pt idx="3">
                  <c:v>10.18</c:v>
                </c:pt>
                <c:pt idx="4">
                  <c:v>#N/A</c:v>
                </c:pt>
                <c:pt idx="5">
                  <c:v>8.73</c:v>
                </c:pt>
                <c:pt idx="6">
                  <c:v>#N/A</c:v>
                </c:pt>
                <c:pt idx="7">
                  <c:v>8.75</c:v>
                </c:pt>
                <c:pt idx="8">
                  <c:v>#N/A</c:v>
                </c:pt>
                <c:pt idx="9">
                  <c:v>9.99</c:v>
                </c:pt>
              </c:numCache>
            </c:numRef>
          </c:val>
          <c:extLst>
            <c:ext xmlns:c16="http://schemas.microsoft.com/office/drawing/2014/chart" uri="{C3380CC4-5D6E-409C-BE32-E72D297353CC}">
              <c16:uniqueId val="{00000009-DF37-4B3C-B9BF-5264DEC4D9A5}"/>
            </c:ext>
          </c:extLst>
        </c:ser>
        <c:dLbls>
          <c:showLegendKey val="0"/>
          <c:showVal val="0"/>
          <c:showCatName val="0"/>
          <c:showSerName val="0"/>
          <c:showPercent val="0"/>
          <c:showBubbleSize val="0"/>
        </c:dLbls>
        <c:gapWidth val="150"/>
        <c:overlap val="100"/>
        <c:axId val="729049408"/>
        <c:axId val="729044312"/>
      </c:barChart>
      <c:catAx>
        <c:axId val="72904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9044312"/>
        <c:crosses val="autoZero"/>
        <c:auto val="1"/>
        <c:lblAlgn val="ctr"/>
        <c:lblOffset val="100"/>
        <c:tickLblSkip val="1"/>
        <c:tickMarkSkip val="1"/>
        <c:noMultiLvlLbl val="0"/>
      </c:catAx>
      <c:valAx>
        <c:axId val="729044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9049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198</c:v>
                </c:pt>
                <c:pt idx="5">
                  <c:v>203</c:v>
                </c:pt>
                <c:pt idx="8">
                  <c:v>220</c:v>
                </c:pt>
                <c:pt idx="11">
                  <c:v>224</c:v>
                </c:pt>
                <c:pt idx="14">
                  <c:v>224</c:v>
                </c:pt>
              </c:numCache>
            </c:numRef>
          </c:val>
          <c:extLst>
            <c:ext xmlns:c16="http://schemas.microsoft.com/office/drawing/2014/chart" uri="{C3380CC4-5D6E-409C-BE32-E72D297353CC}">
              <c16:uniqueId val="{00000000-A1CC-46EA-B331-B324465F6A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A1CC-46EA-B331-B324465F6A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1CC-46EA-B331-B324465F6A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8</c:v>
                </c:pt>
                <c:pt idx="6">
                  <c:v>9</c:v>
                </c:pt>
                <c:pt idx="9">
                  <c:v>9</c:v>
                </c:pt>
                <c:pt idx="12">
                  <c:v>8</c:v>
                </c:pt>
              </c:numCache>
            </c:numRef>
          </c:val>
          <c:extLst>
            <c:ext xmlns:c16="http://schemas.microsoft.com/office/drawing/2014/chart" uri="{C3380CC4-5D6E-409C-BE32-E72D297353CC}">
              <c16:uniqueId val="{00000003-A1CC-46EA-B331-B324465F6A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c:v>
                </c:pt>
                <c:pt idx="3">
                  <c:v>7</c:v>
                </c:pt>
                <c:pt idx="6">
                  <c:v>15</c:v>
                </c:pt>
                <c:pt idx="9">
                  <c:v>12</c:v>
                </c:pt>
                <c:pt idx="12">
                  <c:v>15</c:v>
                </c:pt>
              </c:numCache>
            </c:numRef>
          </c:val>
          <c:extLst>
            <c:ext xmlns:c16="http://schemas.microsoft.com/office/drawing/2014/chart" uri="{C3380CC4-5D6E-409C-BE32-E72D297353CC}">
              <c16:uniqueId val="{00000004-A1CC-46EA-B331-B324465F6A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CC-46EA-B331-B324465F6A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CC-46EA-B331-B324465F6A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301</c:v>
                </c:pt>
                <c:pt idx="3">
                  <c:v>290</c:v>
                </c:pt>
                <c:pt idx="6">
                  <c:v>294</c:v>
                </c:pt>
                <c:pt idx="9">
                  <c:v>282</c:v>
                </c:pt>
                <c:pt idx="12">
                  <c:v>272</c:v>
                </c:pt>
              </c:numCache>
            </c:numRef>
          </c:val>
          <c:extLst>
            <c:ext xmlns:c16="http://schemas.microsoft.com/office/drawing/2014/chart" uri="{C3380CC4-5D6E-409C-BE32-E72D297353CC}">
              <c16:uniqueId val="{00000007-A1CC-46EA-B331-B324465F6A7A}"/>
            </c:ext>
          </c:extLst>
        </c:ser>
        <c:dLbls>
          <c:showLegendKey val="0"/>
          <c:showVal val="0"/>
          <c:showCatName val="0"/>
          <c:showSerName val="0"/>
          <c:showPercent val="0"/>
          <c:showBubbleSize val="0"/>
        </c:dLbls>
        <c:gapWidth val="100"/>
        <c:overlap val="100"/>
        <c:axId val="729049800"/>
        <c:axId val="729044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121</c:v>
                </c:pt>
                <c:pt idx="2">
                  <c:v>#N/A</c:v>
                </c:pt>
                <c:pt idx="3">
                  <c:v>#N/A</c:v>
                </c:pt>
                <c:pt idx="4">
                  <c:v>103</c:v>
                </c:pt>
                <c:pt idx="5">
                  <c:v>#N/A</c:v>
                </c:pt>
                <c:pt idx="6">
                  <c:v>#N/A</c:v>
                </c:pt>
                <c:pt idx="7">
                  <c:v>98</c:v>
                </c:pt>
                <c:pt idx="8">
                  <c:v>#N/A</c:v>
                </c:pt>
                <c:pt idx="9">
                  <c:v>#N/A</c:v>
                </c:pt>
                <c:pt idx="10">
                  <c:v>79</c:v>
                </c:pt>
                <c:pt idx="11">
                  <c:v>#N/A</c:v>
                </c:pt>
                <c:pt idx="12">
                  <c:v>#N/A</c:v>
                </c:pt>
                <c:pt idx="13">
                  <c:v>71</c:v>
                </c:pt>
                <c:pt idx="14">
                  <c:v>#N/A</c:v>
                </c:pt>
              </c:numCache>
            </c:numRef>
          </c:val>
          <c:smooth val="0"/>
          <c:extLst>
            <c:ext xmlns:c16="http://schemas.microsoft.com/office/drawing/2014/chart" uri="{C3380CC4-5D6E-409C-BE32-E72D297353CC}">
              <c16:uniqueId val="{00000008-A1CC-46EA-B331-B324465F6A7A}"/>
            </c:ext>
          </c:extLst>
        </c:ser>
        <c:dLbls>
          <c:showLegendKey val="0"/>
          <c:showVal val="0"/>
          <c:showCatName val="0"/>
          <c:showSerName val="0"/>
          <c:showPercent val="0"/>
          <c:showBubbleSize val="0"/>
        </c:dLbls>
        <c:marker val="1"/>
        <c:smooth val="0"/>
        <c:axId val="729049800"/>
        <c:axId val="729044704"/>
      </c:lineChart>
      <c:catAx>
        <c:axId val="72904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9044704"/>
        <c:crosses val="autoZero"/>
        <c:auto val="1"/>
        <c:lblAlgn val="ctr"/>
        <c:lblOffset val="100"/>
        <c:tickLblSkip val="1"/>
        <c:tickMarkSkip val="1"/>
        <c:noMultiLvlLbl val="0"/>
      </c:catAx>
      <c:valAx>
        <c:axId val="72904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9049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2287</c:v>
                </c:pt>
                <c:pt idx="5">
                  <c:v>2751</c:v>
                </c:pt>
                <c:pt idx="8">
                  <c:v>2811</c:v>
                </c:pt>
                <c:pt idx="11">
                  <c:v>2803</c:v>
                </c:pt>
                <c:pt idx="14">
                  <c:v>3082</c:v>
                </c:pt>
              </c:numCache>
            </c:numRef>
          </c:val>
          <c:extLst>
            <c:ext xmlns:c16="http://schemas.microsoft.com/office/drawing/2014/chart" uri="{C3380CC4-5D6E-409C-BE32-E72D297353CC}">
              <c16:uniqueId val="{00000000-B315-4B42-8DD5-A3A9DDBD28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315-4B42-8DD5-A3A9DDBD28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522</c:v>
                </c:pt>
                <c:pt idx="5">
                  <c:v>573</c:v>
                </c:pt>
                <c:pt idx="8">
                  <c:v>743</c:v>
                </c:pt>
                <c:pt idx="11">
                  <c:v>802</c:v>
                </c:pt>
                <c:pt idx="14">
                  <c:v>624</c:v>
                </c:pt>
              </c:numCache>
            </c:numRef>
          </c:val>
          <c:extLst>
            <c:ext xmlns:c16="http://schemas.microsoft.com/office/drawing/2014/chart" uri="{C3380CC4-5D6E-409C-BE32-E72D297353CC}">
              <c16:uniqueId val="{00000002-B315-4B42-8DD5-A3A9DDBD28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15-4B42-8DD5-A3A9DDBD28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15-4B42-8DD5-A3A9DDBD28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15-4B42-8DD5-A3A9DDBD28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648</c:v>
                </c:pt>
                <c:pt idx="3">
                  <c:v>600</c:v>
                </c:pt>
                <c:pt idx="6">
                  <c:v>608</c:v>
                </c:pt>
                <c:pt idx="9">
                  <c:v>488</c:v>
                </c:pt>
                <c:pt idx="12">
                  <c:v>352</c:v>
                </c:pt>
              </c:numCache>
            </c:numRef>
          </c:val>
          <c:extLst>
            <c:ext xmlns:c16="http://schemas.microsoft.com/office/drawing/2014/chart" uri="{C3380CC4-5D6E-409C-BE32-E72D297353CC}">
              <c16:uniqueId val="{00000006-B315-4B42-8DD5-A3A9DDBD28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104</c:v>
                </c:pt>
                <c:pt idx="3">
                  <c:v>96</c:v>
                </c:pt>
                <c:pt idx="6">
                  <c:v>88</c:v>
                </c:pt>
                <c:pt idx="9">
                  <c:v>92</c:v>
                </c:pt>
                <c:pt idx="12">
                  <c:v>125</c:v>
                </c:pt>
              </c:numCache>
            </c:numRef>
          </c:val>
          <c:extLst>
            <c:ext xmlns:c16="http://schemas.microsoft.com/office/drawing/2014/chart" uri="{C3380CC4-5D6E-409C-BE32-E72D297353CC}">
              <c16:uniqueId val="{00000007-B315-4B42-8DD5-A3A9DDBD28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278</c:v>
                </c:pt>
                <c:pt idx="3">
                  <c:v>241</c:v>
                </c:pt>
                <c:pt idx="6">
                  <c:v>216</c:v>
                </c:pt>
                <c:pt idx="9">
                  <c:v>205</c:v>
                </c:pt>
                <c:pt idx="12">
                  <c:v>243</c:v>
                </c:pt>
              </c:numCache>
            </c:numRef>
          </c:val>
          <c:extLst>
            <c:ext xmlns:c16="http://schemas.microsoft.com/office/drawing/2014/chart" uri="{C3380CC4-5D6E-409C-BE32-E72D297353CC}">
              <c16:uniqueId val="{00000008-B315-4B42-8DD5-A3A9DDBD28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315-4B42-8DD5-A3A9DDBD28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2769</c:v>
                </c:pt>
                <c:pt idx="3">
                  <c:v>2750</c:v>
                </c:pt>
                <c:pt idx="6">
                  <c:v>2834</c:v>
                </c:pt>
                <c:pt idx="9">
                  <c:v>2962</c:v>
                </c:pt>
                <c:pt idx="12">
                  <c:v>3227</c:v>
                </c:pt>
              </c:numCache>
            </c:numRef>
          </c:val>
          <c:extLst>
            <c:ext xmlns:c16="http://schemas.microsoft.com/office/drawing/2014/chart" uri="{C3380CC4-5D6E-409C-BE32-E72D297353CC}">
              <c16:uniqueId val="{0000000A-B315-4B42-8DD5-A3A9DDBD28BB}"/>
            </c:ext>
          </c:extLst>
        </c:ser>
        <c:dLbls>
          <c:showLegendKey val="0"/>
          <c:showVal val="0"/>
          <c:showCatName val="0"/>
          <c:showSerName val="0"/>
          <c:showPercent val="0"/>
          <c:showBubbleSize val="0"/>
        </c:dLbls>
        <c:gapWidth val="100"/>
        <c:overlap val="100"/>
        <c:axId val="729045488"/>
        <c:axId val="729050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989</c:v>
                </c:pt>
                <c:pt idx="2">
                  <c:v>#N/A</c:v>
                </c:pt>
                <c:pt idx="3">
                  <c:v>#N/A</c:v>
                </c:pt>
                <c:pt idx="4">
                  <c:v>362</c:v>
                </c:pt>
                <c:pt idx="5">
                  <c:v>#N/A</c:v>
                </c:pt>
                <c:pt idx="6">
                  <c:v>#N/A</c:v>
                </c:pt>
                <c:pt idx="7">
                  <c:v>193</c:v>
                </c:pt>
                <c:pt idx="8">
                  <c:v>#N/A</c:v>
                </c:pt>
                <c:pt idx="9">
                  <c:v>#N/A</c:v>
                </c:pt>
                <c:pt idx="10">
                  <c:v>143</c:v>
                </c:pt>
                <c:pt idx="11">
                  <c:v>#N/A</c:v>
                </c:pt>
                <c:pt idx="12">
                  <c:v>#N/A</c:v>
                </c:pt>
                <c:pt idx="13">
                  <c:v>242</c:v>
                </c:pt>
                <c:pt idx="14">
                  <c:v>#N/A</c:v>
                </c:pt>
              </c:numCache>
            </c:numRef>
          </c:val>
          <c:smooth val="0"/>
          <c:extLst>
            <c:ext xmlns:c16="http://schemas.microsoft.com/office/drawing/2014/chart" uri="{C3380CC4-5D6E-409C-BE32-E72D297353CC}">
              <c16:uniqueId val="{0000000B-B315-4B42-8DD5-A3A9DDBD28BB}"/>
            </c:ext>
          </c:extLst>
        </c:ser>
        <c:dLbls>
          <c:showLegendKey val="0"/>
          <c:showVal val="0"/>
          <c:showCatName val="0"/>
          <c:showSerName val="0"/>
          <c:showPercent val="0"/>
          <c:showBubbleSize val="0"/>
        </c:dLbls>
        <c:marker val="1"/>
        <c:smooth val="0"/>
        <c:axId val="729045488"/>
        <c:axId val="729050192"/>
      </c:lineChart>
      <c:catAx>
        <c:axId val="72904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9050192"/>
        <c:crosses val="autoZero"/>
        <c:auto val="1"/>
        <c:lblAlgn val="ctr"/>
        <c:lblOffset val="100"/>
        <c:tickLblSkip val="1"/>
        <c:tickMarkSkip val="1"/>
        <c:noMultiLvlLbl val="0"/>
      </c:catAx>
      <c:valAx>
        <c:axId val="72905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904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278</c:v>
                </c:pt>
                <c:pt idx="1">
                  <c:v>320</c:v>
                </c:pt>
                <c:pt idx="2">
                  <c:v>224</c:v>
                </c:pt>
              </c:numCache>
            </c:numRef>
          </c:val>
          <c:extLst>
            <c:ext xmlns:c16="http://schemas.microsoft.com/office/drawing/2014/chart" uri="{C3380CC4-5D6E-409C-BE32-E72D297353CC}">
              <c16:uniqueId val="{00000000-5348-4372-ABC3-71318A1F6A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106</c:v>
                </c:pt>
                <c:pt idx="1">
                  <c:v>96</c:v>
                </c:pt>
                <c:pt idx="2">
                  <c:v>106</c:v>
                </c:pt>
              </c:numCache>
            </c:numRef>
          </c:val>
          <c:extLst>
            <c:ext xmlns:c16="http://schemas.microsoft.com/office/drawing/2014/chart" uri="{C3380CC4-5D6E-409C-BE32-E72D297353CC}">
              <c16:uniqueId val="{00000001-5348-4372-ABC3-71318A1F6A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273</c:v>
                </c:pt>
                <c:pt idx="1">
                  <c:v>306</c:v>
                </c:pt>
                <c:pt idx="2">
                  <c:v>293</c:v>
                </c:pt>
              </c:numCache>
            </c:numRef>
          </c:val>
          <c:extLst>
            <c:ext xmlns:c16="http://schemas.microsoft.com/office/drawing/2014/chart" uri="{C3380CC4-5D6E-409C-BE32-E72D297353CC}">
              <c16:uniqueId val="{00000002-5348-4372-ABC3-71318A1F6A66}"/>
            </c:ext>
          </c:extLst>
        </c:ser>
        <c:dLbls>
          <c:showLegendKey val="0"/>
          <c:showVal val="0"/>
          <c:showCatName val="0"/>
          <c:showSerName val="0"/>
          <c:showPercent val="0"/>
          <c:showBubbleSize val="0"/>
        </c:dLbls>
        <c:gapWidth val="120"/>
        <c:overlap val="100"/>
        <c:axId val="729046664"/>
        <c:axId val="729046272"/>
      </c:barChart>
      <c:catAx>
        <c:axId val="72904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29046272"/>
        <c:crosses val="autoZero"/>
        <c:auto val="1"/>
        <c:lblAlgn val="ctr"/>
        <c:lblOffset val="100"/>
        <c:tickLblSkip val="1"/>
        <c:tickMarkSkip val="1"/>
        <c:noMultiLvlLbl val="0"/>
      </c:catAx>
      <c:valAx>
        <c:axId val="729046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29046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{85B76CC7-7089-4DA6-9E49-5643883A3E20}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35A-4544-953E-DC921FBB85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{0E48014B-DC87-410D-82DD-C1D5C5FB593C}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5A-4544-953E-DC921FBB85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{E92FB321-D049-4765-85B0-FB79B41B00A2}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5A-4544-953E-DC921FBB85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{266F91FC-F002-483E-9207-C70D89A33719}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5A-4544-953E-DC921FBB85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{760E29BD-BE85-4DB2-8794-D6502074E689}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5A-4544-953E-DC921FBB85E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{2984E09A-4357-4215-995E-CBDF3988C6AA}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35A-4544-953E-DC921FBB85E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{04E211C7-62D7-4EC6-8F2F-6C7B15706470}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35A-4544-953E-DC921FBB85E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{657FF168-0D89-4218-8082-DF268845E042}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35A-4544-953E-DC921FBB85E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{EB6C00CB-A856-4B37-B7D8-FB99DD2081D2}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35A-4544-953E-DC921FBB85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66.599999999999994</c:v>
                </c:pt>
                <c:pt idx="8">
                  <c:v>69</c:v>
                </c:pt>
                <c:pt idx="16">
                  <c:v>69.2</c:v>
                </c:pt>
                <c:pt idx="24">
                  <c:v>66.8</c:v>
                </c:pt>
                <c:pt idx="32">
                  <c:v>67.5</c:v>
                </c:pt>
              </c:numCache>
            </c:numRef>
          </c:xVal>
          <c:yVal>
            <c:numRef>
              <c:f>公会計指標分析・財政指標組合せ分析表!$BP$51:$DC$51</c:f>
              <c:numCache>
                <c:formatCode>#,##0.0;"▲ "#,##0.0</c:formatCode>
                <c:ptCount val="40"/>
                <c:pt idx="0">
                  <c:v>63.2</c:v>
                </c:pt>
                <c:pt idx="8">
                  <c:v>23.7</c:v>
                </c:pt>
                <c:pt idx="16">
                  <c:v>12.9</c:v>
                </c:pt>
                <c:pt idx="24">
                  <c:v>9.6999999999999993</c:v>
                </c:pt>
                <c:pt idx="32">
                  <c:v>16.399999999999999</c:v>
                </c:pt>
              </c:numCache>
            </c:numRef>
          </c:yVal>
          <c:smooth val="0"/>
          <c:extLst>
            <c:ext xmlns:c16="http://schemas.microsoft.com/office/drawing/2014/chart" uri="{C3380CC4-5D6E-409C-BE32-E72D297353CC}">
              <c16:uniqueId val="{00000009-135A-4544-953E-DC921FBB85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{0B2E26A0-6D9D-4D26-88FD-51810F4FE259}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35A-4544-953E-DC921FBB85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{C114C9A4-EA9B-4420-AE41-DDAEE1E54A34}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5A-4544-953E-DC921FBB85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{ED46F05F-70DC-4ADA-A62E-93F167308753}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5A-4544-953E-DC921FBB85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{26C9DE70-E619-4E7F-94A4-DE4040D6959C}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5A-4544-953E-DC921FBB85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{B6138E9B-D0C0-4363-8297-65E62307D81F}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5A-4544-953E-DC921FBB85E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{D679C1B8-EDA0-4E8B-844C-221396042E8A}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35A-4544-953E-DC921FBB85E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{55217B65-6324-416B-9567-92E745FFA183}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35A-4544-953E-DC921FBB85E0}"/>
                </c:ext>
              </c:extLst>
            </c:dLbl>
            <c:dLbl>
              <c:idx val="24"/>
              <c:layout>
                <c:manualLayout>
                  <c:x val="-3.233027439575765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{E3855DE3-590F-4D75-AA00-7FB76705C9F0}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35A-4544-953E-DC921FBB85E0}"/>
                </c:ext>
              </c:extLst>
            </c:dLbl>
            <c:dLbl>
              <c:idx val="32"/>
              <c:layout>
                <c:manualLayout>
                  <c:x val="-3.183067672404880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{6845F257-020C-488C-9874-7FC0E8F3384F}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35A-4544-953E-DC921FBB85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35A-4544-953E-DC921FBB85E0}"/>
            </c:ext>
          </c:extLst>
        </c:ser>
        <c:dLbls>
          <c:showLegendKey val="0"/>
          <c:showVal val="1"/>
          <c:showCatName val="0"/>
          <c:showSerName val="0"/>
          <c:showPercent val="0"/>
          <c:showBubbleSize val="0"/>
        </c:dLbls>
        <c:axId val="746827160"/>
        <c:axId val="746829120"/>
      </c:scatterChart>
      <c:valAx>
        <c:axId val="746827160"/>
        <c:scaling>
          <c:orientation val="minMax"/>
          <c:max val="7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6829120"/>
        <c:crosses val="autoZero"/>
        <c:crossBetween val="midCat"/>
      </c:valAx>
      <c:valAx>
        <c:axId val="746829120"/>
        <c:scaling>
          <c:orientation val="minMax"/>
          <c:max val="7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682716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{C84224F1-631E-4BB6-AD07-B7D19264BC51}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DA5-4AA7-B2C9-8504C1E0E5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{66CFA9A6-592B-429C-BB5E-591570F7AB6F}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A5-4AA7-B2C9-8504C1E0E5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{5687BDE1-E56F-411D-B678-9CBD24976525}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A5-4AA7-B2C9-8504C1E0E5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{3E477DE3-B0A0-41B3-846C-6977D016AD10}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A5-4AA7-B2C9-8504C1E0E5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{7F24FD29-8E8C-428C-B87A-98BBCABD12CB}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A5-4AA7-B2C9-8504C1E0E50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{E9978178-A222-416D-8D73-61FF167CED71}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DA5-4AA7-B2C9-8504C1E0E50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{901A481B-BDAB-4923-8A7B-D0776F90A90D}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DA5-4AA7-B2C9-8504C1E0E50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{9505ED65-F2BA-4497-9D0D-E4989D4E4681}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DA5-4AA7-B2C9-8504C1E0E50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{E7210C63-1755-4DC2-B750-10D2DA809E4A}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DA5-4AA7-B2C9-8504C1E0E5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9.1</c:v>
                </c:pt>
                <c:pt idx="16">
                  <c:v>7</c:v>
                </c:pt>
                <c:pt idx="24">
                  <c:v>6.2</c:v>
                </c:pt>
                <c:pt idx="32">
                  <c:v>5.5</c:v>
                </c:pt>
              </c:numCache>
            </c:numRef>
          </c:xVal>
          <c:yVal>
            <c:numRef>
              <c:f>公会計指標分析・財政指標組合せ分析表!$BP$73:$DC$73</c:f>
              <c:numCache>
                <c:formatCode>#,##0.0;"▲ "#,##0.0</c:formatCode>
                <c:ptCount val="40"/>
                <c:pt idx="0">
                  <c:v>63.2</c:v>
                </c:pt>
                <c:pt idx="8">
                  <c:v>23.7</c:v>
                </c:pt>
                <c:pt idx="16">
                  <c:v>12.9</c:v>
                </c:pt>
                <c:pt idx="24">
                  <c:v>9.6999999999999993</c:v>
                </c:pt>
                <c:pt idx="32">
                  <c:v>16.399999999999999</c:v>
                </c:pt>
              </c:numCache>
            </c:numRef>
          </c:yVal>
          <c:smooth val="0"/>
          <c:extLst>
            <c:ext xmlns:c16="http://schemas.microsoft.com/office/drawing/2014/chart" uri="{C3380CC4-5D6E-409C-BE32-E72D297353CC}">
              <c16:uniqueId val="{00000009-4DA5-4AA7-B2C9-8504C1E0E5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{9CC611AF-50AF-4992-85CB-1986782F2DB9}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DA5-4AA7-B2C9-8504C1E0E5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{6891BCB1-3E49-4372-8046-9E1BCB2AFAA5}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A5-4AA7-B2C9-8504C1E0E5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{5D7ED500-1EAE-4177-9FCC-60515ACBFEA7}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A5-4AA7-B2C9-8504C1E0E5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{25BE49CC-66B1-42F9-9254-1019F681B085}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A5-4AA7-B2C9-8504C1E0E5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{8439A643-451A-4BD0-995A-6657786B92C7}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A5-4AA7-B2C9-8504C1E0E500}"/>
                </c:ext>
              </c:extLst>
            </c:dLbl>
            <c:dLbl>
              <c:idx val="8"/>
              <c:layout>
                <c:manualLayout>
                  <c:x val="-2.8026901322379397E-2"/>
                  <c:y val="-4.349592131553601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{A73F73F6-140E-4DE2-A27D-644300ADEA50}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DA5-4AA7-B2C9-8504C1E0E500}"/>
                </c:ext>
              </c:extLst>
            </c:dLbl>
            <c:dLbl>
              <c:idx val="16"/>
              <c:layout>
                <c:manualLayout>
                  <c:x val="-3.570766019720821E-2"/>
                  <c:y val="-5.295628420166489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{A537C7A5-8438-41F1-B190-137AA706038F}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DA5-4AA7-B2C9-8504C1E0E500}"/>
                </c:ext>
              </c:extLst>
            </c:dLbl>
            <c:dLbl>
              <c:idx val="24"/>
              <c:layout>
                <c:manualLayout>
                  <c:x val="-3.306723779854622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{5D135D03-D889-4E3C-B3A9-1A5E35328A5A}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DA5-4AA7-B2C9-8504C1E0E500}"/>
                </c:ext>
              </c:extLst>
            </c:dLbl>
            <c:dLbl>
              <c:idx val="32"/>
              <c:layout>
                <c:manualLayout>
                  <c:x val="-2.9862446470744999E-2"/>
                  <c:y val="-9.079773574618117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{6B5D689B-9163-4AAD-A91D-20C5BA648417}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DA5-4AA7-B2C9-8504C1E0E5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DA5-4AA7-B2C9-8504C1E0E500}"/>
            </c:ext>
          </c:extLst>
        </c:ser>
        <c:dLbls>
          <c:showLegendKey val="0"/>
          <c:showVal val="1"/>
          <c:showCatName val="0"/>
          <c:showSerName val="0"/>
          <c:showPercent val="0"/>
          <c:showBubbleSize val="0"/>
        </c:dLbls>
        <c:axId val="746826376"/>
        <c:axId val="746826768"/>
      </c:scatterChart>
      <c:valAx>
        <c:axId val="746826376"/>
        <c:scaling>
          <c:orientation val="minMax"/>
          <c:max val="13.4"/>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6826768"/>
        <c:crosses val="autoZero"/>
        <c:crossBetween val="midCat"/>
      </c:valAx>
      <c:valAx>
        <c:axId val="746826768"/>
        <c:scaling>
          <c:orientation val="minMax"/>
          <c:max val="7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68263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増減の主な要因である元利償還金については、前年度と比較し減少している。しかし今後、簡易水道統合事業や体育館建設事業の元金償還が多額になるため、大幅に増加することが予想される。今後の償還に備え財源を確保し、健全な財政運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一般会計等の地方債現在高は、防災無線デジタル化事業等に伴う事業費の借入により増加した。今後は小学校の建替もしくは、改修工事で多額地方債の発行が見込まれることから、充当可能財源等である基準財政需要額への算入率の高い地方債を活用することにより、将来負担比率の上昇抑制に努める。また今後償還金の増加に備え減債基金を計画的に積立て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青森県今別町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財政調整基金については、実質公債費比率を抑えるため、防災行政無線デジタル化事業にしたことから令和元年度に基金残高が大幅に減少している。減債基金については、平成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年度に一度減少したが令和元年度に積み戻している。その他基金については公共施設修繕等基金を町有施設の解体工事等に充当しているため、残高は減少しつつある。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今後は小学校の建替もしくは、改修工事により多額の地方債発行が見込まれるため減債基金をも少しずつ積み立てていく。また、財政調整基金についても今後積み戻していきたい。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ふるさと基金については、地域の特色を活かし、個性豊かな魅力ある地域づくりに資するため、地域づくり特別事業に充てるものとなっている。公共施設修繕等基金は、大規模な修繕、改修及び取壊しに充てること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町ふるさと基金については、対象事業の規模により増減を繰り返している。公共施設修繕等基金については、近年解体や耐震化などの事業が頻繁に行われるようになったことから減少傾向にはなっている。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等基金については、今後も耐震化や解体が多く予定されていることから余裕があるときには積極的に積立を行い財源を確保したい。ふるさと青延期金については、ふるさと納税が増加したこともあり、残高が増加している。事業を精査し積極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実質公債費比率を抑えるため、防災行政無線デジタル化事業にしたことから令和元年度に基金残高が大幅に減少している。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今後は減少した現在高を少しずつ積み戻していきたい。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年度に一度減少したが令和元年度に積み戻している。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今後は小学校の建替もしくは、改修工事により多額の地方債発行が見込まれるため減債基金をも少しずつ積み立てていく。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2,577
2,573
125.27
3,296,150
2,976,763
169,293
1,694,610
3,227,037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有形固定資産減価償却率は、類似団体平均値を上回っている。これは小･中学校等の学校施設や公共施設の減価償却が進んでいるため、有形固定資産減価償却率は緩やかに進んでいる。平成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いまべつ総合体育館を新築したため、一時的に減少しているが、令和元年度からは再び緩やかに進んでいる。今後は既存施設については長く利活用するために、定期的な点検や、修繕による予防保全に努め、長寿命化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4539252"/>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8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31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453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4978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492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143782</xdr:rowOff>
    </xdr:from>
    <xdr:to>
      <xdr:col>23</xdr:col>
      <xdr:colOff>136525</xdr:colOff>
      <xdr:row>31</xdr:row>
      <xdr:rowOff>73932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28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122209</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26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122192</xdr:rowOff>
    </xdr:from>
    <xdr:to>
      <xdr:col>19</xdr:col>
      <xdr:colOff>187325</xdr:colOff>
      <xdr:row>31</xdr:row>
      <xdr:rowOff>52342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2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1542</xdr:rowOff>
    </xdr:from>
    <xdr:to>
      <xdr:col>23</xdr:col>
      <xdr:colOff>85725</xdr:colOff>
      <xdr:row>31</xdr:row>
      <xdr:rowOff>23132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5316492"/>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1542</xdr:rowOff>
    </xdr:from>
    <xdr:to>
      <xdr:col>19</xdr:col>
      <xdr:colOff>136525</xdr:colOff>
      <xdr:row>31</xdr:row>
      <xdr:rowOff>75565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3289300" y="5316492"/>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18597</xdr:rowOff>
    </xdr:from>
    <xdr:to>
      <xdr:col>11</xdr:col>
      <xdr:colOff>187325</xdr:colOff>
      <xdr:row>31</xdr:row>
      <xdr:rowOff>120197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3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69397</xdr:rowOff>
    </xdr:from>
    <xdr:to>
      <xdr:col>15</xdr:col>
      <xdr:colOff>136525</xdr:colOff>
      <xdr:row>31</xdr:row>
      <xdr:rowOff>75565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384347"/>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116024</xdr:rowOff>
    </xdr:from>
    <xdr:to>
      <xdr:col>7</xdr:col>
      <xdr:colOff>187325</xdr:colOff>
      <xdr:row>31</xdr:row>
      <xdr:rowOff>46174</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2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166824</xdr:rowOff>
    </xdr:from>
    <xdr:to>
      <xdr:col>11</xdr:col>
      <xdr:colOff>136525</xdr:colOff>
      <xdr:row>31</xdr:row>
      <xdr:rowOff>69397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5310324"/>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86105</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488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4781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4701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43469</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35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43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111324</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426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37301</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352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債務償還比率は類似団体平均を上回っている。主な要因としては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防災行政無線デジタル化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事業に係る多額の起債の発行があったためである。今後は、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地方債を適正に管理するとともに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計画的な繰上償還等を行い比率の抑制に努める。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4541308"/>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04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03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4837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499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496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150548</xdr:rowOff>
    </xdr:from>
    <xdr:to>
      <xdr:col>76</xdr:col>
      <xdr:colOff>73025</xdr:colOff>
      <xdr:row>34</xdr:row>
      <xdr:rowOff>80698</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80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128975</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78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47625</xdr:rowOff>
    </xdr:from>
    <xdr:to>
      <xdr:col>72</xdr:col>
      <xdr:colOff>123825</xdr:colOff>
      <xdr:row>32</xdr:row>
      <xdr:rowOff>149225</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55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98425</xdr:rowOff>
    </xdr:from>
    <xdr:to>
      <xdr:col>76</xdr:col>
      <xdr:colOff>22225</xdr:colOff>
      <xdr:row>34</xdr:row>
      <xdr:rowOff>29898</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4084300" y="5584825"/>
          <a:ext cx="711200" cy="27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92414</xdr:rowOff>
    </xdr:from>
    <xdr:to>
      <xdr:col>68</xdr:col>
      <xdr:colOff>123825</xdr:colOff>
      <xdr:row>32</xdr:row>
      <xdr:rowOff>22564</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54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143214</xdr:rowOff>
    </xdr:from>
    <xdr:to>
      <xdr:col>72</xdr:col>
      <xdr:colOff>73025</xdr:colOff>
      <xdr:row>32</xdr:row>
      <xdr:rowOff>98425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5458164"/>
          <a:ext cx="762000" cy="12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155565</xdr:rowOff>
    </xdr:from>
    <xdr:to>
      <xdr:col>64</xdr:col>
      <xdr:colOff>123825</xdr:colOff>
      <xdr:row>32</xdr:row>
      <xdr:rowOff>85715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5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143214</xdr:rowOff>
    </xdr:from>
    <xdr:to>
      <xdr:col>68</xdr:col>
      <xdr:colOff>73025</xdr:colOff>
      <xdr:row>32</xdr:row>
      <xdr:rowOff>34915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560300" y="5458164"/>
          <a:ext cx="762000" cy="6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16679</xdr:rowOff>
    </xdr:from>
    <xdr:to>
      <xdr:col>60</xdr:col>
      <xdr:colOff>123825</xdr:colOff>
      <xdr:row>32</xdr:row>
      <xdr:rowOff>118279</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50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34915</xdr:rowOff>
    </xdr:from>
    <xdr:to>
      <xdr:col>64</xdr:col>
      <xdr:colOff>73025</xdr:colOff>
      <xdr:row>32</xdr:row>
      <xdr:rowOff>67479</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98300" y="5521315"/>
          <a:ext cx="762000" cy="3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46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472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47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474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140352</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562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13691</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550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76842</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556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109406</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59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2,577
2,573
125.27
3,296,150
2,976,763
169,293
1,694,610
3,227,037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137812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1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127652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28575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036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160020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741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52070</xdr:rowOff>
    </xdr:from>
    <xdr:to>
      <xdr:col>10</xdr:col>
      <xdr:colOff>165100</xdr:colOff>
      <xdr:row>37</xdr:row>
      <xdr:rowOff>153670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102870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2019300" y="6374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137795</xdr:rowOff>
    </xdr:from>
    <xdr:to>
      <xdr:col>6</xdr:col>
      <xdr:colOff>38100</xdr:colOff>
      <xdr:row>37</xdr:row>
      <xdr:rowOff>67945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17145</xdr:rowOff>
    </xdr:from>
    <xdr:to>
      <xdr:col>10</xdr:col>
      <xdr:colOff>114300</xdr:colOff>
      <xdr:row>37</xdr:row>
      <xdr:rowOff>102870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6079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55897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144797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644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87023</xdr:rowOff>
    </xdr:from>
    <xdr:to>
      <xdr:col>55</xdr:col>
      <xdr:colOff>50800</xdr:colOff>
      <xdr:row>41</xdr:row>
      <xdr:rowOff>17173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94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65450</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9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94971</xdr:rowOff>
    </xdr:from>
    <xdr:to>
      <xdr:col>50</xdr:col>
      <xdr:colOff>165100</xdr:colOff>
      <xdr:row>41</xdr:row>
      <xdr:rowOff>25121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9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137823</xdr:rowOff>
    </xdr:from>
    <xdr:to>
      <xdr:col>55</xdr:col>
      <xdr:colOff>0</xdr:colOff>
      <xdr:row>40</xdr:row>
      <xdr:rowOff>145771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995823"/>
          <a:ext cx="8382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105304</xdr:rowOff>
    </xdr:from>
    <xdr:to>
      <xdr:col>46</xdr:col>
      <xdr:colOff>38100</xdr:colOff>
      <xdr:row>41</xdr:row>
      <xdr:rowOff>35454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96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145771</xdr:rowOff>
    </xdr:from>
    <xdr:to>
      <xdr:col>50</xdr:col>
      <xdr:colOff>114300</xdr:colOff>
      <xdr:row>40</xdr:row>
      <xdr:rowOff>156104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003771"/>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134762</xdr:rowOff>
    </xdr:from>
    <xdr:to>
      <xdr:col>41</xdr:col>
      <xdr:colOff>101600</xdr:colOff>
      <xdr:row>41</xdr:row>
      <xdr:rowOff>64912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9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156104</xdr:rowOff>
    </xdr:from>
    <xdr:to>
      <xdr:col>45</xdr:col>
      <xdr:colOff>177800</xdr:colOff>
      <xdr:row>41</xdr:row>
      <xdr:rowOff>14112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7014104"/>
          <a:ext cx="889000" cy="2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143159</xdr:rowOff>
    </xdr:from>
    <xdr:to>
      <xdr:col>36</xdr:col>
      <xdr:colOff>165100</xdr:colOff>
      <xdr:row>41</xdr:row>
      <xdr:rowOff>73309</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00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14112</xdr:rowOff>
    </xdr:from>
    <xdr:to>
      <xdr:col>41</xdr:col>
      <xdr:colOff>50800</xdr:colOff>
      <xdr:row>41</xdr:row>
      <xdr:rowOff>22509</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043562"/>
          <a:ext cx="889000" cy="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16248</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70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26581</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70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56039</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70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64436</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709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145813</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432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154940</xdr:rowOff>
    </xdr:from>
    <xdr:to>
      <xdr:col>24</xdr:col>
      <xdr:colOff>114300</xdr:colOff>
      <xdr:row>62</xdr:row>
      <xdr:rowOff>85090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133367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120650</xdr:rowOff>
    </xdr:from>
    <xdr:to>
      <xdr:col>20</xdr:col>
      <xdr:colOff>38100</xdr:colOff>
      <xdr:row>62</xdr:row>
      <xdr:rowOff>50800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34290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106299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88646</xdr:rowOff>
    </xdr:from>
    <xdr:to>
      <xdr:col>15</xdr:col>
      <xdr:colOff>101600</xdr:colOff>
      <xdr:row>62</xdr:row>
      <xdr:rowOff>18796</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139446</xdr:rowOff>
    </xdr:from>
    <xdr:to>
      <xdr:col>19</xdr:col>
      <xdr:colOff>177800</xdr:colOff>
      <xdr:row>62</xdr:row>
      <xdr:rowOff>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10597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93218</xdr:rowOff>
    </xdr:from>
    <xdr:to>
      <xdr:col>10</xdr:col>
      <xdr:colOff>165100</xdr:colOff>
      <xdr:row>62</xdr:row>
      <xdr:rowOff>23368</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139446</xdr:rowOff>
    </xdr:from>
    <xdr:to>
      <xdr:col>15</xdr:col>
      <xdr:colOff>50800</xdr:colOff>
      <xdr:row>61</xdr:row>
      <xdr:rowOff>144018</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2019300" y="1059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42926</xdr:rowOff>
    </xdr:from>
    <xdr:to>
      <xdr:col>6</xdr:col>
      <xdr:colOff>38100</xdr:colOff>
      <xdr:row>62</xdr:row>
      <xdr:rowOff>144526</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144018</xdr:rowOff>
    </xdr:from>
    <xdr:to>
      <xdr:col>10</xdr:col>
      <xdr:colOff>114300</xdr:colOff>
      <xdr:row>62</xdr:row>
      <xdr:rowOff>93726</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1130300" y="10602468"/>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41927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9923</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63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14495</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135653</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76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137514</xdr:rowOff>
    </xdr:from>
    <xdr:to>
      <xdr:col>55</xdr:col>
      <xdr:colOff>50800</xdr:colOff>
      <xdr:row>64</xdr:row>
      <xdr:rowOff>67664</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93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52441</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85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141229</xdr:rowOff>
    </xdr:from>
    <xdr:to>
      <xdr:col>50</xdr:col>
      <xdr:colOff>165100</xdr:colOff>
      <xdr:row>64</xdr:row>
      <xdr:rowOff>71379</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9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16864</xdr:rowOff>
    </xdr:from>
    <xdr:to>
      <xdr:col>55</xdr:col>
      <xdr:colOff>0</xdr:colOff>
      <xdr:row>64</xdr:row>
      <xdr:rowOff>20579</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989664"/>
          <a:ext cx="8382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145018</xdr:rowOff>
    </xdr:from>
    <xdr:to>
      <xdr:col>46</xdr:col>
      <xdr:colOff>38100</xdr:colOff>
      <xdr:row>64</xdr:row>
      <xdr:rowOff>75168</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9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20579</xdr:rowOff>
    </xdr:from>
    <xdr:to>
      <xdr:col>50</xdr:col>
      <xdr:colOff>114300</xdr:colOff>
      <xdr:row>64</xdr:row>
      <xdr:rowOff>24368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993379"/>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150907</xdr:rowOff>
    </xdr:from>
    <xdr:to>
      <xdr:col>41</xdr:col>
      <xdr:colOff>101600</xdr:colOff>
      <xdr:row>64</xdr:row>
      <xdr:rowOff>81057</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95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24368</xdr:rowOff>
    </xdr:from>
    <xdr:to>
      <xdr:col>45</xdr:col>
      <xdr:colOff>177800</xdr:colOff>
      <xdr:row>64</xdr:row>
      <xdr:rowOff>30257</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997168"/>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162959</xdr:rowOff>
    </xdr:from>
    <xdr:to>
      <xdr:col>36</xdr:col>
      <xdr:colOff>165100</xdr:colOff>
      <xdr:row>64</xdr:row>
      <xdr:rowOff>93109</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96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30257</xdr:rowOff>
    </xdr:from>
    <xdr:to>
      <xdr:col>41</xdr:col>
      <xdr:colOff>50800</xdr:colOff>
      <xdr:row>64</xdr:row>
      <xdr:rowOff>42309</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1003057"/>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62506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10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66295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103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72184</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104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84236</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10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111141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59689</xdr:rowOff>
    </xdr:from>
    <xdr:to>
      <xdr:col>24</xdr:col>
      <xdr:colOff>114300</xdr:colOff>
      <xdr:row>85</xdr:row>
      <xdr:rowOff>161289</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146066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54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38736</xdr:rowOff>
    </xdr:from>
    <xdr:to>
      <xdr:col>20</xdr:col>
      <xdr:colOff>38100</xdr:colOff>
      <xdr:row>85</xdr:row>
      <xdr:rowOff>140336</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89536</xdr:rowOff>
    </xdr:from>
    <xdr:to>
      <xdr:col>24</xdr:col>
      <xdr:colOff>63500</xdr:colOff>
      <xdr:row>85</xdr:row>
      <xdr:rowOff>110489</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66278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17780</xdr:rowOff>
    </xdr:from>
    <xdr:to>
      <xdr:col>15</xdr:col>
      <xdr:colOff>101600</xdr:colOff>
      <xdr:row>85</xdr:row>
      <xdr:rowOff>119380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68580</xdr:rowOff>
    </xdr:from>
    <xdr:to>
      <xdr:col>19</xdr:col>
      <xdr:colOff>177800</xdr:colOff>
      <xdr:row>85</xdr:row>
      <xdr:rowOff>89536</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6418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17780</xdr:rowOff>
    </xdr:from>
    <xdr:to>
      <xdr:col>10</xdr:col>
      <xdr:colOff>165100</xdr:colOff>
      <xdr:row>85</xdr:row>
      <xdr:rowOff>119380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68580</xdr:rowOff>
    </xdr:from>
    <xdr:to>
      <xdr:col>15</xdr:col>
      <xdr:colOff>50800</xdr:colOff>
      <xdr:row>85</xdr:row>
      <xdr:rowOff>68580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64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85</xdr:row>
      <xdr:rowOff>68580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27988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50182</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131463</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110507</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110507</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136017</xdr:rowOff>
    </xdr:from>
    <xdr:to>
      <xdr:col>55</xdr:col>
      <xdr:colOff>50800</xdr:colOff>
      <xdr:row>85</xdr:row>
      <xdr:rowOff>66167</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5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114444</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51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144907</xdr:rowOff>
    </xdr:from>
    <xdr:to>
      <xdr:col>50</xdr:col>
      <xdr:colOff>165100</xdr:colOff>
      <xdr:row>85</xdr:row>
      <xdr:rowOff>75057</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5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15367</xdr:rowOff>
    </xdr:from>
    <xdr:to>
      <xdr:col>55</xdr:col>
      <xdr:colOff>0</xdr:colOff>
      <xdr:row>85</xdr:row>
      <xdr:rowOff>24257</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588617"/>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153797</xdr:rowOff>
    </xdr:from>
    <xdr:to>
      <xdr:col>46</xdr:col>
      <xdr:colOff>38100</xdr:colOff>
      <xdr:row>85</xdr:row>
      <xdr:rowOff>83947</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5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24257</xdr:rowOff>
    </xdr:from>
    <xdr:to>
      <xdr:col>50</xdr:col>
      <xdr:colOff>114300</xdr:colOff>
      <xdr:row>85</xdr:row>
      <xdr:rowOff>33147</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597507"/>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161162</xdr:rowOff>
    </xdr:from>
    <xdr:to>
      <xdr:col>41</xdr:col>
      <xdr:colOff>101600</xdr:colOff>
      <xdr:row>85</xdr:row>
      <xdr:rowOff>91312</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5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33147</xdr:rowOff>
    </xdr:from>
    <xdr:to>
      <xdr:col>45</xdr:col>
      <xdr:colOff>177800</xdr:colOff>
      <xdr:row>85</xdr:row>
      <xdr:rowOff>40512</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606397"/>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142112</xdr:rowOff>
    </xdr:from>
    <xdr:to>
      <xdr:col>36</xdr:col>
      <xdr:colOff>165100</xdr:colOff>
      <xdr:row>85</xdr:row>
      <xdr:rowOff>72262</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5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21462</xdr:rowOff>
    </xdr:from>
    <xdr:to>
      <xdr:col>41</xdr:col>
      <xdr:colOff>50800</xdr:colOff>
      <xdr:row>85</xdr:row>
      <xdr:rowOff>40512</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6972300" y="14594712"/>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66184</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63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75074</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64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82439</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65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63389</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63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00000000-0008-0000-0E00-0000B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00000000-0008-0000-0E00-0000B3010000}"/>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00000000-0008-0000-0E00-0000B5010000}"/>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15892</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00000000-0008-0000-0E00-0000B7010000}"/>
            </a:ext>
          </a:extLst>
        </xdr:cNvPr>
        <xdr:cNvSpPr txBox="1"/>
      </xdr:nvSpPr>
      <xdr:spPr>
        <a:xfrm>
          <a:off x="16357600" y="1013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120650</xdr:rowOff>
    </xdr:from>
    <xdr:to>
      <xdr:col>85</xdr:col>
      <xdr:colOff>177800</xdr:colOff>
      <xdr:row>63</xdr:row>
      <xdr:rowOff>50800</xdr:rowOff>
    </xdr:to>
    <xdr:sp macro="" textlink="">
      <xdr:nvSpPr>
        <xdr:cNvPr id="450" name="楕円 449">
          <a:extLst>
            <a:ext uri="{FF2B5EF4-FFF2-40B4-BE49-F238E27FC236}">
              <a16:creationId xmlns:a16="http://schemas.microsoft.com/office/drawing/2014/main" id="{00000000-0008-0000-0E00-0000C2010000}"/>
            </a:ext>
          </a:extLst>
        </xdr:cNvPr>
        <xdr:cNvSpPr/>
      </xdr:nvSpPr>
      <xdr:spPr>
        <a:xfrm>
          <a:off x="16268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99077</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00000000-0008-0000-0E00-0000C3010000}"/>
            </a:ext>
          </a:extLst>
        </xdr:cNvPr>
        <xdr:cNvSpPr txBox="1"/>
      </xdr:nvSpPr>
      <xdr:spPr>
        <a:xfrm>
          <a:off x="163576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103505</xdr:rowOff>
    </xdr:from>
    <xdr:to>
      <xdr:col>81</xdr:col>
      <xdr:colOff>101600</xdr:colOff>
      <xdr:row>63</xdr:row>
      <xdr:rowOff>33655</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15430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154305</xdr:rowOff>
    </xdr:from>
    <xdr:to>
      <xdr:col>85</xdr:col>
      <xdr:colOff>127000</xdr:colOff>
      <xdr:row>63</xdr:row>
      <xdr:rowOff>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5481300" y="107842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84455</xdr:rowOff>
    </xdr:from>
    <xdr:to>
      <xdr:col>76</xdr:col>
      <xdr:colOff>165100</xdr:colOff>
      <xdr:row>63</xdr:row>
      <xdr:rowOff>14605</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14541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135255</xdr:rowOff>
    </xdr:from>
    <xdr:to>
      <xdr:col>81</xdr:col>
      <xdr:colOff>50800</xdr:colOff>
      <xdr:row>62</xdr:row>
      <xdr:rowOff>154305</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4592300" y="107651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95885</xdr:rowOff>
    </xdr:from>
    <xdr:to>
      <xdr:col>72</xdr:col>
      <xdr:colOff>38100</xdr:colOff>
      <xdr:row>63</xdr:row>
      <xdr:rowOff>26035</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3652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135255</xdr:rowOff>
    </xdr:from>
    <xdr:to>
      <xdr:col>76</xdr:col>
      <xdr:colOff>114300</xdr:colOff>
      <xdr:row>62</xdr:row>
      <xdr:rowOff>146685</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flipV="1">
          <a:off x="13703300" y="107651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8255</xdr:rowOff>
    </xdr:from>
    <xdr:to>
      <xdr:col>67</xdr:col>
      <xdr:colOff>101600</xdr:colOff>
      <xdr:row>64</xdr:row>
      <xdr:rowOff>109855</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127635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146685</xdr:rowOff>
    </xdr:from>
    <xdr:to>
      <xdr:col>71</xdr:col>
      <xdr:colOff>177800</xdr:colOff>
      <xdr:row>64</xdr:row>
      <xdr:rowOff>59055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12814300" y="10776585"/>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460" name="n_1aveValue【学校施設】&#10;有形固定資産減価償却率">
          <a:extLst>
            <a:ext uri="{FF2B5EF4-FFF2-40B4-BE49-F238E27FC236}">
              <a16:creationId xmlns:a16="http://schemas.microsoft.com/office/drawing/2014/main" id="{00000000-0008-0000-0E00-0000CC010000}"/>
            </a:ext>
          </a:extLst>
        </xdr:cNvPr>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461" name="n_2aveValue【学校施設】&#10;有形固定資産減価償却率">
          <a:extLst>
            <a:ext uri="{FF2B5EF4-FFF2-40B4-BE49-F238E27FC236}">
              <a16:creationId xmlns:a16="http://schemas.microsoft.com/office/drawing/2014/main" id="{00000000-0008-0000-0E00-0000CD01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462" name="n_3aveValue【学校施設】&#10;有形固定資産減価償却率">
          <a:extLst>
            <a:ext uri="{FF2B5EF4-FFF2-40B4-BE49-F238E27FC236}">
              <a16:creationId xmlns:a16="http://schemas.microsoft.com/office/drawing/2014/main" id="{00000000-0008-0000-0E00-0000CE010000}"/>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463" name="n_4aveValue【学校施設】&#10;有形固定資産減価償却率">
          <a:extLst>
            <a:ext uri="{FF2B5EF4-FFF2-40B4-BE49-F238E27FC236}">
              <a16:creationId xmlns:a16="http://schemas.microsoft.com/office/drawing/2014/main" id="{00000000-0008-0000-0E00-0000CF010000}"/>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24782</xdr:rowOff>
    </xdr:from>
    <xdr:ext cx="405111" cy="259045"/>
    <xdr:sp macro="" textlink="">
      <xdr:nvSpPr>
        <xdr:cNvPr id="464" name="n_1mainValue【学校施設】&#10;有形固定資産減価償却率">
          <a:extLst>
            <a:ext uri="{FF2B5EF4-FFF2-40B4-BE49-F238E27FC236}">
              <a16:creationId xmlns:a16="http://schemas.microsoft.com/office/drawing/2014/main" id="{00000000-0008-0000-0E00-0000D0010000}"/>
            </a:ext>
          </a:extLst>
        </xdr:cNvPr>
        <xdr:cNvSpPr txBox="1"/>
      </xdr:nvSpPr>
      <xdr:spPr>
        <a:xfrm>
          <a:off x="152660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5732</xdr:rowOff>
    </xdr:from>
    <xdr:ext cx="405111" cy="259045"/>
    <xdr:sp macro="" textlink="">
      <xdr:nvSpPr>
        <xdr:cNvPr id="465" name="n_2mainValue【学校施設】&#10;有形固定資産減価償却率">
          <a:extLst>
            <a:ext uri="{FF2B5EF4-FFF2-40B4-BE49-F238E27FC236}">
              <a16:creationId xmlns:a16="http://schemas.microsoft.com/office/drawing/2014/main" id="{00000000-0008-0000-0E00-0000D1010000}"/>
            </a:ext>
          </a:extLst>
        </xdr:cNvPr>
        <xdr:cNvSpPr txBox="1"/>
      </xdr:nvSpPr>
      <xdr:spPr>
        <a:xfrm>
          <a:off x="143897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17162</xdr:rowOff>
    </xdr:from>
    <xdr:ext cx="405111" cy="259045"/>
    <xdr:sp macro="" textlink="">
      <xdr:nvSpPr>
        <xdr:cNvPr id="466" name="n_3mainValue【学校施設】&#10;有形固定資産減価償却率">
          <a:extLst>
            <a:ext uri="{FF2B5EF4-FFF2-40B4-BE49-F238E27FC236}">
              <a16:creationId xmlns:a16="http://schemas.microsoft.com/office/drawing/2014/main" id="{00000000-0008-0000-0E00-0000D2010000}"/>
            </a:ext>
          </a:extLst>
        </xdr:cNvPr>
        <xdr:cNvSpPr txBox="1"/>
      </xdr:nvSpPr>
      <xdr:spPr>
        <a:xfrm>
          <a:off x="13500744"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100982</xdr:rowOff>
    </xdr:from>
    <xdr:ext cx="405111" cy="259045"/>
    <xdr:sp macro="" textlink="">
      <xdr:nvSpPr>
        <xdr:cNvPr id="467" name="n_4mainValue【学校施設】&#10;有形固定資産減価償却率">
          <a:extLst>
            <a:ext uri="{FF2B5EF4-FFF2-40B4-BE49-F238E27FC236}">
              <a16:creationId xmlns:a16="http://schemas.microsoft.com/office/drawing/2014/main" id="{00000000-0008-0000-0E00-0000D3010000}"/>
            </a:ext>
          </a:extLst>
        </xdr:cNvPr>
        <xdr:cNvSpPr txBox="1"/>
      </xdr:nvSpPr>
      <xdr:spPr>
        <a:xfrm>
          <a:off x="12611744" y="1107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id="{00000000-0008-0000-0E00-0000E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492" name="【学校施設】&#10;一人当たり面積最小値テキスト">
          <a:extLst>
            <a:ext uri="{FF2B5EF4-FFF2-40B4-BE49-F238E27FC236}">
              <a16:creationId xmlns:a16="http://schemas.microsoft.com/office/drawing/2014/main" id="{00000000-0008-0000-0E00-0000EC010000}"/>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494" name="【学校施設】&#10;一人当たり面積最大値テキスト">
          <a:extLst>
            <a:ext uri="{FF2B5EF4-FFF2-40B4-BE49-F238E27FC236}">
              <a16:creationId xmlns:a16="http://schemas.microsoft.com/office/drawing/2014/main" id="{00000000-0008-0000-0E00-0000EE010000}"/>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496" name="【学校施設】&#10;一人当たり面積平均値テキスト">
          <a:extLst>
            <a:ext uri="{FF2B5EF4-FFF2-40B4-BE49-F238E27FC236}">
              <a16:creationId xmlns:a16="http://schemas.microsoft.com/office/drawing/2014/main" id="{00000000-0008-0000-0E00-0000F0010000}"/>
            </a:ext>
          </a:extLst>
        </xdr:cNvPr>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125984</xdr:rowOff>
    </xdr:from>
    <xdr:to>
      <xdr:col>116</xdr:col>
      <xdr:colOff>114300</xdr:colOff>
      <xdr:row>59</xdr:row>
      <xdr:rowOff>56134</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22110700" y="100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148861</xdr:rowOff>
    </xdr:from>
    <xdr:ext cx="469744" cy="259045"/>
    <xdr:sp macro="" textlink="">
      <xdr:nvSpPr>
        <xdr:cNvPr id="508" name="【学校施設】&#10;一人当たり面積該当値テキスト">
          <a:extLst>
            <a:ext uri="{FF2B5EF4-FFF2-40B4-BE49-F238E27FC236}">
              <a16:creationId xmlns:a16="http://schemas.microsoft.com/office/drawing/2014/main" id="{00000000-0008-0000-0E00-0000FC010000}"/>
            </a:ext>
          </a:extLst>
        </xdr:cNvPr>
        <xdr:cNvSpPr txBox="1"/>
      </xdr:nvSpPr>
      <xdr:spPr>
        <a:xfrm>
          <a:off x="22199600" y="992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156337</xdr:rowOff>
    </xdr:from>
    <xdr:to>
      <xdr:col>112</xdr:col>
      <xdr:colOff>38100</xdr:colOff>
      <xdr:row>59</xdr:row>
      <xdr:rowOff>86487</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21272500" y="101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5334</xdr:rowOff>
    </xdr:from>
    <xdr:to>
      <xdr:col>116</xdr:col>
      <xdr:colOff>63500</xdr:colOff>
      <xdr:row>59</xdr:row>
      <xdr:rowOff>35687</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21323300" y="10120884"/>
          <a:ext cx="8382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15748</xdr:rowOff>
    </xdr:from>
    <xdr:to>
      <xdr:col>107</xdr:col>
      <xdr:colOff>101600</xdr:colOff>
      <xdr:row>59</xdr:row>
      <xdr:rowOff>117348</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203835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35687</xdr:rowOff>
    </xdr:from>
    <xdr:to>
      <xdr:col>111</xdr:col>
      <xdr:colOff>177800</xdr:colOff>
      <xdr:row>59</xdr:row>
      <xdr:rowOff>66548</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20434300" y="10151237"/>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41021</xdr:rowOff>
    </xdr:from>
    <xdr:to>
      <xdr:col>102</xdr:col>
      <xdr:colOff>165100</xdr:colOff>
      <xdr:row>59</xdr:row>
      <xdr:rowOff>142621</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9494500" y="101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66548</xdr:rowOff>
    </xdr:from>
    <xdr:to>
      <xdr:col>107</xdr:col>
      <xdr:colOff>50800</xdr:colOff>
      <xdr:row>59</xdr:row>
      <xdr:rowOff>91821</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9545300" y="10182098"/>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32258</xdr:rowOff>
    </xdr:from>
    <xdr:to>
      <xdr:col>98</xdr:col>
      <xdr:colOff>38100</xdr:colOff>
      <xdr:row>62</xdr:row>
      <xdr:rowOff>133858</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186055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91821</xdr:rowOff>
    </xdr:from>
    <xdr:to>
      <xdr:col>102</xdr:col>
      <xdr:colOff>114300</xdr:colOff>
      <xdr:row>62</xdr:row>
      <xdr:rowOff>83058</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18656300" y="10207371"/>
          <a:ext cx="889000" cy="5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517" name="n_1aveValue【学校施設】&#10;一人当たり面積">
          <a:extLst>
            <a:ext uri="{FF2B5EF4-FFF2-40B4-BE49-F238E27FC236}">
              <a16:creationId xmlns:a16="http://schemas.microsoft.com/office/drawing/2014/main" id="{00000000-0008-0000-0E00-000005020000}"/>
            </a:ext>
          </a:extLst>
        </xdr:cNvPr>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518" name="n_2aveValue【学校施設】&#10;一人当たり面積">
          <a:extLst>
            <a:ext uri="{FF2B5EF4-FFF2-40B4-BE49-F238E27FC236}">
              <a16:creationId xmlns:a16="http://schemas.microsoft.com/office/drawing/2014/main" id="{00000000-0008-0000-0E00-000006020000}"/>
            </a:ext>
          </a:extLst>
        </xdr:cNvPr>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116603</xdr:rowOff>
    </xdr:from>
    <xdr:ext cx="469744" cy="259045"/>
    <xdr:sp macro="" textlink="">
      <xdr:nvSpPr>
        <xdr:cNvPr id="519" name="n_3aveValue【学校施設】&#10;一人当たり面積">
          <a:extLst>
            <a:ext uri="{FF2B5EF4-FFF2-40B4-BE49-F238E27FC236}">
              <a16:creationId xmlns:a16="http://schemas.microsoft.com/office/drawing/2014/main" id="{00000000-0008-0000-0E00-000007020000}"/>
            </a:ext>
          </a:extLst>
        </xdr:cNvPr>
        <xdr:cNvSpPr txBox="1"/>
      </xdr:nvSpPr>
      <xdr:spPr>
        <a:xfrm>
          <a:off x="19310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520" name="n_4aveValue【学校施設】&#10;一人当たり面積">
          <a:extLst>
            <a:ext uri="{FF2B5EF4-FFF2-40B4-BE49-F238E27FC236}">
              <a16:creationId xmlns:a16="http://schemas.microsoft.com/office/drawing/2014/main" id="{00000000-0008-0000-0E00-000008020000}"/>
            </a:ext>
          </a:extLst>
        </xdr:cNvPr>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103014</xdr:rowOff>
    </xdr:from>
    <xdr:ext cx="469744" cy="259045"/>
    <xdr:sp macro="" textlink="">
      <xdr:nvSpPr>
        <xdr:cNvPr id="521" name="n_1mainValue【学校施設】&#10;一人当たり面積">
          <a:extLst>
            <a:ext uri="{FF2B5EF4-FFF2-40B4-BE49-F238E27FC236}">
              <a16:creationId xmlns:a16="http://schemas.microsoft.com/office/drawing/2014/main" id="{00000000-0008-0000-0E00-000009020000}"/>
            </a:ext>
          </a:extLst>
        </xdr:cNvPr>
        <xdr:cNvSpPr txBox="1"/>
      </xdr:nvSpPr>
      <xdr:spPr>
        <a:xfrm>
          <a:off x="21075727" y="987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133875</xdr:rowOff>
    </xdr:from>
    <xdr:ext cx="469744" cy="259045"/>
    <xdr:sp macro="" textlink="">
      <xdr:nvSpPr>
        <xdr:cNvPr id="522" name="n_2mainValue【学校施設】&#10;一人当たり面積">
          <a:extLst>
            <a:ext uri="{FF2B5EF4-FFF2-40B4-BE49-F238E27FC236}">
              <a16:creationId xmlns:a16="http://schemas.microsoft.com/office/drawing/2014/main" id="{00000000-0008-0000-0E00-00000A020000}"/>
            </a:ext>
          </a:extLst>
        </xdr:cNvPr>
        <xdr:cNvSpPr txBox="1"/>
      </xdr:nvSpPr>
      <xdr:spPr>
        <a:xfrm>
          <a:off x="20199427" y="990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159148</xdr:rowOff>
    </xdr:from>
    <xdr:ext cx="469744" cy="259045"/>
    <xdr:sp macro="" textlink="">
      <xdr:nvSpPr>
        <xdr:cNvPr id="523" name="n_3mainValue【学校施設】&#10;一人当たり面積">
          <a:extLst>
            <a:ext uri="{FF2B5EF4-FFF2-40B4-BE49-F238E27FC236}">
              <a16:creationId xmlns:a16="http://schemas.microsoft.com/office/drawing/2014/main" id="{00000000-0008-0000-0E00-00000B020000}"/>
            </a:ext>
          </a:extLst>
        </xdr:cNvPr>
        <xdr:cNvSpPr txBox="1"/>
      </xdr:nvSpPr>
      <xdr:spPr>
        <a:xfrm>
          <a:off x="19310427" y="99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124985</xdr:rowOff>
    </xdr:from>
    <xdr:ext cx="469744" cy="259045"/>
    <xdr:sp macro="" textlink="">
      <xdr:nvSpPr>
        <xdr:cNvPr id="524" name="n_4mainValue【学校施設】&#10;一人当たり面積">
          <a:extLst>
            <a:ext uri="{FF2B5EF4-FFF2-40B4-BE49-F238E27FC236}">
              <a16:creationId xmlns:a16="http://schemas.microsoft.com/office/drawing/2014/main" id="{00000000-0008-0000-0E00-00000C020000}"/>
            </a:ext>
          </a:extLst>
        </xdr:cNvPr>
        <xdr:cNvSpPr txBox="1"/>
      </xdr:nvSpPr>
      <xdr:spPr>
        <a:xfrm>
          <a:off x="18421427" y="1075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id="{00000000-0008-0000-0E00-00003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6" name="【公民館】&#10;有形固定資産減価償却率最小値テキスト">
          <a:extLst>
            <a:ext uri="{FF2B5EF4-FFF2-40B4-BE49-F238E27FC236}">
              <a16:creationId xmlns:a16="http://schemas.microsoft.com/office/drawing/2014/main" id="{00000000-0008-0000-0E00-000036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568" name="【公民館】&#10;有形固定資産減価償却率最大値テキスト">
          <a:extLst>
            <a:ext uri="{FF2B5EF4-FFF2-40B4-BE49-F238E27FC236}">
              <a16:creationId xmlns:a16="http://schemas.microsoft.com/office/drawing/2014/main" id="{00000000-0008-0000-0E00-000038020000}"/>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570" name="【公民館】&#10;有形固定資産減価償却率平均値テキスト">
          <a:extLst>
            <a:ext uri="{FF2B5EF4-FFF2-40B4-BE49-F238E27FC236}">
              <a16:creationId xmlns:a16="http://schemas.microsoft.com/office/drawing/2014/main" id="{00000000-0008-0000-0E00-00003A020000}"/>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582" name="【公民館】&#10;有形固定資産減価償却率該当値テキスト">
          <a:extLst>
            <a:ext uri="{FF2B5EF4-FFF2-40B4-BE49-F238E27FC236}">
              <a16:creationId xmlns:a16="http://schemas.microsoft.com/office/drawing/2014/main" id="{00000000-0008-0000-0E00-000046020000}"/>
            </a:ext>
          </a:extLst>
        </xdr:cNvPr>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153036</xdr:rowOff>
    </xdr:from>
    <xdr:to>
      <xdr:col>81</xdr:col>
      <xdr:colOff>101600</xdr:colOff>
      <xdr:row>106</xdr:row>
      <xdr:rowOff>83186</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5430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32386</xdr:rowOff>
    </xdr:from>
    <xdr:to>
      <xdr:col>85</xdr:col>
      <xdr:colOff>127000</xdr:colOff>
      <xdr:row>106</xdr:row>
      <xdr:rowOff>64770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5481300" y="1820608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122555</xdr:rowOff>
    </xdr:from>
    <xdr:to>
      <xdr:col>76</xdr:col>
      <xdr:colOff>165100</xdr:colOff>
      <xdr:row>106</xdr:row>
      <xdr:rowOff>52705</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4541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xdr:rowOff>
    </xdr:from>
    <xdr:to>
      <xdr:col>81</xdr:col>
      <xdr:colOff>50800</xdr:colOff>
      <xdr:row>106</xdr:row>
      <xdr:rowOff>32386</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4592300" y="181756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92075</xdr:rowOff>
    </xdr:from>
    <xdr:to>
      <xdr:col>72</xdr:col>
      <xdr:colOff>38100</xdr:colOff>
      <xdr:row>106</xdr:row>
      <xdr:rowOff>22225</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3652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142875</xdr:rowOff>
    </xdr:from>
    <xdr:to>
      <xdr:col>76</xdr:col>
      <xdr:colOff>114300</xdr:colOff>
      <xdr:row>106</xdr:row>
      <xdr:rowOff>1905</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3703300" y="181451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61595</xdr:rowOff>
    </xdr:from>
    <xdr:to>
      <xdr:col>67</xdr:col>
      <xdr:colOff>101600</xdr:colOff>
      <xdr:row>105</xdr:row>
      <xdr:rowOff>163195</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2763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112395</xdr:rowOff>
    </xdr:from>
    <xdr:to>
      <xdr:col>71</xdr:col>
      <xdr:colOff>177800</xdr:colOff>
      <xdr:row>105</xdr:row>
      <xdr:rowOff>142875</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2814300" y="181146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591" name="n_1aveValue【公民館】&#10;有形固定資産減価償却率">
          <a:extLst>
            <a:ext uri="{FF2B5EF4-FFF2-40B4-BE49-F238E27FC236}">
              <a16:creationId xmlns:a16="http://schemas.microsoft.com/office/drawing/2014/main" id="{00000000-0008-0000-0E00-00004F020000}"/>
            </a:ext>
          </a:extLst>
        </xdr:cNvPr>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92" name="n_2aveValue【公民館】&#10;有形固定資産減価償却率">
          <a:extLst>
            <a:ext uri="{FF2B5EF4-FFF2-40B4-BE49-F238E27FC236}">
              <a16:creationId xmlns:a16="http://schemas.microsoft.com/office/drawing/2014/main" id="{00000000-0008-0000-0E00-000050020000}"/>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593" name="n_3aveValue【公民館】&#10;有形固定資産減価償却率">
          <a:extLst>
            <a:ext uri="{FF2B5EF4-FFF2-40B4-BE49-F238E27FC236}">
              <a16:creationId xmlns:a16="http://schemas.microsoft.com/office/drawing/2014/main" id="{00000000-0008-0000-0E00-000051020000}"/>
            </a:ext>
          </a:extLst>
        </xdr:cNvPr>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594" name="n_4aveValue【公民館】&#10;有形固定資産減価償却率">
          <a:extLst>
            <a:ext uri="{FF2B5EF4-FFF2-40B4-BE49-F238E27FC236}">
              <a16:creationId xmlns:a16="http://schemas.microsoft.com/office/drawing/2014/main" id="{00000000-0008-0000-0E00-000052020000}"/>
            </a:ext>
          </a:extLst>
        </xdr:cNvPr>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74313</xdr:rowOff>
    </xdr:from>
    <xdr:ext cx="405111" cy="259045"/>
    <xdr:sp macro="" textlink="">
      <xdr:nvSpPr>
        <xdr:cNvPr id="595" name="n_1mainValue【公民館】&#10;有形固定資産減価償却率">
          <a:extLst>
            <a:ext uri="{FF2B5EF4-FFF2-40B4-BE49-F238E27FC236}">
              <a16:creationId xmlns:a16="http://schemas.microsoft.com/office/drawing/2014/main" id="{00000000-0008-0000-0E00-000053020000}"/>
            </a:ext>
          </a:extLst>
        </xdr:cNvPr>
        <xdr:cNvSpPr txBox="1"/>
      </xdr:nvSpPr>
      <xdr:spPr>
        <a:xfrm>
          <a:off x="152660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43832</xdr:rowOff>
    </xdr:from>
    <xdr:ext cx="405111" cy="259045"/>
    <xdr:sp macro="" textlink="">
      <xdr:nvSpPr>
        <xdr:cNvPr id="596" name="n_2mainValue【公民館】&#10;有形固定資産減価償却率">
          <a:extLst>
            <a:ext uri="{FF2B5EF4-FFF2-40B4-BE49-F238E27FC236}">
              <a16:creationId xmlns:a16="http://schemas.microsoft.com/office/drawing/2014/main" id="{00000000-0008-0000-0E00-000054020000}"/>
            </a:ext>
          </a:extLst>
        </xdr:cNvPr>
        <xdr:cNvSpPr txBox="1"/>
      </xdr:nvSpPr>
      <xdr:spPr>
        <a:xfrm>
          <a:off x="14389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13352</xdr:rowOff>
    </xdr:from>
    <xdr:ext cx="405111" cy="259045"/>
    <xdr:sp macro="" textlink="">
      <xdr:nvSpPr>
        <xdr:cNvPr id="597" name="n_3mainValue【公民館】&#10;有形固定資産減価償却率">
          <a:extLst>
            <a:ext uri="{FF2B5EF4-FFF2-40B4-BE49-F238E27FC236}">
              <a16:creationId xmlns:a16="http://schemas.microsoft.com/office/drawing/2014/main" id="{00000000-0008-0000-0E00-000055020000}"/>
            </a:ext>
          </a:extLst>
        </xdr:cNvPr>
        <xdr:cNvSpPr txBox="1"/>
      </xdr:nvSpPr>
      <xdr:spPr>
        <a:xfrm>
          <a:off x="13500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154322</xdr:rowOff>
    </xdr:from>
    <xdr:ext cx="405111" cy="259045"/>
    <xdr:sp macro="" textlink="">
      <xdr:nvSpPr>
        <xdr:cNvPr id="598" name="n_4mainValue【公民館】&#10;有形固定資産減価償却率">
          <a:extLst>
            <a:ext uri="{FF2B5EF4-FFF2-40B4-BE49-F238E27FC236}">
              <a16:creationId xmlns:a16="http://schemas.microsoft.com/office/drawing/2014/main" id="{00000000-0008-0000-0E00-000056020000}"/>
            </a:ext>
          </a:extLst>
        </xdr:cNvPr>
        <xdr:cNvSpPr txBox="1"/>
      </xdr:nvSpPr>
      <xdr:spPr>
        <a:xfrm>
          <a:off x="126117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a:extLst>
            <a:ext uri="{FF2B5EF4-FFF2-40B4-BE49-F238E27FC236}">
              <a16:creationId xmlns:a16="http://schemas.microsoft.com/office/drawing/2014/main" id="{00000000-0008-0000-0E00-00006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623" name="【公民館】&#10;一人当たり面積最小値テキスト">
          <a:extLst>
            <a:ext uri="{FF2B5EF4-FFF2-40B4-BE49-F238E27FC236}">
              <a16:creationId xmlns:a16="http://schemas.microsoft.com/office/drawing/2014/main" id="{00000000-0008-0000-0E00-00006F020000}"/>
            </a:ext>
          </a:extLst>
        </xdr:cNvPr>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625" name="【公民館】&#10;一人当たり面積最大値テキスト">
          <a:extLst>
            <a:ext uri="{FF2B5EF4-FFF2-40B4-BE49-F238E27FC236}">
              <a16:creationId xmlns:a16="http://schemas.microsoft.com/office/drawing/2014/main" id="{00000000-0008-0000-0E00-000071020000}"/>
            </a:ext>
          </a:extLst>
        </xdr:cNvPr>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627" name="【公民館】&#10;一人当たり面積平均値テキスト">
          <a:extLst>
            <a:ext uri="{FF2B5EF4-FFF2-40B4-BE49-F238E27FC236}">
              <a16:creationId xmlns:a16="http://schemas.microsoft.com/office/drawing/2014/main" id="{00000000-0008-0000-0E00-000073020000}"/>
            </a:ext>
          </a:extLst>
        </xdr:cNvPr>
        <xdr:cNvSpPr txBox="1"/>
      </xdr:nvSpPr>
      <xdr:spPr>
        <a:xfrm>
          <a:off x="221996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37973</xdr:rowOff>
    </xdr:from>
    <xdr:to>
      <xdr:col>116</xdr:col>
      <xdr:colOff>114300</xdr:colOff>
      <xdr:row>108</xdr:row>
      <xdr:rowOff>139573</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22110700" y="185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124350</xdr:rowOff>
    </xdr:from>
    <xdr:ext cx="469744" cy="259045"/>
    <xdr:sp macro="" textlink="">
      <xdr:nvSpPr>
        <xdr:cNvPr id="639" name="【公民館】&#10;一人当たり面積該当値テキスト">
          <a:extLst>
            <a:ext uri="{FF2B5EF4-FFF2-40B4-BE49-F238E27FC236}">
              <a16:creationId xmlns:a16="http://schemas.microsoft.com/office/drawing/2014/main" id="{00000000-0008-0000-0E00-00007F020000}"/>
            </a:ext>
          </a:extLst>
        </xdr:cNvPr>
        <xdr:cNvSpPr txBox="1"/>
      </xdr:nvSpPr>
      <xdr:spPr>
        <a:xfrm>
          <a:off x="22199600" y="1846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39878</xdr:rowOff>
    </xdr:from>
    <xdr:to>
      <xdr:col>112</xdr:col>
      <xdr:colOff>38100</xdr:colOff>
      <xdr:row>108</xdr:row>
      <xdr:rowOff>141478</xdr:rowOff>
    </xdr:to>
    <xdr:sp macro="" textlink="">
      <xdr:nvSpPr>
        <xdr:cNvPr id="640" name="楕円 639">
          <a:extLst>
            <a:ext uri="{FF2B5EF4-FFF2-40B4-BE49-F238E27FC236}">
              <a16:creationId xmlns:a16="http://schemas.microsoft.com/office/drawing/2014/main" id="{00000000-0008-0000-0E00-000080020000}"/>
            </a:ext>
          </a:extLst>
        </xdr:cNvPr>
        <xdr:cNvSpPr/>
      </xdr:nvSpPr>
      <xdr:spPr>
        <a:xfrm>
          <a:off x="21272500" y="185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88773</xdr:rowOff>
    </xdr:from>
    <xdr:to>
      <xdr:col>116</xdr:col>
      <xdr:colOff>63500</xdr:colOff>
      <xdr:row>108</xdr:row>
      <xdr:rowOff>90678</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flipV="1">
          <a:off x="21323300" y="1860537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42163</xdr:rowOff>
    </xdr:from>
    <xdr:to>
      <xdr:col>107</xdr:col>
      <xdr:colOff>101600</xdr:colOff>
      <xdr:row>108</xdr:row>
      <xdr:rowOff>143763</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20383500" y="185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90678</xdr:rowOff>
    </xdr:from>
    <xdr:to>
      <xdr:col>111</xdr:col>
      <xdr:colOff>177800</xdr:colOff>
      <xdr:row>108</xdr:row>
      <xdr:rowOff>92963</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20434300" y="186072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43687</xdr:rowOff>
    </xdr:from>
    <xdr:to>
      <xdr:col>102</xdr:col>
      <xdr:colOff>165100</xdr:colOff>
      <xdr:row>108</xdr:row>
      <xdr:rowOff>145287</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19494500" y="185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92963</xdr:rowOff>
    </xdr:from>
    <xdr:to>
      <xdr:col>107</xdr:col>
      <xdr:colOff>50800</xdr:colOff>
      <xdr:row>108</xdr:row>
      <xdr:rowOff>94487</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9545300" y="186095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45213</xdr:rowOff>
    </xdr:from>
    <xdr:to>
      <xdr:col>98</xdr:col>
      <xdr:colOff>38100</xdr:colOff>
      <xdr:row>108</xdr:row>
      <xdr:rowOff>146813</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8605500" y="1856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94487</xdr:rowOff>
    </xdr:from>
    <xdr:to>
      <xdr:col>102</xdr:col>
      <xdr:colOff>114300</xdr:colOff>
      <xdr:row>108</xdr:row>
      <xdr:rowOff>96013</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18656300" y="1861108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648" name="n_1aveValue【公民館】&#10;一人当たり面積">
          <a:extLst>
            <a:ext uri="{FF2B5EF4-FFF2-40B4-BE49-F238E27FC236}">
              <a16:creationId xmlns:a16="http://schemas.microsoft.com/office/drawing/2014/main" id="{00000000-0008-0000-0E00-000088020000}"/>
            </a:ext>
          </a:extLst>
        </xdr:cNvPr>
        <xdr:cNvSpPr txBox="1"/>
      </xdr:nvSpPr>
      <xdr:spPr>
        <a:xfrm>
          <a:off x="210757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649" name="n_2aveValue【公民館】&#10;一人当たり面積">
          <a:extLst>
            <a:ext uri="{FF2B5EF4-FFF2-40B4-BE49-F238E27FC236}">
              <a16:creationId xmlns:a16="http://schemas.microsoft.com/office/drawing/2014/main" id="{00000000-0008-0000-0E00-000089020000}"/>
            </a:ext>
          </a:extLst>
        </xdr:cNvPr>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650" name="n_3aveValue【公民館】&#10;一人当たり面積">
          <a:extLst>
            <a:ext uri="{FF2B5EF4-FFF2-40B4-BE49-F238E27FC236}">
              <a16:creationId xmlns:a16="http://schemas.microsoft.com/office/drawing/2014/main" id="{00000000-0008-0000-0E00-00008A020000}"/>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651" name="n_4aveValue【公民館】&#10;一人当たり面積">
          <a:extLst>
            <a:ext uri="{FF2B5EF4-FFF2-40B4-BE49-F238E27FC236}">
              <a16:creationId xmlns:a16="http://schemas.microsoft.com/office/drawing/2014/main" id="{00000000-0008-0000-0E00-00008B020000}"/>
            </a:ext>
          </a:extLst>
        </xdr:cNvPr>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132605</xdr:rowOff>
    </xdr:from>
    <xdr:ext cx="469744" cy="259045"/>
    <xdr:sp macro="" textlink="">
      <xdr:nvSpPr>
        <xdr:cNvPr id="652" name="n_1mainValue【公民館】&#10;一人当たり面積">
          <a:extLst>
            <a:ext uri="{FF2B5EF4-FFF2-40B4-BE49-F238E27FC236}">
              <a16:creationId xmlns:a16="http://schemas.microsoft.com/office/drawing/2014/main" id="{00000000-0008-0000-0E00-00008C020000}"/>
            </a:ext>
          </a:extLst>
        </xdr:cNvPr>
        <xdr:cNvSpPr txBox="1"/>
      </xdr:nvSpPr>
      <xdr:spPr>
        <a:xfrm>
          <a:off x="21075727"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134890</xdr:rowOff>
    </xdr:from>
    <xdr:ext cx="469744" cy="259045"/>
    <xdr:sp macro="" textlink="">
      <xdr:nvSpPr>
        <xdr:cNvPr id="653" name="n_2mainValue【公民館】&#10;一人当たり面積">
          <a:extLst>
            <a:ext uri="{FF2B5EF4-FFF2-40B4-BE49-F238E27FC236}">
              <a16:creationId xmlns:a16="http://schemas.microsoft.com/office/drawing/2014/main" id="{00000000-0008-0000-0E00-00008D020000}"/>
            </a:ext>
          </a:extLst>
        </xdr:cNvPr>
        <xdr:cNvSpPr txBox="1"/>
      </xdr:nvSpPr>
      <xdr:spPr>
        <a:xfrm>
          <a:off x="20199427"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136414</xdr:rowOff>
    </xdr:from>
    <xdr:ext cx="469744" cy="259045"/>
    <xdr:sp macro="" textlink="">
      <xdr:nvSpPr>
        <xdr:cNvPr id="654" name="n_3mainValue【公民館】&#10;一人当たり面積">
          <a:extLst>
            <a:ext uri="{FF2B5EF4-FFF2-40B4-BE49-F238E27FC236}">
              <a16:creationId xmlns:a16="http://schemas.microsoft.com/office/drawing/2014/main" id="{00000000-0008-0000-0E00-00008E020000}"/>
            </a:ext>
          </a:extLst>
        </xdr:cNvPr>
        <xdr:cNvSpPr txBox="1"/>
      </xdr:nvSpPr>
      <xdr:spPr>
        <a:xfrm>
          <a:off x="19310427" y="1865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137940</xdr:rowOff>
    </xdr:from>
    <xdr:ext cx="469744" cy="259045"/>
    <xdr:sp macro="" textlink="">
      <xdr:nvSpPr>
        <xdr:cNvPr id="655" name="n_4mainValue【公民館】&#10;一人当たり面積">
          <a:extLst>
            <a:ext uri="{FF2B5EF4-FFF2-40B4-BE49-F238E27FC236}">
              <a16:creationId xmlns:a16="http://schemas.microsoft.com/office/drawing/2014/main" id="{00000000-0008-0000-0E00-00008F020000}"/>
            </a:ext>
          </a:extLst>
        </xdr:cNvPr>
        <xdr:cNvSpPr txBox="1"/>
      </xdr:nvSpPr>
      <xdr:spPr>
        <a:xfrm>
          <a:off x="18421427"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公営住宅や</a:t>
          </a:r>
          <a:r>
            <a:rPr kumimoji="1" lang="ja-JP" altLang="ja-JP" sz="1100" b="0" i="0" u="none" strike="noStrike" kern="0" cap="none" spc="0" normalizeH="0" baseline="0" noProof="0">
              <a:ln>
                <a:noFill/>
              </a:ln>
              <a:solidFill>
                <a:prstClr val="black"/>
              </a:solidFill>
              <a:effectLst/>
              <a:uLnTx/>
              <a:uFillTx/>
              <a:latin typeface="+mn-lt"/>
              <a:ea typeface="+mn-ea"/>
              <a:cs typeface="+mn-cs"/>
            </a:rPr>
            <a:t>学校施設</a:t>
          </a:r>
          <a:r>
            <a:rPr kumimoji="1" lang="ja-JP" altLang="en-US" sz="1100" b="0" i="0" u="none" strike="noStrike" kern="0" cap="none" spc="0" normalizeH="0" baseline="0" noProof="0">
              <a:ln>
                <a:noFill/>
              </a:ln>
              <a:solidFill>
                <a:prstClr val="black"/>
              </a:solidFill>
              <a:effectLst/>
              <a:uLnTx/>
              <a:uFillTx/>
              <a:latin typeface="+mn-lt"/>
              <a:ea typeface="+mn-ea"/>
              <a:cs typeface="+mn-cs"/>
            </a:rPr>
            <a:t>、公民館においては</a:t>
          </a: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有形固定資産減価償却率が類似団体平均を</a:t>
          </a:r>
          <a:r>
            <a:rPr kumimoji="1" lang="ja-JP" altLang="en-US" sz="1100" b="0" i="0" u="none" strike="noStrike" kern="0" cap="none" spc="0" normalizeH="0" baseline="0" noProof="0">
              <a:ln>
                <a:noFill/>
              </a:ln>
              <a:solidFill>
                <a:prstClr val="black"/>
              </a:solidFill>
              <a:effectLst/>
              <a:uLnTx/>
              <a:uFillTx/>
              <a:latin typeface="+mn-lt"/>
              <a:ea typeface="+mn-ea"/>
              <a:cs typeface="+mn-cs"/>
            </a:rPr>
            <a:t>大きく</a:t>
          </a:r>
          <a:r>
            <a:rPr kumimoji="1" lang="ja-JP" altLang="ja-JP" sz="1100" b="0" i="0" u="none" strike="noStrike" kern="0" cap="none" spc="0" normalizeH="0" baseline="0" noProof="0">
              <a:ln>
                <a:noFill/>
              </a:ln>
              <a:solidFill>
                <a:prstClr val="black"/>
              </a:solidFill>
              <a:effectLst/>
              <a:uLnTx/>
              <a:uFillTx/>
              <a:latin typeface="+mn-lt"/>
              <a:ea typeface="+mn-ea"/>
              <a:cs typeface="+mn-cs"/>
            </a:rPr>
            <a:t>上回っている。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これは過去に建設された建物が多く老朽化が進んでいるため、</a:t>
          </a:r>
          <a:r>
            <a:rPr kumimoji="1" lang="ja-JP" altLang="ja-JP" sz="1100" b="0" i="0" baseline="0">
              <a:solidFill>
                <a:schemeClr val="dk1"/>
              </a:solidFill>
              <a:effectLst/>
              <a:latin typeface="+mn-lt"/>
              <a:ea typeface="+mn-ea"/>
              <a:cs typeface="+mn-cs"/>
            </a:rPr>
            <a:t>有形固定資産減価償却率</a:t>
          </a:r>
          <a:r>
            <a:rPr kumimoji="1" lang="ja-JP" altLang="en-US" sz="1100" b="0" i="0" baseline="0">
              <a:solidFill>
                <a:schemeClr val="dk1"/>
              </a:solidFill>
              <a:effectLst/>
              <a:latin typeface="+mn-lt"/>
              <a:ea typeface="+mn-ea"/>
              <a:cs typeface="+mn-cs"/>
            </a:rPr>
            <a:t>が高くなっている。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公営住宅については、非常に老朽化が進んでおり、今後建替えを予定している。学校施設や公民館、</a:t>
          </a:r>
          <a:r>
            <a:rPr kumimoji="1" lang="ja-JP" altLang="ja-JP" sz="1100" b="0" i="0" u="none" strike="noStrike" kern="0" cap="none" spc="0" normalizeH="0" baseline="0" noProof="0">
              <a:ln>
                <a:noFill/>
              </a:ln>
              <a:solidFill>
                <a:prstClr val="black"/>
              </a:solidFill>
              <a:effectLst/>
              <a:uLnTx/>
              <a:uFillTx/>
              <a:latin typeface="+mn-lt"/>
              <a:ea typeface="+mn-ea"/>
              <a:cs typeface="+mn-cs"/>
            </a:rPr>
            <a:t>橋梁・トンネル</a:t>
          </a:r>
          <a:r>
            <a:rPr kumimoji="1" lang="ja-JP" altLang="en-US" sz="1100" b="0" i="0" u="none" strike="noStrike" kern="0" cap="none" spc="0" normalizeH="0" baseline="0" noProof="0">
              <a:ln>
                <a:noFill/>
              </a:ln>
              <a:solidFill>
                <a:prstClr val="black"/>
              </a:solidFill>
              <a:effectLst/>
              <a:uLnTx/>
              <a:uFillTx/>
              <a:latin typeface="+mn-lt"/>
              <a:ea typeface="+mn-ea"/>
              <a:cs typeface="+mn-cs"/>
            </a:rPr>
            <a:t>についても</a:t>
          </a:r>
          <a:r>
            <a:rPr kumimoji="1" lang="ja-JP" altLang="ja-JP" sz="1100" b="0" i="0" u="none" strike="noStrike" kern="0" cap="none" spc="0" normalizeH="0" baseline="0" noProof="0">
              <a:ln>
                <a:noFill/>
              </a:ln>
              <a:solidFill>
                <a:prstClr val="black"/>
              </a:solidFill>
              <a:effectLst/>
              <a:uLnTx/>
              <a:uFillTx/>
              <a:latin typeface="+mn-lt"/>
              <a:ea typeface="+mn-ea"/>
              <a:cs typeface="+mn-cs"/>
            </a:rPr>
            <a:t>老朽化が</a:t>
          </a:r>
          <a:r>
            <a:rPr kumimoji="1" lang="ja-JP" altLang="en-US" sz="1100" b="0" i="0" u="none" strike="noStrike" kern="0" cap="none" spc="0" normalizeH="0" baseline="0" noProof="0">
              <a:ln>
                <a:noFill/>
              </a:ln>
              <a:solidFill>
                <a:prstClr val="black"/>
              </a:solidFill>
              <a:effectLst/>
              <a:uLnTx/>
              <a:uFillTx/>
              <a:latin typeface="+mn-lt"/>
              <a:ea typeface="+mn-ea"/>
              <a:cs typeface="+mn-cs"/>
            </a:rPr>
            <a:t>進んで</a:t>
          </a:r>
          <a:r>
            <a:rPr kumimoji="1" lang="ja-JP" altLang="ja-JP" sz="1100" b="0" i="0" u="none" strike="noStrike" kern="0" cap="none" spc="0" normalizeH="0" baseline="0" noProof="0">
              <a:ln>
                <a:noFill/>
              </a:ln>
              <a:solidFill>
                <a:prstClr val="black"/>
              </a:solidFill>
              <a:effectLst/>
              <a:uLnTx/>
              <a:uFillTx/>
              <a:latin typeface="+mn-lt"/>
              <a:ea typeface="+mn-ea"/>
              <a:cs typeface="+mn-cs"/>
            </a:rPr>
            <a:t>おり、</a:t>
          </a:r>
          <a:r>
            <a:rPr kumimoji="1" lang="ja-JP" altLang="en-US" sz="1100" b="0" i="0" u="none" strike="noStrike" kern="0" cap="none" spc="0" normalizeH="0" baseline="0" noProof="0">
              <a:ln>
                <a:noFill/>
              </a:ln>
              <a:solidFill>
                <a:prstClr val="black"/>
              </a:solidFill>
              <a:effectLst/>
              <a:uLnTx/>
              <a:uFillTx/>
              <a:latin typeface="+mn-lt"/>
              <a:ea typeface="+mn-ea"/>
              <a:cs typeface="+mn-cs"/>
            </a:rPr>
            <a:t>公共施設総合管理計画や</a:t>
          </a:r>
          <a:r>
            <a:rPr kumimoji="1" lang="ja-JP" altLang="ja-JP" sz="1100" b="0" i="0" u="none" strike="noStrike" kern="0" cap="none" spc="0" normalizeH="0" baseline="0" noProof="0">
              <a:ln>
                <a:noFill/>
              </a:ln>
              <a:solidFill>
                <a:prstClr val="black"/>
              </a:solidFill>
              <a:effectLst/>
              <a:uLnTx/>
              <a:uFillTx/>
              <a:latin typeface="+mn-lt"/>
              <a:ea typeface="+mn-ea"/>
              <a:cs typeface="+mn-cs"/>
            </a:rPr>
            <a:t>橋梁長寿命化計画に基づき計画的に維持管理を進めていく。今後は、施設の</a:t>
          </a:r>
          <a:r>
            <a:rPr kumimoji="1" lang="ja-JP" altLang="en-US" sz="1100" b="0" i="0" u="none" strike="noStrike" kern="0" cap="none" spc="0" normalizeH="0" baseline="0" noProof="0">
              <a:ln>
                <a:noFill/>
              </a:ln>
              <a:solidFill>
                <a:prstClr val="black"/>
              </a:solidFill>
              <a:effectLst/>
              <a:uLnTx/>
              <a:uFillTx/>
              <a:latin typeface="+mn-lt"/>
              <a:ea typeface="+mn-ea"/>
              <a:cs typeface="+mn-cs"/>
            </a:rPr>
            <a:t>長寿命化を行っていくとともに</a:t>
          </a:r>
          <a:r>
            <a:rPr kumimoji="1" lang="ja-JP" altLang="ja-JP" sz="1100" b="0" i="0" u="none" strike="noStrike" kern="0" cap="none" spc="0" normalizeH="0" baseline="0" noProof="0">
              <a:ln>
                <a:noFill/>
              </a:ln>
              <a:solidFill>
                <a:prstClr val="black"/>
              </a:solidFill>
              <a:effectLst/>
              <a:uLnTx/>
              <a:uFillTx/>
              <a:latin typeface="+mn-lt"/>
              <a:ea typeface="+mn-ea"/>
              <a:cs typeface="+mn-cs"/>
            </a:rPr>
            <a:t>建替えや統合・複合化等も含め財政負担を軽減していく方法を検討していく。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2,577
2,573
125.27
3,296,150
2,976,763
169,293
1,694,610
3,227,037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116205</xdr:rowOff>
    </xdr:from>
    <xdr:to>
      <xdr:col>24</xdr:col>
      <xdr:colOff>62865</xdr:colOff>
      <xdr:row>42</xdr:row>
      <xdr:rowOff>3810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611695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62882</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892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116205</xdr:rowOff>
    </xdr:from>
    <xdr:to>
      <xdr:col>24</xdr:col>
      <xdr:colOff>152400</xdr:colOff>
      <xdr:row>35</xdr:row>
      <xdr:rowOff>116205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611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11447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69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33020</xdr:rowOff>
    </xdr:from>
    <xdr:to>
      <xdr:col>24</xdr:col>
      <xdr:colOff>114300</xdr:colOff>
      <xdr:row>39</xdr:row>
      <xdr:rowOff>134620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15875</xdr:rowOff>
    </xdr:from>
    <xdr:to>
      <xdr:col>20</xdr:col>
      <xdr:colOff>38100</xdr:colOff>
      <xdr:row>39</xdr:row>
      <xdr:rowOff>117475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108602</xdr:rowOff>
    </xdr:from>
    <xdr:ext cx="405111" cy="259045"/>
    <xdr:sp macro="" textlink="">
      <xdr:nvSpPr>
        <xdr:cNvPr id="64" name="n_1aveValue【図書館】&#10;有形固定資産減価償却率">
          <a:extLst>
            <a:ext uri="{FF2B5EF4-FFF2-40B4-BE49-F238E27FC236}">
              <a16:creationId xmlns:a16="http://schemas.microsoft.com/office/drawing/2014/main" id="{00000000-0008-0000-0F00-000040000000}"/>
            </a:ext>
          </a:extLst>
        </xdr:cNvPr>
        <xdr:cNvSpPr txBox="1"/>
      </xdr:nvSpPr>
      <xdr:spPr>
        <a:xfrm>
          <a:off x="35820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147320</xdr:rowOff>
    </xdr:from>
    <xdr:to>
      <xdr:col>15</xdr:col>
      <xdr:colOff>101600</xdr:colOff>
      <xdr:row>39</xdr:row>
      <xdr:rowOff>77470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68597</xdr:rowOff>
    </xdr:from>
    <xdr:ext cx="405111" cy="259045"/>
    <xdr:sp macro="" textlink="">
      <xdr:nvSpPr>
        <xdr:cNvPr id="66" name="n_2aveValue【図書館】&#10;有形固定資産減価償却率">
          <a:extLst>
            <a:ext uri="{FF2B5EF4-FFF2-40B4-BE49-F238E27FC236}">
              <a16:creationId xmlns:a16="http://schemas.microsoft.com/office/drawing/2014/main" id="{00000000-0008-0000-0F00-000042000000}"/>
            </a:ext>
          </a:extLst>
        </xdr:cNvPr>
        <xdr:cNvSpPr txBox="1"/>
      </xdr:nvSpPr>
      <xdr:spPr>
        <a:xfrm>
          <a:off x="2705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84455</xdr:rowOff>
    </xdr:from>
    <xdr:to>
      <xdr:col>10</xdr:col>
      <xdr:colOff>165100</xdr:colOff>
      <xdr:row>39</xdr:row>
      <xdr:rowOff>14605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5732</xdr:rowOff>
    </xdr:from>
    <xdr:ext cx="405111" cy="259045"/>
    <xdr:sp macro="" textlink="">
      <xdr:nvSpPr>
        <xdr:cNvPr id="68" name="n_3aveValue【図書館】&#10;有形固定資産減価償却率">
          <a:extLst>
            <a:ext uri="{FF2B5EF4-FFF2-40B4-BE49-F238E27FC236}">
              <a16:creationId xmlns:a16="http://schemas.microsoft.com/office/drawing/2014/main" id="{00000000-0008-0000-0F00-000044000000}"/>
            </a:ext>
          </a:extLst>
        </xdr:cNvPr>
        <xdr:cNvSpPr txBox="1"/>
      </xdr:nvSpPr>
      <xdr:spPr>
        <a:xfrm>
          <a:off x="1816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133985</xdr:rowOff>
    </xdr:from>
    <xdr:to>
      <xdr:col>6</xdr:col>
      <xdr:colOff>38100</xdr:colOff>
      <xdr:row>37</xdr:row>
      <xdr:rowOff>64135</xdr:rowOff>
    </xdr:to>
    <xdr:sp macro="" textlink="">
      <xdr:nvSpPr>
        <xdr:cNvPr id="69" name="フローチャート: 判断 68">
          <a:extLst>
            <a:ext uri="{FF2B5EF4-FFF2-40B4-BE49-F238E27FC236}">
              <a16:creationId xmlns:a16="http://schemas.microsoft.com/office/drawing/2014/main" id="{00000000-0008-0000-0F00-000045000000}"/>
            </a:ext>
          </a:extLst>
        </xdr:cNvPr>
        <xdr:cNvSpPr/>
      </xdr:nvSpPr>
      <xdr:spPr>
        <a:xfrm>
          <a:off x="1079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37</xdr:row>
      <xdr:rowOff>55262</xdr:rowOff>
    </xdr:from>
    <xdr:ext cx="405111" cy="259045"/>
    <xdr:sp macro="" textlink="">
      <xdr:nvSpPr>
        <xdr:cNvPr id="70" name="n_4aveValue【図書館】&#10;有形固定資産減価償却率">
          <a:extLst>
            <a:ext uri="{FF2B5EF4-FFF2-40B4-BE49-F238E27FC236}">
              <a16:creationId xmlns:a16="http://schemas.microsoft.com/office/drawing/2014/main" id="{00000000-0008-0000-0F00-000046000000}"/>
            </a:ext>
          </a:extLst>
        </xdr:cNvPr>
        <xdr:cNvSpPr txBox="1"/>
      </xdr:nvSpPr>
      <xdr:spPr>
        <a:xfrm>
          <a:off x="927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F00-00004A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F00-00004B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65405</xdr:rowOff>
    </xdr:from>
    <xdr:to>
      <xdr:col>24</xdr:col>
      <xdr:colOff>114300</xdr:colOff>
      <xdr:row>35</xdr:row>
      <xdr:rowOff>167005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45847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18432</xdr:rowOff>
    </xdr:from>
    <xdr:ext cx="405111" cy="259045"/>
    <xdr:sp macro="" textlink="">
      <xdr:nvSpPr>
        <xdr:cNvPr id="77" name="【図書館】&#10;有形固定資産減価償却率該当値テキスト">
          <a:extLst>
            <a:ext uri="{FF2B5EF4-FFF2-40B4-BE49-F238E27FC236}">
              <a16:creationId xmlns:a16="http://schemas.microsoft.com/office/drawing/2014/main" id="{00000000-0008-0000-0F00-00004D000000}"/>
            </a:ext>
          </a:extLst>
        </xdr:cNvPr>
        <xdr:cNvSpPr txBox="1"/>
      </xdr:nvSpPr>
      <xdr:spPr>
        <a:xfrm>
          <a:off x="4673600" y="6019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23495</xdr:rowOff>
    </xdr:from>
    <xdr:to>
      <xdr:col>20</xdr:col>
      <xdr:colOff>38100</xdr:colOff>
      <xdr:row>35</xdr:row>
      <xdr:rowOff>125095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3746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74295</xdr:rowOff>
    </xdr:from>
    <xdr:to>
      <xdr:col>24</xdr:col>
      <xdr:colOff>63500</xdr:colOff>
      <xdr:row>35</xdr:row>
      <xdr:rowOff>116205</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3797300" y="60750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154940</xdr:rowOff>
    </xdr:from>
    <xdr:to>
      <xdr:col>15</xdr:col>
      <xdr:colOff>101600</xdr:colOff>
      <xdr:row>35</xdr:row>
      <xdr:rowOff>85090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2857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34290</xdr:rowOff>
    </xdr:from>
    <xdr:to>
      <xdr:col>19</xdr:col>
      <xdr:colOff>177800</xdr:colOff>
      <xdr:row>35</xdr:row>
      <xdr:rowOff>74295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908300" y="60350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114935</xdr:rowOff>
    </xdr:from>
    <xdr:to>
      <xdr:col>10</xdr:col>
      <xdr:colOff>165100</xdr:colOff>
      <xdr:row>35</xdr:row>
      <xdr:rowOff>45085</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968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165735</xdr:rowOff>
    </xdr:from>
    <xdr:to>
      <xdr:col>15</xdr:col>
      <xdr:colOff>50800</xdr:colOff>
      <xdr:row>35</xdr:row>
      <xdr:rowOff>34290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2019300" y="59950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74930</xdr:rowOff>
    </xdr:from>
    <xdr:to>
      <xdr:col>6</xdr:col>
      <xdr:colOff>38100</xdr:colOff>
      <xdr:row>35</xdr:row>
      <xdr:rowOff>5080</xdr:rowOff>
    </xdr:to>
    <xdr:sp macro="" textlink="">
      <xdr:nvSpPr>
        <xdr:cNvPr id="84" name="楕円 83">
          <a:extLst>
            <a:ext uri="{FF2B5EF4-FFF2-40B4-BE49-F238E27FC236}">
              <a16:creationId xmlns:a16="http://schemas.microsoft.com/office/drawing/2014/main" id="{00000000-0008-0000-0F00-000054000000}"/>
            </a:ext>
          </a:extLst>
        </xdr:cNvPr>
        <xdr:cNvSpPr/>
      </xdr:nvSpPr>
      <xdr:spPr>
        <a:xfrm>
          <a:off x="1079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125730</xdr:rowOff>
    </xdr:from>
    <xdr:to>
      <xdr:col>10</xdr:col>
      <xdr:colOff>114300</xdr:colOff>
      <xdr:row>34</xdr:row>
      <xdr:rowOff>165735</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a:off x="1130300" y="59550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141622</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101617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61612</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21607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9277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F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40</xdr:row>
      <xdr:rowOff>160020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10476865" y="56388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163847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F00-000073000000}"/>
            </a:ext>
          </a:extLst>
        </xdr:cNvPr>
        <xdr:cNvSpPr txBox="1"/>
      </xdr:nvSpPr>
      <xdr:spPr>
        <a:xfrm>
          <a:off x="10515600"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160020</xdr:rowOff>
    </xdr:from>
    <xdr:to>
      <xdr:col>55</xdr:col>
      <xdr:colOff>88900</xdr:colOff>
      <xdr:row>40</xdr:row>
      <xdr:rowOff>160020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F00-000075000000}"/>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97807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F00-000077000000}"/>
            </a:ext>
          </a:extLst>
        </xdr:cNvPr>
        <xdr:cNvSpPr txBox="1"/>
      </xdr:nvSpPr>
      <xdr:spPr>
        <a:xfrm>
          <a:off x="10515600" y="627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74930</xdr:rowOff>
    </xdr:from>
    <xdr:to>
      <xdr:col>55</xdr:col>
      <xdr:colOff>50800</xdr:colOff>
      <xdr:row>38</xdr:row>
      <xdr:rowOff>5080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10426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59690</xdr:rowOff>
    </xdr:from>
    <xdr:to>
      <xdr:col>50</xdr:col>
      <xdr:colOff>165100</xdr:colOff>
      <xdr:row>37</xdr:row>
      <xdr:rowOff>161290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6367</xdr:rowOff>
    </xdr:from>
    <xdr:ext cx="469744" cy="259045"/>
    <xdr:sp macro="" textlink="">
      <xdr:nvSpPr>
        <xdr:cNvPr id="122" name="n_1aveValue【図書館】&#10;一人当たり面積">
          <a:extLst>
            <a:ext uri="{FF2B5EF4-FFF2-40B4-BE49-F238E27FC236}">
              <a16:creationId xmlns:a16="http://schemas.microsoft.com/office/drawing/2014/main" id="{00000000-0008-0000-0F00-00007A000000}"/>
            </a:ext>
          </a:extLst>
        </xdr:cNvPr>
        <xdr:cNvSpPr txBox="1"/>
      </xdr:nvSpPr>
      <xdr:spPr>
        <a:xfrm>
          <a:off x="9391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101600</xdr:rowOff>
    </xdr:from>
    <xdr:to>
      <xdr:col>46</xdr:col>
      <xdr:colOff>38100</xdr:colOff>
      <xdr:row>39</xdr:row>
      <xdr:rowOff>31750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48277</xdr:rowOff>
    </xdr:from>
    <xdr:ext cx="469744" cy="259045"/>
    <xdr:sp macro="" textlink="">
      <xdr:nvSpPr>
        <xdr:cNvPr id="124" name="n_2aveValue【図書館】&#10;一人当たり面積">
          <a:extLst>
            <a:ext uri="{FF2B5EF4-FFF2-40B4-BE49-F238E27FC236}">
              <a16:creationId xmlns:a16="http://schemas.microsoft.com/office/drawing/2014/main" id="{00000000-0008-0000-0F00-00007C000000}"/>
            </a:ext>
          </a:extLst>
        </xdr:cNvPr>
        <xdr:cNvSpPr txBox="1"/>
      </xdr:nvSpPr>
      <xdr:spPr>
        <a:xfrm>
          <a:off x="8515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97790</xdr:rowOff>
    </xdr:from>
    <xdr:to>
      <xdr:col>41</xdr:col>
      <xdr:colOff>101600</xdr:colOff>
      <xdr:row>40</xdr:row>
      <xdr:rowOff>27940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7810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44467</xdr:rowOff>
    </xdr:from>
    <xdr:ext cx="469744" cy="259045"/>
    <xdr:sp macro="" textlink="">
      <xdr:nvSpPr>
        <xdr:cNvPr id="126" name="n_3aveValue【図書館】&#10;一人当たり面積">
          <a:extLst>
            <a:ext uri="{FF2B5EF4-FFF2-40B4-BE49-F238E27FC236}">
              <a16:creationId xmlns:a16="http://schemas.microsoft.com/office/drawing/2014/main" id="{00000000-0008-0000-0F00-00007E000000}"/>
            </a:ext>
          </a:extLst>
        </xdr:cNvPr>
        <xdr:cNvSpPr txBox="1"/>
      </xdr:nvSpPr>
      <xdr:spPr>
        <a:xfrm>
          <a:off x="7626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124460</xdr:rowOff>
    </xdr:from>
    <xdr:to>
      <xdr:col>36</xdr:col>
      <xdr:colOff>165100</xdr:colOff>
      <xdr:row>35</xdr:row>
      <xdr:rowOff>54610</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921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33</xdr:row>
      <xdr:rowOff>71137</xdr:rowOff>
    </xdr:from>
    <xdr:ext cx="469744" cy="259045"/>
    <xdr:sp macro="" textlink="">
      <xdr:nvSpPr>
        <xdr:cNvPr id="128" name="n_4aveValue【図書館】&#10;一人当たり面積">
          <a:extLst>
            <a:ext uri="{FF2B5EF4-FFF2-40B4-BE49-F238E27FC236}">
              <a16:creationId xmlns:a16="http://schemas.microsoft.com/office/drawing/2014/main" id="{00000000-0008-0000-0F00-000080000000}"/>
            </a:ext>
          </a:extLst>
        </xdr:cNvPr>
        <xdr:cNvSpPr txBox="1"/>
      </xdr:nvSpPr>
      <xdr:spPr>
        <a:xfrm>
          <a:off x="6737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35" name="【図書館】&#10;一人当たり面積該当値テキスト">
          <a:extLst>
            <a:ext uri="{FF2B5EF4-FFF2-40B4-BE49-F238E27FC236}">
              <a16:creationId xmlns:a16="http://schemas.microsoft.com/office/drawing/2014/main" id="{00000000-0008-0000-0F00-000087000000}"/>
            </a:ext>
          </a:extLst>
        </xdr:cNvPr>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133350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9639300" y="678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40</xdr:row>
      <xdr:rowOff>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8750300" y="681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38100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flipV="1">
          <a:off x="7861300" y="685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17780</xdr:rowOff>
    </xdr:from>
    <xdr:to>
      <xdr:col>36</xdr:col>
      <xdr:colOff>165100</xdr:colOff>
      <xdr:row>40</xdr:row>
      <xdr:rowOff>119380</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6921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68580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flipV="1">
          <a:off x="6972300" y="6896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3827</xdr:rowOff>
    </xdr:from>
    <xdr:ext cx="469744" cy="259045"/>
    <xdr:sp macro="" textlink="">
      <xdr:nvSpPr>
        <xdr:cNvPr id="144" name="n_1mainValue【図書館】&#10;一人当たり面積">
          <a:extLst>
            <a:ext uri="{FF2B5EF4-FFF2-40B4-BE49-F238E27FC236}">
              <a16:creationId xmlns:a16="http://schemas.microsoft.com/office/drawing/2014/main" id="{00000000-0008-0000-0F00-000090000000}"/>
            </a:ext>
          </a:extLst>
        </xdr:cNvPr>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45" name="n_2mainValue【図書館】&#10;一人当たり面積">
          <a:extLst>
            <a:ext uri="{FF2B5EF4-FFF2-40B4-BE49-F238E27FC236}">
              <a16:creationId xmlns:a16="http://schemas.microsoft.com/office/drawing/2014/main" id="{00000000-0008-0000-0F00-000091000000}"/>
            </a:ext>
          </a:extLst>
        </xdr:cNvPr>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6" name="n_3mainValue【図書館】&#10;一人当たり面積">
          <a:extLst>
            <a:ext uri="{FF2B5EF4-FFF2-40B4-BE49-F238E27FC236}">
              <a16:creationId xmlns:a16="http://schemas.microsoft.com/office/drawing/2014/main" id="{00000000-0008-0000-0F00-000092000000}"/>
            </a:ext>
          </a:extLst>
        </xdr:cNvPr>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110507</xdr:rowOff>
    </xdr:from>
    <xdr:ext cx="469744" cy="259045"/>
    <xdr:sp macro="" textlink="">
      <xdr:nvSpPr>
        <xdr:cNvPr id="147" name="n_4mainValue【図書館】&#10;一人当たり面積">
          <a:extLst>
            <a:ext uri="{FF2B5EF4-FFF2-40B4-BE49-F238E27FC236}">
              <a16:creationId xmlns:a16="http://schemas.microsoft.com/office/drawing/2014/main" id="{00000000-0008-0000-0F00-000093000000}"/>
            </a:ext>
          </a:extLst>
        </xdr:cNvPr>
        <xdr:cNvSpPr txBox="1"/>
      </xdr:nvSpPr>
      <xdr:spPr>
        <a:xfrm>
          <a:off x="6737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117039</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575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45193</xdr:rowOff>
    </xdr:from>
    <xdr:ext cx="405111" cy="259045"/>
    <xdr:sp macro="" textlink="">
      <xdr:nvSpPr>
        <xdr:cNvPr id="181" name="n_1ave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141877</xdr:rowOff>
    </xdr:from>
    <xdr:to>
      <xdr:col>15</xdr:col>
      <xdr:colOff>101600</xdr:colOff>
      <xdr:row>62</xdr:row>
      <xdr:rowOff>72027</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62</xdr:row>
      <xdr:rowOff>63154</xdr:rowOff>
    </xdr:from>
    <xdr:ext cx="405111" cy="259045"/>
    <xdr:sp macro="" textlink="">
      <xdr:nvSpPr>
        <xdr:cNvPr id="183" name="n_2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2705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89626</xdr:rowOff>
    </xdr:from>
    <xdr:to>
      <xdr:col>10</xdr:col>
      <xdr:colOff>165100</xdr:colOff>
      <xdr:row>62</xdr:row>
      <xdr:rowOff>19776</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62</xdr:row>
      <xdr:rowOff>10903</xdr:rowOff>
    </xdr:from>
    <xdr:ext cx="405111" cy="259045"/>
    <xdr:sp macro="" textlink="">
      <xdr:nvSpPr>
        <xdr:cNvPr id="185" name="n_3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1816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156573</xdr:rowOff>
    </xdr:from>
    <xdr:to>
      <xdr:col>6</xdr:col>
      <xdr:colOff>38100</xdr:colOff>
      <xdr:row>61</xdr:row>
      <xdr:rowOff>86723</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103250</xdr:rowOff>
    </xdr:from>
    <xdr:ext cx="405111" cy="259045"/>
    <xdr:sp macro="" textlink="">
      <xdr:nvSpPr>
        <xdr:cNvPr id="187" name="n_4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171269</xdr:rowOff>
    </xdr:from>
    <xdr:to>
      <xdr:col>24</xdr:col>
      <xdr:colOff>114300</xdr:colOff>
      <xdr:row>56</xdr:row>
      <xdr:rowOff>101419</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45847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96537</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00000000-0008-0000-0F00-0000C2000000}"/>
            </a:ext>
          </a:extLst>
        </xdr:cNvPr>
        <xdr:cNvSpPr txBox="1"/>
      </xdr:nvSpPr>
      <xdr:spPr>
        <a:xfrm>
          <a:off x="4673600"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61867</xdr:rowOff>
    </xdr:from>
    <xdr:to>
      <xdr:col>20</xdr:col>
      <xdr:colOff>38100</xdr:colOff>
      <xdr:row>55</xdr:row>
      <xdr:rowOff>163467</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3746500" y="94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112667</xdr:rowOff>
    </xdr:from>
    <xdr:to>
      <xdr:col>24</xdr:col>
      <xdr:colOff>63500</xdr:colOff>
      <xdr:row>56</xdr:row>
      <xdr:rowOff>50619</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3797300" y="9542417"/>
          <a:ext cx="8382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56969</xdr:rowOff>
    </xdr:from>
    <xdr:to>
      <xdr:col>15</xdr:col>
      <xdr:colOff>101600</xdr:colOff>
      <xdr:row>55</xdr:row>
      <xdr:rowOff>158569</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2857500" y="94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107769</xdr:rowOff>
    </xdr:from>
    <xdr:to>
      <xdr:col>19</xdr:col>
      <xdr:colOff>177800</xdr:colOff>
      <xdr:row>55</xdr:row>
      <xdr:rowOff>112667</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908300" y="95375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89626</xdr:rowOff>
    </xdr:from>
    <xdr:to>
      <xdr:col>10</xdr:col>
      <xdr:colOff>165100</xdr:colOff>
      <xdr:row>61</xdr:row>
      <xdr:rowOff>19776</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968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107769</xdr:rowOff>
    </xdr:from>
    <xdr:to>
      <xdr:col>15</xdr:col>
      <xdr:colOff>50800</xdr:colOff>
      <xdr:row>60</xdr:row>
      <xdr:rowOff>140426</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flipV="1">
          <a:off x="2019300" y="9537519"/>
          <a:ext cx="889000" cy="88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54</xdr:row>
      <xdr:rowOff>8544</xdr:rowOff>
    </xdr:from>
    <xdr:ext cx="340478"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614361" y="92668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3646</xdr:rowOff>
    </xdr:from>
    <xdr:ext cx="340478"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38061" y="9261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36303</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56659</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86530</xdr:rowOff>
    </xdr:from>
    <xdr:ext cx="469744" cy="259045"/>
    <xdr:sp macro="" textlink="">
      <xdr:nvSpPr>
        <xdr:cNvPr id="233" name="n_1aveValue【体育館・プール】&#10;一人当たり面積">
          <a:extLst>
            <a:ext uri="{FF2B5EF4-FFF2-40B4-BE49-F238E27FC236}">
              <a16:creationId xmlns:a16="http://schemas.microsoft.com/office/drawing/2014/main" id="{00000000-0008-0000-0F00-0000E9000000}"/>
            </a:ext>
          </a:extLst>
        </xdr:cNvPr>
        <xdr:cNvSpPr txBox="1"/>
      </xdr:nvSpPr>
      <xdr:spPr>
        <a:xfrm>
          <a:off x="9391727"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89560</xdr:rowOff>
    </xdr:from>
    <xdr:to>
      <xdr:col>46</xdr:col>
      <xdr:colOff>38100</xdr:colOff>
      <xdr:row>62</xdr:row>
      <xdr:rowOff>19710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36237</xdr:rowOff>
    </xdr:from>
    <xdr:ext cx="469744" cy="259045"/>
    <xdr:sp macro="" textlink="">
      <xdr:nvSpPr>
        <xdr:cNvPr id="235" name="n_2aveValue【体育館・プール】&#10;一人当たり面積">
          <a:extLst>
            <a:ext uri="{FF2B5EF4-FFF2-40B4-BE49-F238E27FC236}">
              <a16:creationId xmlns:a16="http://schemas.microsoft.com/office/drawing/2014/main" id="{00000000-0008-0000-0F00-0000EB000000}"/>
            </a:ext>
          </a:extLst>
        </xdr:cNvPr>
        <xdr:cNvSpPr txBox="1"/>
      </xdr:nvSpPr>
      <xdr:spPr>
        <a:xfrm>
          <a:off x="8515427" y="103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40640</xdr:rowOff>
    </xdr:from>
    <xdr:to>
      <xdr:col>41</xdr:col>
      <xdr:colOff>101600</xdr:colOff>
      <xdr:row>61</xdr:row>
      <xdr:rowOff>142240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158767</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F00-0000ED000000}"/>
            </a:ext>
          </a:extLst>
        </xdr:cNvPr>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60</xdr:row>
      <xdr:rowOff>133909</xdr:rowOff>
    </xdr:from>
    <xdr:to>
      <xdr:col>36</xdr:col>
      <xdr:colOff>165100</xdr:colOff>
      <xdr:row>61</xdr:row>
      <xdr:rowOff>64059</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59</xdr:row>
      <xdr:rowOff>80586</xdr:rowOff>
    </xdr:from>
    <xdr:ext cx="469744" cy="259045"/>
    <xdr:sp macro="" textlink="">
      <xdr:nvSpPr>
        <xdr:cNvPr id="239" name="n_4aveValue【体育館・プール】&#10;一人当たり面積">
          <a:extLst>
            <a:ext uri="{FF2B5EF4-FFF2-40B4-BE49-F238E27FC236}">
              <a16:creationId xmlns:a16="http://schemas.microsoft.com/office/drawing/2014/main" id="{00000000-0008-0000-0F00-0000EF000000}"/>
            </a:ext>
          </a:extLst>
        </xdr:cNvPr>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100533</xdr:rowOff>
    </xdr:from>
    <xdr:to>
      <xdr:col>55</xdr:col>
      <xdr:colOff>50800</xdr:colOff>
      <xdr:row>64</xdr:row>
      <xdr:rowOff>30683</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10426700" y="1090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15460</xdr:rowOff>
    </xdr:from>
    <xdr:ext cx="469744" cy="259045"/>
    <xdr:sp macro="" textlink="">
      <xdr:nvSpPr>
        <xdr:cNvPr id="246" name="【体育館・プール】&#10;一人当たり面積該当値テキスト">
          <a:extLst>
            <a:ext uri="{FF2B5EF4-FFF2-40B4-BE49-F238E27FC236}">
              <a16:creationId xmlns:a16="http://schemas.microsoft.com/office/drawing/2014/main" id="{00000000-0008-0000-0F00-0000F6000000}"/>
            </a:ext>
          </a:extLst>
        </xdr:cNvPr>
        <xdr:cNvSpPr txBox="1"/>
      </xdr:nvSpPr>
      <xdr:spPr>
        <a:xfrm>
          <a:off x="10515600" y="1081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100991</xdr:rowOff>
    </xdr:from>
    <xdr:to>
      <xdr:col>50</xdr:col>
      <xdr:colOff>165100</xdr:colOff>
      <xdr:row>64</xdr:row>
      <xdr:rowOff>31141</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588500" y="109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151333</xdr:rowOff>
    </xdr:from>
    <xdr:to>
      <xdr:col>55</xdr:col>
      <xdr:colOff>0</xdr:colOff>
      <xdr:row>63</xdr:row>
      <xdr:rowOff>151791</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9639300" y="1095268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101905</xdr:rowOff>
    </xdr:from>
    <xdr:to>
      <xdr:col>46</xdr:col>
      <xdr:colOff>38100</xdr:colOff>
      <xdr:row>64</xdr:row>
      <xdr:rowOff>32055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699500" y="109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151791</xdr:rowOff>
    </xdr:from>
    <xdr:to>
      <xdr:col>50</xdr:col>
      <xdr:colOff>114300</xdr:colOff>
      <xdr:row>63</xdr:row>
      <xdr:rowOff>152705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750300" y="1095314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102362</xdr:rowOff>
    </xdr:from>
    <xdr:to>
      <xdr:col>41</xdr:col>
      <xdr:colOff>101600</xdr:colOff>
      <xdr:row>64</xdr:row>
      <xdr:rowOff>32512</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810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152705</xdr:rowOff>
    </xdr:from>
    <xdr:to>
      <xdr:col>45</xdr:col>
      <xdr:colOff>177800</xdr:colOff>
      <xdr:row>63</xdr:row>
      <xdr:rowOff>153162</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7861300" y="1095405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22268</xdr:rowOff>
    </xdr:from>
    <xdr:ext cx="469744" cy="259045"/>
    <xdr:sp macro="" textlink="">
      <xdr:nvSpPr>
        <xdr:cNvPr id="253" name="n_1mainValue【体育館・プール】&#10;一人当たり面積">
          <a:extLst>
            <a:ext uri="{FF2B5EF4-FFF2-40B4-BE49-F238E27FC236}">
              <a16:creationId xmlns:a16="http://schemas.microsoft.com/office/drawing/2014/main" id="{00000000-0008-0000-0F00-0000FD000000}"/>
            </a:ext>
          </a:extLst>
        </xdr:cNvPr>
        <xdr:cNvSpPr txBox="1"/>
      </xdr:nvSpPr>
      <xdr:spPr>
        <a:xfrm>
          <a:off x="9391727" y="1099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23182</xdr:rowOff>
    </xdr:from>
    <xdr:ext cx="469744" cy="259045"/>
    <xdr:sp macro="" textlink="">
      <xdr:nvSpPr>
        <xdr:cNvPr id="254" name="n_2mainValue【体育館・プール】&#10;一人当たり面積">
          <a:extLst>
            <a:ext uri="{FF2B5EF4-FFF2-40B4-BE49-F238E27FC236}">
              <a16:creationId xmlns:a16="http://schemas.microsoft.com/office/drawing/2014/main" id="{00000000-0008-0000-0F00-0000FE000000}"/>
            </a:ext>
          </a:extLst>
        </xdr:cNvPr>
        <xdr:cNvSpPr txBox="1"/>
      </xdr:nvSpPr>
      <xdr:spPr>
        <a:xfrm>
          <a:off x="8515427" y="1099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23639</xdr:rowOff>
    </xdr:from>
    <xdr:ext cx="469744" cy="259045"/>
    <xdr:sp macro="" textlink="">
      <xdr:nvSpPr>
        <xdr:cNvPr id="255" name="n_3mainValue【体育館・プール】&#10;一人当たり面積">
          <a:extLst>
            <a:ext uri="{FF2B5EF4-FFF2-40B4-BE49-F238E27FC236}">
              <a16:creationId xmlns:a16="http://schemas.microsoft.com/office/drawing/2014/main" id="{00000000-0008-0000-0F00-0000FF000000}"/>
            </a:ext>
          </a:extLst>
        </xdr:cNvPr>
        <xdr:cNvSpPr txBox="1"/>
      </xdr:nvSpPr>
      <xdr:spPr>
        <a:xfrm>
          <a:off x="7626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107059</xdr:rowOff>
    </xdr:from>
    <xdr:ext cx="405111" cy="259045"/>
    <xdr:sp macro="" textlink="">
      <xdr:nvSpPr>
        <xdr:cNvPr id="289" name="n_1aveValue【福祉施設】&#10;有形固定資産減価償却率">
          <a:extLst>
            <a:ext uri="{FF2B5EF4-FFF2-40B4-BE49-F238E27FC236}">
              <a16:creationId xmlns:a16="http://schemas.microsoft.com/office/drawing/2014/main" id="{00000000-0008-0000-0F00-000021010000}"/>
            </a:ext>
          </a:extLst>
        </xdr:cNvPr>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145687</xdr:rowOff>
    </xdr:from>
    <xdr:to>
      <xdr:col>15</xdr:col>
      <xdr:colOff>101600</xdr:colOff>
      <xdr:row>82</xdr:row>
      <xdr:rowOff>75837</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92364</xdr:rowOff>
    </xdr:from>
    <xdr:ext cx="405111" cy="259045"/>
    <xdr:sp macro="" textlink="">
      <xdr:nvSpPr>
        <xdr:cNvPr id="291" name="n_2aveValue【福祉施設】&#10;有形固定資産減価償却率">
          <a:extLst>
            <a:ext uri="{FF2B5EF4-FFF2-40B4-BE49-F238E27FC236}">
              <a16:creationId xmlns:a16="http://schemas.microsoft.com/office/drawing/2014/main" id="{00000000-0008-0000-0F00-000023010000}"/>
            </a:ext>
          </a:extLst>
        </xdr:cNvPr>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1995</xdr:rowOff>
    </xdr:from>
    <xdr:to>
      <xdr:col>10</xdr:col>
      <xdr:colOff>165100</xdr:colOff>
      <xdr:row>82</xdr:row>
      <xdr:rowOff>103595</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120122</xdr:rowOff>
    </xdr:from>
    <xdr:ext cx="405111" cy="259045"/>
    <xdr:sp macro="" textlink="">
      <xdr:nvSpPr>
        <xdr:cNvPr id="293" name="n_3aveValue【福祉施設】&#10;有形固定資産減価償却率">
          <a:extLst>
            <a:ext uri="{FF2B5EF4-FFF2-40B4-BE49-F238E27FC236}">
              <a16:creationId xmlns:a16="http://schemas.microsoft.com/office/drawing/2014/main" id="{00000000-0008-0000-0F00-000025010000}"/>
            </a:ext>
          </a:extLst>
        </xdr:cNvPr>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68943</xdr:rowOff>
    </xdr:from>
    <xdr:to>
      <xdr:col>6</xdr:col>
      <xdr:colOff>38100</xdr:colOff>
      <xdr:row>81</xdr:row>
      <xdr:rowOff>170543</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80</xdr:row>
      <xdr:rowOff>15620</xdr:rowOff>
    </xdr:from>
    <xdr:ext cx="405111" cy="259045"/>
    <xdr:sp macro="" textlink="">
      <xdr:nvSpPr>
        <xdr:cNvPr id="295" name="n_4aveValue【福祉施設】&#10;有形固定資産減価償却率">
          <a:extLst>
            <a:ext uri="{FF2B5EF4-FFF2-40B4-BE49-F238E27FC236}">
              <a16:creationId xmlns:a16="http://schemas.microsoft.com/office/drawing/2014/main" id="{00000000-0008-0000-0F00-000027010000}"/>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86</xdr:row>
      <xdr:rowOff>117929</xdr:rowOff>
    </xdr:from>
    <xdr:to>
      <xdr:col>6</xdr:col>
      <xdr:colOff>38100</xdr:colOff>
      <xdr:row>87</xdr:row>
      <xdr:rowOff>48079</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133427</xdr:colOff>
      <xdr:row>87</xdr:row>
      <xdr:rowOff>39206</xdr:rowOff>
    </xdr:from>
    <xdr:ext cx="469744" cy="259045"/>
    <xdr:sp macro="" textlink="">
      <xdr:nvSpPr>
        <xdr:cNvPr id="302" name="n_4mainValue【福祉施設】&#10;有形固定資産減価償却率">
          <a:extLst>
            <a:ext uri="{FF2B5EF4-FFF2-40B4-BE49-F238E27FC236}">
              <a16:creationId xmlns:a16="http://schemas.microsoft.com/office/drawing/2014/main" id="{00000000-0008-0000-0F00-00002E010000}"/>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00000000-0008-0000-0F00-00004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325" name="【福祉施設】&#10;一人当たり面積最小値テキスト">
          <a:extLst>
            <a:ext uri="{FF2B5EF4-FFF2-40B4-BE49-F238E27FC236}">
              <a16:creationId xmlns:a16="http://schemas.microsoft.com/office/drawing/2014/main" id="{00000000-0008-0000-0F00-000045010000}"/>
            </a:ext>
          </a:extLst>
        </xdr:cNvPr>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327" name="【福祉施設】&#10;一人当たり面積最大値テキスト">
          <a:extLst>
            <a:ext uri="{FF2B5EF4-FFF2-40B4-BE49-F238E27FC236}">
              <a16:creationId xmlns:a16="http://schemas.microsoft.com/office/drawing/2014/main" id="{00000000-0008-0000-0F00-000047010000}"/>
            </a:ext>
          </a:extLst>
        </xdr:cNvPr>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107002</xdr:rowOff>
    </xdr:from>
    <xdr:ext cx="469744" cy="259045"/>
    <xdr:sp macro="" textlink="">
      <xdr:nvSpPr>
        <xdr:cNvPr id="329" name="【福祉施設】&#10;一人当たり面積平均値テキスト">
          <a:extLst>
            <a:ext uri="{FF2B5EF4-FFF2-40B4-BE49-F238E27FC236}">
              <a16:creationId xmlns:a16="http://schemas.microsoft.com/office/drawing/2014/main" id="{00000000-0008-0000-0F00-000049010000}"/>
            </a:ext>
          </a:extLst>
        </xdr:cNvPr>
        <xdr:cNvSpPr txBox="1"/>
      </xdr:nvSpPr>
      <xdr:spPr>
        <a:xfrm>
          <a:off x="10515600" y="1450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77767</xdr:rowOff>
    </xdr:from>
    <xdr:ext cx="469744" cy="259045"/>
    <xdr:sp macro="" textlink="">
      <xdr:nvSpPr>
        <xdr:cNvPr id="332" name="n_1aveValue【福祉施設】&#10;一人当たり面積">
          <a:extLst>
            <a:ext uri="{FF2B5EF4-FFF2-40B4-BE49-F238E27FC236}">
              <a16:creationId xmlns:a16="http://schemas.microsoft.com/office/drawing/2014/main" id="{00000000-0008-0000-0F00-00004C010000}"/>
            </a:ext>
          </a:extLst>
        </xdr:cNvPr>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167666</xdr:rowOff>
    </xdr:from>
    <xdr:to>
      <xdr:col>46</xdr:col>
      <xdr:colOff>38100</xdr:colOff>
      <xdr:row>85</xdr:row>
      <xdr:rowOff>97816</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114343</xdr:rowOff>
    </xdr:from>
    <xdr:ext cx="469744" cy="259045"/>
    <xdr:sp macro="" textlink="">
      <xdr:nvSpPr>
        <xdr:cNvPr id="334" name="n_2aveValue【福祉施設】&#10;一人当たり面積">
          <a:extLst>
            <a:ext uri="{FF2B5EF4-FFF2-40B4-BE49-F238E27FC236}">
              <a16:creationId xmlns:a16="http://schemas.microsoft.com/office/drawing/2014/main" id="{00000000-0008-0000-0F00-00004E010000}"/>
            </a:ext>
          </a:extLst>
        </xdr:cNvPr>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161265</xdr:rowOff>
    </xdr:from>
    <xdr:to>
      <xdr:col>41</xdr:col>
      <xdr:colOff>101600</xdr:colOff>
      <xdr:row>85</xdr:row>
      <xdr:rowOff>91415</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107942</xdr:rowOff>
    </xdr:from>
    <xdr:ext cx="469744" cy="259045"/>
    <xdr:sp macro="" textlink="">
      <xdr:nvSpPr>
        <xdr:cNvPr id="336" name="n_3aveValue【福祉施設】&#10;一人当たり面積">
          <a:extLst>
            <a:ext uri="{FF2B5EF4-FFF2-40B4-BE49-F238E27FC236}">
              <a16:creationId xmlns:a16="http://schemas.microsoft.com/office/drawing/2014/main" id="{00000000-0008-0000-0F00-000050010000}"/>
            </a:ext>
          </a:extLst>
        </xdr:cNvPr>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91542</xdr:rowOff>
    </xdr:from>
    <xdr:to>
      <xdr:col>36</xdr:col>
      <xdr:colOff>165100</xdr:colOff>
      <xdr:row>85</xdr:row>
      <xdr:rowOff>21692</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38219</xdr:rowOff>
    </xdr:from>
    <xdr:ext cx="469744" cy="259045"/>
    <xdr:sp macro="" textlink="">
      <xdr:nvSpPr>
        <xdr:cNvPr id="338" name="n_4aveValue【福祉施設】&#10;一人当たり面積">
          <a:extLst>
            <a:ext uri="{FF2B5EF4-FFF2-40B4-BE49-F238E27FC236}">
              <a16:creationId xmlns:a16="http://schemas.microsoft.com/office/drawing/2014/main" id="{00000000-0008-0000-0F00-000052010000}"/>
            </a:ext>
          </a:extLst>
        </xdr:cNvPr>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144577</xdr:rowOff>
    </xdr:from>
    <xdr:to>
      <xdr:col>36</xdr:col>
      <xdr:colOff>165100</xdr:colOff>
      <xdr:row>86</xdr:row>
      <xdr:rowOff>74727</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69215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86</xdr:row>
      <xdr:rowOff>65854</xdr:rowOff>
    </xdr:from>
    <xdr:ext cx="469744" cy="259045"/>
    <xdr:sp macro="" textlink="">
      <xdr:nvSpPr>
        <xdr:cNvPr id="345" name="n_4mainValue【福祉施設】&#10;一人当たり面積">
          <a:extLst>
            <a:ext uri="{FF2B5EF4-FFF2-40B4-BE49-F238E27FC236}">
              <a16:creationId xmlns:a16="http://schemas.microsoft.com/office/drawing/2014/main" id="{00000000-0008-0000-0F00-000059010000}"/>
            </a:ext>
          </a:extLst>
        </xdr:cNvPr>
        <xdr:cNvSpPr txBox="1"/>
      </xdr:nvSpPr>
      <xdr:spPr>
        <a:xfrm>
          <a:off x="6737427" y="148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F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4634865" y="17286514"/>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00000000-0008-0000-0F00-000074010000}"/>
            </a:ext>
          </a:extLst>
        </xdr:cNvPr>
        <xdr:cNvSpPr txBox="1"/>
      </xdr:nvSpPr>
      <xdr:spPr>
        <a:xfrm>
          <a:off x="4673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4546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00000000-0008-0000-0F00-000076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48277</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F00-000078010000}"/>
            </a:ext>
          </a:extLst>
        </xdr:cNvPr>
        <xdr:cNvSpPr txBox="1"/>
      </xdr:nvSpPr>
      <xdr:spPr>
        <a:xfrm>
          <a:off x="4673600" y="1805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3746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115769</xdr:rowOff>
    </xdr:from>
    <xdr:ext cx="405111" cy="259045"/>
    <xdr:sp macro="" textlink="">
      <xdr:nvSpPr>
        <xdr:cNvPr id="379" name="n_1aveValue【市民会館】&#10;有形固定資産減価償却率">
          <a:extLst>
            <a:ext uri="{FF2B5EF4-FFF2-40B4-BE49-F238E27FC236}">
              <a16:creationId xmlns:a16="http://schemas.microsoft.com/office/drawing/2014/main" id="{00000000-0008-0000-0F00-00007B010000}"/>
            </a:ext>
          </a:extLst>
        </xdr:cNvPr>
        <xdr:cNvSpPr txBox="1"/>
      </xdr:nvSpPr>
      <xdr:spPr>
        <a:xfrm>
          <a:off x="3582044" y="1794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10705</xdr:rowOff>
    </xdr:from>
    <xdr:to>
      <xdr:col>15</xdr:col>
      <xdr:colOff>101600</xdr:colOff>
      <xdr:row>104</xdr:row>
      <xdr:rowOff>112305</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128832</xdr:rowOff>
    </xdr:from>
    <xdr:ext cx="405111" cy="259045"/>
    <xdr:sp macro="" textlink="">
      <xdr:nvSpPr>
        <xdr:cNvPr id="381" name="n_2aveValue【市民会館】&#10;有形固定資産減価償却率">
          <a:extLst>
            <a:ext uri="{FF2B5EF4-FFF2-40B4-BE49-F238E27FC236}">
              <a16:creationId xmlns:a16="http://schemas.microsoft.com/office/drawing/2014/main" id="{00000000-0008-0000-0F00-00007D01000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46627</xdr:rowOff>
    </xdr:from>
    <xdr:to>
      <xdr:col>10</xdr:col>
      <xdr:colOff>165100</xdr:colOff>
      <xdr:row>104</xdr:row>
      <xdr:rowOff>148227</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164754</xdr:rowOff>
    </xdr:from>
    <xdr:ext cx="405111" cy="259045"/>
    <xdr:sp macro="" textlink="">
      <xdr:nvSpPr>
        <xdr:cNvPr id="383" name="n_3aveValue【市民会館】&#10;有形固定資産減価償却率">
          <a:extLst>
            <a:ext uri="{FF2B5EF4-FFF2-40B4-BE49-F238E27FC236}">
              <a16:creationId xmlns:a16="http://schemas.microsoft.com/office/drawing/2014/main" id="{00000000-0008-0000-0F00-00007F010000}"/>
            </a:ext>
          </a:extLst>
        </xdr:cNvPr>
        <xdr:cNvSpPr txBox="1"/>
      </xdr:nvSpPr>
      <xdr:spPr>
        <a:xfrm>
          <a:off x="1816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128270</xdr:rowOff>
    </xdr:from>
    <xdr:to>
      <xdr:col>6</xdr:col>
      <xdr:colOff>38100</xdr:colOff>
      <xdr:row>103</xdr:row>
      <xdr:rowOff>58420</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1079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101</xdr:row>
      <xdr:rowOff>74947</xdr:rowOff>
    </xdr:from>
    <xdr:ext cx="405111" cy="259045"/>
    <xdr:sp macro="" textlink="">
      <xdr:nvSpPr>
        <xdr:cNvPr id="385" name="n_4aveValue【市民会館】&#10;有形固定資産減価償却率">
          <a:extLst>
            <a:ext uri="{FF2B5EF4-FFF2-40B4-BE49-F238E27FC236}">
              <a16:creationId xmlns:a16="http://schemas.microsoft.com/office/drawing/2014/main" id="{00000000-0008-0000-0F00-000081010000}"/>
            </a:ext>
          </a:extLst>
        </xdr:cNvPr>
        <xdr:cNvSpPr txBox="1"/>
      </xdr:nvSpPr>
      <xdr:spPr>
        <a:xfrm>
          <a:off x="927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85816</xdr:rowOff>
    </xdr:from>
    <xdr:to>
      <xdr:col>24</xdr:col>
      <xdr:colOff>114300</xdr:colOff>
      <xdr:row>107</xdr:row>
      <xdr:rowOff>15966</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4584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64243</xdr:rowOff>
    </xdr:from>
    <xdr:ext cx="405111" cy="259045"/>
    <xdr:sp macro="" textlink="">
      <xdr:nvSpPr>
        <xdr:cNvPr id="392" name="【市民会館】&#10;有形固定資産減価償却率該当値テキスト">
          <a:extLst>
            <a:ext uri="{FF2B5EF4-FFF2-40B4-BE49-F238E27FC236}">
              <a16:creationId xmlns:a16="http://schemas.microsoft.com/office/drawing/2014/main" id="{00000000-0008-0000-0F00-000088010000}"/>
            </a:ext>
          </a:extLst>
        </xdr:cNvPr>
        <xdr:cNvSpPr txBox="1"/>
      </xdr:nvSpPr>
      <xdr:spPr>
        <a:xfrm>
          <a:off x="4673600"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53158</xdr:rowOff>
    </xdr:from>
    <xdr:to>
      <xdr:col>20</xdr:col>
      <xdr:colOff>38100</xdr:colOff>
      <xdr:row>106</xdr:row>
      <xdr:rowOff>154758</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3746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103958</xdr:rowOff>
    </xdr:from>
    <xdr:to>
      <xdr:col>24</xdr:col>
      <xdr:colOff>63500</xdr:colOff>
      <xdr:row>106</xdr:row>
      <xdr:rowOff>136616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3797300" y="182776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22134</xdr:rowOff>
    </xdr:from>
    <xdr:to>
      <xdr:col>15</xdr:col>
      <xdr:colOff>101600</xdr:colOff>
      <xdr:row>106</xdr:row>
      <xdr:rowOff>123734</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2857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72934</xdr:rowOff>
    </xdr:from>
    <xdr:to>
      <xdr:col>19</xdr:col>
      <xdr:colOff>177800</xdr:colOff>
      <xdr:row>106</xdr:row>
      <xdr:rowOff>103958</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2908300" y="182466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49893</xdr:rowOff>
    </xdr:from>
    <xdr:to>
      <xdr:col>10</xdr:col>
      <xdr:colOff>165100</xdr:colOff>
      <xdr:row>106</xdr:row>
      <xdr:rowOff>151493</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968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72934</xdr:rowOff>
    </xdr:from>
    <xdr:to>
      <xdr:col>15</xdr:col>
      <xdr:colOff>50800</xdr:colOff>
      <xdr:row>106</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2019300" y="182466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145885</xdr:rowOff>
    </xdr:from>
    <xdr:ext cx="405111" cy="259045"/>
    <xdr:sp macro="" textlink="">
      <xdr:nvSpPr>
        <xdr:cNvPr id="399" name="n_1mainValue【市民会館】&#10;有形固定資産減価償却率">
          <a:extLst>
            <a:ext uri="{FF2B5EF4-FFF2-40B4-BE49-F238E27FC236}">
              <a16:creationId xmlns:a16="http://schemas.microsoft.com/office/drawing/2014/main" id="{00000000-0008-0000-0F00-00008F010000}"/>
            </a:ext>
          </a:extLst>
        </xdr:cNvPr>
        <xdr:cNvSpPr txBox="1"/>
      </xdr:nvSpPr>
      <xdr:spPr>
        <a:xfrm>
          <a:off x="35820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114861</xdr:rowOff>
    </xdr:from>
    <xdr:ext cx="405111" cy="259045"/>
    <xdr:sp macro="" textlink="">
      <xdr:nvSpPr>
        <xdr:cNvPr id="400" name="n_2mainValue【市民会館】&#10;有形固定資産減価償却率">
          <a:extLst>
            <a:ext uri="{FF2B5EF4-FFF2-40B4-BE49-F238E27FC236}">
              <a16:creationId xmlns:a16="http://schemas.microsoft.com/office/drawing/2014/main" id="{00000000-0008-0000-0F00-000090010000}"/>
            </a:ext>
          </a:extLst>
        </xdr:cNvPr>
        <xdr:cNvSpPr txBox="1"/>
      </xdr:nvSpPr>
      <xdr:spPr>
        <a:xfrm>
          <a:off x="2705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142620</xdr:rowOff>
    </xdr:from>
    <xdr:ext cx="405111" cy="259045"/>
    <xdr:sp macro="" textlink="">
      <xdr:nvSpPr>
        <xdr:cNvPr id="401" name="n_3mainValue【市民会館】&#10;有形固定資産減価償却率">
          <a:extLst>
            <a:ext uri="{FF2B5EF4-FFF2-40B4-BE49-F238E27FC236}">
              <a16:creationId xmlns:a16="http://schemas.microsoft.com/office/drawing/2014/main" id="{00000000-0008-0000-0F00-000091010000}"/>
            </a:ext>
          </a:extLst>
        </xdr:cNvPr>
        <xdr:cNvSpPr txBox="1"/>
      </xdr:nvSpPr>
      <xdr:spPr>
        <a:xfrm>
          <a:off x="1816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00000000-0008-0000-0F00-0000A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10476865" y="17310736"/>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426" name="【市民会館】&#10;一人当たり面積最小値テキスト">
          <a:extLst>
            <a:ext uri="{FF2B5EF4-FFF2-40B4-BE49-F238E27FC236}">
              <a16:creationId xmlns:a16="http://schemas.microsoft.com/office/drawing/2014/main" id="{00000000-0008-0000-0F00-0000AA010000}"/>
            </a:ext>
          </a:extLst>
        </xdr:cNvPr>
        <xdr:cNvSpPr txBox="1"/>
      </xdr:nvSpPr>
      <xdr:spPr>
        <a:xfrm>
          <a:off x="10515600"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388600" y="186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428" name="【市民会館】&#10;一人当たり面積最大値テキスト">
          <a:extLst>
            <a:ext uri="{FF2B5EF4-FFF2-40B4-BE49-F238E27FC236}">
              <a16:creationId xmlns:a16="http://schemas.microsoft.com/office/drawing/2014/main" id="{00000000-0008-0000-0F00-0000AC010000}"/>
            </a:ext>
          </a:extLst>
        </xdr:cNvPr>
        <xdr:cNvSpPr txBox="1"/>
      </xdr:nvSpPr>
      <xdr:spPr>
        <a:xfrm>
          <a:off x="10515600"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0388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83838</xdr:rowOff>
    </xdr:from>
    <xdr:ext cx="469744" cy="259045"/>
    <xdr:sp macro="" textlink="">
      <xdr:nvSpPr>
        <xdr:cNvPr id="430" name="【市民会館】&#10;一人当たり面積平均値テキスト">
          <a:extLst>
            <a:ext uri="{FF2B5EF4-FFF2-40B4-BE49-F238E27FC236}">
              <a16:creationId xmlns:a16="http://schemas.microsoft.com/office/drawing/2014/main" id="{00000000-0008-0000-0F00-0000AE010000}"/>
            </a:ext>
          </a:extLst>
        </xdr:cNvPr>
        <xdr:cNvSpPr txBox="1"/>
      </xdr:nvSpPr>
      <xdr:spPr>
        <a:xfrm>
          <a:off x="10515600" y="1842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9588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148480</xdr:rowOff>
    </xdr:from>
    <xdr:ext cx="469744" cy="259045"/>
    <xdr:sp macro="" textlink="">
      <xdr:nvSpPr>
        <xdr:cNvPr id="433" name="n_1aveValue【市民会館】&#10;一人当たり面積">
          <a:extLst>
            <a:ext uri="{FF2B5EF4-FFF2-40B4-BE49-F238E27FC236}">
              <a16:creationId xmlns:a16="http://schemas.microsoft.com/office/drawing/2014/main" id="{00000000-0008-0000-0F00-0000B1010000}"/>
            </a:ext>
          </a:extLst>
        </xdr:cNvPr>
        <xdr:cNvSpPr txBox="1"/>
      </xdr:nvSpPr>
      <xdr:spPr>
        <a:xfrm>
          <a:off x="93917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14732</xdr:rowOff>
    </xdr:from>
    <xdr:to>
      <xdr:col>46</xdr:col>
      <xdr:colOff>38100</xdr:colOff>
      <xdr:row>107</xdr:row>
      <xdr:rowOff>116332</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8699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132859</xdr:rowOff>
    </xdr:from>
    <xdr:ext cx="469744" cy="259045"/>
    <xdr:sp macro="" textlink="">
      <xdr:nvSpPr>
        <xdr:cNvPr id="435" name="n_2aveValue【市民会館】&#10;一人当たり面積">
          <a:extLst>
            <a:ext uri="{FF2B5EF4-FFF2-40B4-BE49-F238E27FC236}">
              <a16:creationId xmlns:a16="http://schemas.microsoft.com/office/drawing/2014/main" id="{00000000-0008-0000-0F00-0000B3010000}"/>
            </a:ext>
          </a:extLst>
        </xdr:cNvPr>
        <xdr:cNvSpPr txBox="1"/>
      </xdr:nvSpPr>
      <xdr:spPr>
        <a:xfrm>
          <a:off x="8515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168275</xdr:rowOff>
    </xdr:from>
    <xdr:to>
      <xdr:col>41</xdr:col>
      <xdr:colOff>101600</xdr:colOff>
      <xdr:row>107</xdr:row>
      <xdr:rowOff>98425</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7810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114952</xdr:rowOff>
    </xdr:from>
    <xdr:ext cx="469744" cy="259045"/>
    <xdr:sp macro="" textlink="">
      <xdr:nvSpPr>
        <xdr:cNvPr id="437" name="n_3aveValue【市民会館】&#10;一人当たり面積">
          <a:extLst>
            <a:ext uri="{FF2B5EF4-FFF2-40B4-BE49-F238E27FC236}">
              <a16:creationId xmlns:a16="http://schemas.microsoft.com/office/drawing/2014/main" id="{00000000-0008-0000-0F00-0000B5010000}"/>
            </a:ext>
          </a:extLst>
        </xdr:cNvPr>
        <xdr:cNvSpPr txBox="1"/>
      </xdr:nvSpPr>
      <xdr:spPr>
        <a:xfrm>
          <a:off x="7626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104648</xdr:rowOff>
    </xdr:from>
    <xdr:to>
      <xdr:col>36</xdr:col>
      <xdr:colOff>165100</xdr:colOff>
      <xdr:row>108</xdr:row>
      <xdr:rowOff>34798</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6921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106</xdr:row>
      <xdr:rowOff>51325</xdr:rowOff>
    </xdr:from>
    <xdr:ext cx="469744" cy="259045"/>
    <xdr:sp macro="" textlink="">
      <xdr:nvSpPr>
        <xdr:cNvPr id="439" name="n_4aveValue【市民会館】&#10;一人当たり面積">
          <a:extLst>
            <a:ext uri="{FF2B5EF4-FFF2-40B4-BE49-F238E27FC236}">
              <a16:creationId xmlns:a16="http://schemas.microsoft.com/office/drawing/2014/main" id="{00000000-0008-0000-0F00-0000B7010000}"/>
            </a:ext>
          </a:extLst>
        </xdr:cNvPr>
        <xdr:cNvSpPr txBox="1"/>
      </xdr:nvSpPr>
      <xdr:spPr>
        <a:xfrm>
          <a:off x="6737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73406</xdr:rowOff>
    </xdr:from>
    <xdr:to>
      <xdr:col>55</xdr:col>
      <xdr:colOff>50800</xdr:colOff>
      <xdr:row>108</xdr:row>
      <xdr:rowOff>3556</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04267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96283</xdr:rowOff>
    </xdr:from>
    <xdr:ext cx="469744" cy="259045"/>
    <xdr:sp macro="" textlink="">
      <xdr:nvSpPr>
        <xdr:cNvPr id="446" name="【市民会館】&#10;一人当たり面積該当値テキスト">
          <a:extLst>
            <a:ext uri="{FF2B5EF4-FFF2-40B4-BE49-F238E27FC236}">
              <a16:creationId xmlns:a16="http://schemas.microsoft.com/office/drawing/2014/main" id="{00000000-0008-0000-0F00-0000BE010000}"/>
            </a:ext>
          </a:extLst>
        </xdr:cNvPr>
        <xdr:cNvSpPr txBox="1"/>
      </xdr:nvSpPr>
      <xdr:spPr>
        <a:xfrm>
          <a:off x="10515600"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79883</xdr:rowOff>
    </xdr:from>
    <xdr:to>
      <xdr:col>50</xdr:col>
      <xdr:colOff>165100</xdr:colOff>
      <xdr:row>108</xdr:row>
      <xdr:rowOff>10033</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9588500" y="184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124206</xdr:rowOff>
    </xdr:from>
    <xdr:to>
      <xdr:col>55</xdr:col>
      <xdr:colOff>0</xdr:colOff>
      <xdr:row>107</xdr:row>
      <xdr:rowOff>130683</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flipV="1">
          <a:off x="9639300" y="18469356"/>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86361</xdr:rowOff>
    </xdr:from>
    <xdr:to>
      <xdr:col>46</xdr:col>
      <xdr:colOff>38100</xdr:colOff>
      <xdr:row>108</xdr:row>
      <xdr:rowOff>16511</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8699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130683</xdr:rowOff>
    </xdr:from>
    <xdr:to>
      <xdr:col>50</xdr:col>
      <xdr:colOff>114300</xdr:colOff>
      <xdr:row>107</xdr:row>
      <xdr:rowOff>137161</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8750300" y="18475833"/>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91312</xdr:rowOff>
    </xdr:from>
    <xdr:to>
      <xdr:col>41</xdr:col>
      <xdr:colOff>101600</xdr:colOff>
      <xdr:row>108</xdr:row>
      <xdr:rowOff>21462</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7810500" y="184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137161</xdr:rowOff>
    </xdr:from>
    <xdr:to>
      <xdr:col>45</xdr:col>
      <xdr:colOff>177800</xdr:colOff>
      <xdr:row>107</xdr:row>
      <xdr:rowOff>142112</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7861300" y="18482311"/>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1160</xdr:rowOff>
    </xdr:from>
    <xdr:ext cx="469744" cy="259045"/>
    <xdr:sp macro="" textlink="">
      <xdr:nvSpPr>
        <xdr:cNvPr id="453" name="n_1mainValue【市民会館】&#10;一人当たり面積">
          <a:extLst>
            <a:ext uri="{FF2B5EF4-FFF2-40B4-BE49-F238E27FC236}">
              <a16:creationId xmlns:a16="http://schemas.microsoft.com/office/drawing/2014/main" id="{00000000-0008-0000-0F00-0000C5010000}"/>
            </a:ext>
          </a:extLst>
        </xdr:cNvPr>
        <xdr:cNvSpPr txBox="1"/>
      </xdr:nvSpPr>
      <xdr:spPr>
        <a:xfrm>
          <a:off x="9391727" y="1851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7638</xdr:rowOff>
    </xdr:from>
    <xdr:ext cx="469744" cy="259045"/>
    <xdr:sp macro="" textlink="">
      <xdr:nvSpPr>
        <xdr:cNvPr id="454" name="n_2mainValue【市民会館】&#10;一人当たり面積">
          <a:extLst>
            <a:ext uri="{FF2B5EF4-FFF2-40B4-BE49-F238E27FC236}">
              <a16:creationId xmlns:a16="http://schemas.microsoft.com/office/drawing/2014/main" id="{00000000-0008-0000-0F00-0000C6010000}"/>
            </a:ext>
          </a:extLst>
        </xdr:cNvPr>
        <xdr:cNvSpPr txBox="1"/>
      </xdr:nvSpPr>
      <xdr:spPr>
        <a:xfrm>
          <a:off x="8515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12589</xdr:rowOff>
    </xdr:from>
    <xdr:ext cx="469744" cy="259045"/>
    <xdr:sp macro="" textlink="">
      <xdr:nvSpPr>
        <xdr:cNvPr id="455" name="n_3mainValue【市民会館】&#10;一人当たり面積">
          <a:extLst>
            <a:ext uri="{FF2B5EF4-FFF2-40B4-BE49-F238E27FC236}">
              <a16:creationId xmlns:a16="http://schemas.microsoft.com/office/drawing/2014/main" id="{00000000-0008-0000-0F00-0000C7010000}"/>
            </a:ext>
          </a:extLst>
        </xdr:cNvPr>
        <xdr:cNvSpPr txBox="1"/>
      </xdr:nvSpPr>
      <xdr:spPr>
        <a:xfrm>
          <a:off x="7626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一般廃棄物処理施設】&#10;有形固定資産減価償却率グラフ枠">
          <a:extLst>
            <a:ext uri="{FF2B5EF4-FFF2-40B4-BE49-F238E27FC236}">
              <a16:creationId xmlns:a16="http://schemas.microsoft.com/office/drawing/2014/main" id="{00000000-0008-0000-0F00-0000E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482" name="【一般廃棄物処理施設】&#10;有形固定資産減価償却率最小値テキスト">
          <a:extLst>
            <a:ext uri="{FF2B5EF4-FFF2-40B4-BE49-F238E27FC236}">
              <a16:creationId xmlns:a16="http://schemas.microsoft.com/office/drawing/2014/main" id="{00000000-0008-0000-0F00-0000E2010000}"/>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484" name="【一般廃棄物処理施設】&#10;有形固定資産減価償却率最大値テキスト">
          <a:extLst>
            <a:ext uri="{FF2B5EF4-FFF2-40B4-BE49-F238E27FC236}">
              <a16:creationId xmlns:a16="http://schemas.microsoft.com/office/drawing/2014/main" id="{00000000-0008-0000-0F00-0000E4010000}"/>
            </a:ext>
          </a:extLst>
        </xdr:cNvPr>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144253</xdr:rowOff>
    </xdr:from>
    <xdr:ext cx="405111" cy="259045"/>
    <xdr:sp macro="" textlink="">
      <xdr:nvSpPr>
        <xdr:cNvPr id="486" name="【一般廃棄物処理施設】&#10;有形固定資産減価償却率平均値テキスト">
          <a:extLst>
            <a:ext uri="{FF2B5EF4-FFF2-40B4-BE49-F238E27FC236}">
              <a16:creationId xmlns:a16="http://schemas.microsoft.com/office/drawing/2014/main" id="{00000000-0008-0000-0F00-0000E6010000}"/>
            </a:ext>
          </a:extLst>
        </xdr:cNvPr>
        <xdr:cNvSpPr txBox="1"/>
      </xdr:nvSpPr>
      <xdr:spPr>
        <a:xfrm>
          <a:off x="16357600" y="631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61884</xdr:rowOff>
    </xdr:from>
    <xdr:ext cx="405111" cy="259045"/>
    <xdr:sp macro="" textlink="">
      <xdr:nvSpPr>
        <xdr:cNvPr id="489" name="n_1aveValue【一般廃棄物処理施設】&#10;有形固定資産減価償却率">
          <a:extLst>
            <a:ext uri="{FF2B5EF4-FFF2-40B4-BE49-F238E27FC236}">
              <a16:creationId xmlns:a16="http://schemas.microsoft.com/office/drawing/2014/main" id="{00000000-0008-0000-0F00-0000E9010000}"/>
            </a:ext>
          </a:extLst>
        </xdr:cNvPr>
        <xdr:cNvSpPr txBox="1"/>
      </xdr:nvSpPr>
      <xdr:spPr>
        <a:xfrm>
          <a:off x="15266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82550</xdr:rowOff>
    </xdr:from>
    <xdr:to>
      <xdr:col>76</xdr:col>
      <xdr:colOff>165100</xdr:colOff>
      <xdr:row>38</xdr:row>
      <xdr:rowOff>12700</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29227</xdr:rowOff>
    </xdr:from>
    <xdr:ext cx="405111" cy="259045"/>
    <xdr:sp macro="" textlink="">
      <xdr:nvSpPr>
        <xdr:cNvPr id="491" name="n_2aveValue【一般廃棄物処理施設】&#10;有形固定資産減価償却率">
          <a:extLst>
            <a:ext uri="{FF2B5EF4-FFF2-40B4-BE49-F238E27FC236}">
              <a16:creationId xmlns:a16="http://schemas.microsoft.com/office/drawing/2014/main" id="{00000000-0008-0000-0F00-0000EB010000}"/>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36830</xdr:rowOff>
    </xdr:from>
    <xdr:to>
      <xdr:col>72</xdr:col>
      <xdr:colOff>38100</xdr:colOff>
      <xdr:row>38</xdr:row>
      <xdr:rowOff>138430</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154957</xdr:rowOff>
    </xdr:from>
    <xdr:ext cx="405111" cy="259045"/>
    <xdr:sp macro="" textlink="">
      <xdr:nvSpPr>
        <xdr:cNvPr id="493" name="n_3aveValue【一般廃棄物処理施設】&#10;有形固定資産減価償却率">
          <a:extLst>
            <a:ext uri="{FF2B5EF4-FFF2-40B4-BE49-F238E27FC236}">
              <a16:creationId xmlns:a16="http://schemas.microsoft.com/office/drawing/2014/main" id="{00000000-0008-0000-0F00-0000ED010000}"/>
            </a:ext>
          </a:extLst>
        </xdr:cNvPr>
        <xdr:cNvSpPr txBox="1"/>
      </xdr:nvSpPr>
      <xdr:spPr>
        <a:xfrm>
          <a:off x="13500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103777</xdr:rowOff>
    </xdr:from>
    <xdr:to>
      <xdr:col>67</xdr:col>
      <xdr:colOff>101600</xdr:colOff>
      <xdr:row>39</xdr:row>
      <xdr:rowOff>33927</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39</xdr:row>
      <xdr:rowOff>25054</xdr:rowOff>
    </xdr:from>
    <xdr:ext cx="405111" cy="259045"/>
    <xdr:sp macro="" textlink="">
      <xdr:nvSpPr>
        <xdr:cNvPr id="495" name="n_4aveValue【一般廃棄物処理施設】&#10;有形固定資産減価償却率">
          <a:extLst>
            <a:ext uri="{FF2B5EF4-FFF2-40B4-BE49-F238E27FC236}">
              <a16:creationId xmlns:a16="http://schemas.microsoft.com/office/drawing/2014/main" id="{00000000-0008-0000-0F00-0000EF010000}"/>
            </a:ext>
          </a:extLst>
        </xdr:cNvPr>
        <xdr:cNvSpPr txBox="1"/>
      </xdr:nvSpPr>
      <xdr:spPr>
        <a:xfrm>
          <a:off x="12611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77651</xdr:rowOff>
    </xdr:from>
    <xdr:to>
      <xdr:col>67</xdr:col>
      <xdr:colOff>101600</xdr:colOff>
      <xdr:row>39</xdr:row>
      <xdr:rowOff>7801</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2763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24328</xdr:rowOff>
    </xdr:from>
    <xdr:ext cx="405111" cy="259045"/>
    <xdr:sp macro="" textlink="">
      <xdr:nvSpPr>
        <xdr:cNvPr id="502" name="n_4mainValue【一般廃棄物処理施設】&#10;有形固定資産減価償却率">
          <a:extLst>
            <a:ext uri="{FF2B5EF4-FFF2-40B4-BE49-F238E27FC236}">
              <a16:creationId xmlns:a16="http://schemas.microsoft.com/office/drawing/2014/main" id="{00000000-0008-0000-0F00-0000F6010000}"/>
            </a:ext>
          </a:extLst>
        </xdr:cNvPr>
        <xdr:cNvSpPr txBox="1"/>
      </xdr:nvSpPr>
      <xdr:spPr>
        <a:xfrm>
          <a:off x="12611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a:extLst>
            <a:ext uri="{FF2B5EF4-FFF2-40B4-BE49-F238E27FC236}">
              <a16:creationId xmlns:a16="http://schemas.microsoft.com/office/drawing/2014/main" id="{00000000-0008-0000-0F00-00000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527" name="【一般廃棄物処理施設】&#10;一人当たり有形固定資産（償却資産）額最小値テキスト">
          <a:extLst>
            <a:ext uri="{FF2B5EF4-FFF2-40B4-BE49-F238E27FC236}">
              <a16:creationId xmlns:a16="http://schemas.microsoft.com/office/drawing/2014/main" id="{00000000-0008-0000-0F00-00000F020000}"/>
            </a:ext>
          </a:extLst>
        </xdr:cNvPr>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529" name="【一般廃棄物処理施設】&#10;一人当たり有形固定資産（償却資産）額最大値テキスト">
          <a:extLst>
            <a:ext uri="{FF2B5EF4-FFF2-40B4-BE49-F238E27FC236}">
              <a16:creationId xmlns:a16="http://schemas.microsoft.com/office/drawing/2014/main" id="{00000000-0008-0000-0F00-000011020000}"/>
            </a:ext>
          </a:extLst>
        </xdr:cNvPr>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161289</xdr:rowOff>
    </xdr:from>
    <xdr:ext cx="599010" cy="259045"/>
    <xdr:sp macro="" textlink="">
      <xdr:nvSpPr>
        <xdr:cNvPr id="531" name="【一般廃棄物処理施設】&#10;一人当たり有形固定資産（償却資産）額平均値テキスト">
          <a:extLst>
            <a:ext uri="{FF2B5EF4-FFF2-40B4-BE49-F238E27FC236}">
              <a16:creationId xmlns:a16="http://schemas.microsoft.com/office/drawing/2014/main" id="{00000000-0008-0000-0F00-000013020000}"/>
            </a:ext>
          </a:extLst>
        </xdr:cNvPr>
        <xdr:cNvSpPr txBox="1"/>
      </xdr:nvSpPr>
      <xdr:spPr>
        <a:xfrm>
          <a:off x="22199600" y="7019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131814</xdr:rowOff>
    </xdr:from>
    <xdr:ext cx="599010" cy="259045"/>
    <xdr:sp macro="" textlink="">
      <xdr:nvSpPr>
        <xdr:cNvPr id="534" name="n_1aveValue【一般廃棄物処理施設】&#10;一人当たり有形固定資産（償却資産）額">
          <a:extLst>
            <a:ext uri="{FF2B5EF4-FFF2-40B4-BE49-F238E27FC236}">
              <a16:creationId xmlns:a16="http://schemas.microsoft.com/office/drawing/2014/main" id="{00000000-0008-0000-0F00-000016020000}"/>
            </a:ext>
          </a:extLst>
        </xdr:cNvPr>
        <xdr:cNvSpPr txBox="1"/>
      </xdr:nvSpPr>
      <xdr:spPr>
        <a:xfrm>
          <a:off x="21011095" y="681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65042</xdr:rowOff>
    </xdr:from>
    <xdr:to>
      <xdr:col>107</xdr:col>
      <xdr:colOff>101600</xdr:colOff>
      <xdr:row>41</xdr:row>
      <xdr:rowOff>166642</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11719</xdr:rowOff>
    </xdr:from>
    <xdr:ext cx="599010" cy="259045"/>
    <xdr:sp macro="" textlink="">
      <xdr:nvSpPr>
        <xdr:cNvPr id="536" name="n_2aveValue【一般廃棄物処理施設】&#10;一人当たり有形固定資産（償却資産）額">
          <a:extLst>
            <a:ext uri="{FF2B5EF4-FFF2-40B4-BE49-F238E27FC236}">
              <a16:creationId xmlns:a16="http://schemas.microsoft.com/office/drawing/2014/main" id="{00000000-0008-0000-0F00-000018020000}"/>
            </a:ext>
          </a:extLst>
        </xdr:cNvPr>
        <xdr:cNvSpPr txBox="1"/>
      </xdr:nvSpPr>
      <xdr:spPr>
        <a:xfrm>
          <a:off x="201347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13317</xdr:rowOff>
    </xdr:from>
    <xdr:to>
      <xdr:col>102</xdr:col>
      <xdr:colOff>165100</xdr:colOff>
      <xdr:row>41</xdr:row>
      <xdr:rowOff>114917</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131444</xdr:rowOff>
    </xdr:from>
    <xdr:ext cx="599010" cy="259045"/>
    <xdr:sp macro="" textlink="">
      <xdr:nvSpPr>
        <xdr:cNvPr id="538" name="n_3aveValue【一般廃棄物処理施設】&#10;一人当たり有形固定資産（償却資産）額">
          <a:extLst>
            <a:ext uri="{FF2B5EF4-FFF2-40B4-BE49-F238E27FC236}">
              <a16:creationId xmlns:a16="http://schemas.microsoft.com/office/drawing/2014/main" id="{00000000-0008-0000-0F00-00001A020000}"/>
            </a:ext>
          </a:extLst>
        </xdr:cNvPr>
        <xdr:cNvSpPr txBox="1"/>
      </xdr:nvSpPr>
      <xdr:spPr>
        <a:xfrm>
          <a:off x="19245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8152</xdr:rowOff>
    </xdr:from>
    <xdr:to>
      <xdr:col>98</xdr:col>
      <xdr:colOff>38100</xdr:colOff>
      <xdr:row>41</xdr:row>
      <xdr:rowOff>109752</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8605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39</xdr:row>
      <xdr:rowOff>126279</xdr:rowOff>
    </xdr:from>
    <xdr:ext cx="599010" cy="259045"/>
    <xdr:sp macro="" textlink="">
      <xdr:nvSpPr>
        <xdr:cNvPr id="540" name="n_4aveValue【一般廃棄物処理施設】&#10;一人当たり有形固定資産（償却資産）額">
          <a:extLst>
            <a:ext uri="{FF2B5EF4-FFF2-40B4-BE49-F238E27FC236}">
              <a16:creationId xmlns:a16="http://schemas.microsoft.com/office/drawing/2014/main" id="{00000000-0008-0000-0F00-00001C020000}"/>
            </a:ext>
          </a:extLst>
        </xdr:cNvPr>
        <xdr:cNvSpPr txBox="1"/>
      </xdr:nvSpPr>
      <xdr:spPr>
        <a:xfrm>
          <a:off x="18356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112983</xdr:rowOff>
    </xdr:from>
    <xdr:to>
      <xdr:col>98</xdr:col>
      <xdr:colOff>38100</xdr:colOff>
      <xdr:row>42</xdr:row>
      <xdr:rowOff>43133</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8605500" y="714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42</xdr:row>
      <xdr:rowOff>34260</xdr:rowOff>
    </xdr:from>
    <xdr:ext cx="534377" cy="259045"/>
    <xdr:sp macro="" textlink="">
      <xdr:nvSpPr>
        <xdr:cNvPr id="547" name="n_4mainValue【一般廃棄物処理施設】&#10;一人当たり有形固定資産（償却資産）額">
          <a:extLst>
            <a:ext uri="{FF2B5EF4-FFF2-40B4-BE49-F238E27FC236}">
              <a16:creationId xmlns:a16="http://schemas.microsoft.com/office/drawing/2014/main" id="{00000000-0008-0000-0F00-000023020000}"/>
            </a:ext>
          </a:extLst>
        </xdr:cNvPr>
        <xdr:cNvSpPr txBox="1"/>
      </xdr:nvSpPr>
      <xdr:spPr>
        <a:xfrm>
          <a:off x="18389111" y="723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0" name="【保健センター・保健所】&#10;有形固定資産減価償却率グラフ枠">
          <a:extLst>
            <a:ext uri="{FF2B5EF4-FFF2-40B4-BE49-F238E27FC236}">
              <a16:creationId xmlns:a16="http://schemas.microsoft.com/office/drawing/2014/main" id="{00000000-0008-0000-0F00-00003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72" name="【保健センター・保健所】&#10;有形固定資産減価償却率最小値テキスト">
          <a:extLst>
            <a:ext uri="{FF2B5EF4-FFF2-40B4-BE49-F238E27FC236}">
              <a16:creationId xmlns:a16="http://schemas.microsoft.com/office/drawing/2014/main" id="{00000000-0008-0000-0F00-00003C02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74" name="【保健センター・保健所】&#10;有形固定資産減価償却率最大値テキスト">
          <a:extLst>
            <a:ext uri="{FF2B5EF4-FFF2-40B4-BE49-F238E27FC236}">
              <a16:creationId xmlns:a16="http://schemas.microsoft.com/office/drawing/2014/main" id="{00000000-0008-0000-0F00-00003E02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576" name="【保健センター・保健所】&#10;有形固定資産減価償却率平均値テキスト">
          <a:extLst>
            <a:ext uri="{FF2B5EF4-FFF2-40B4-BE49-F238E27FC236}">
              <a16:creationId xmlns:a16="http://schemas.microsoft.com/office/drawing/2014/main" id="{00000000-0008-0000-0F00-000040020000}"/>
            </a:ext>
          </a:extLst>
        </xdr:cNvPr>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36847</xdr:rowOff>
    </xdr:from>
    <xdr:ext cx="405111" cy="259045"/>
    <xdr:sp macro="" textlink="">
      <xdr:nvSpPr>
        <xdr:cNvPr id="579" name="n_1aveValue【保健センター・保健所】&#10;有形固定資産減価償却率">
          <a:extLst>
            <a:ext uri="{FF2B5EF4-FFF2-40B4-BE49-F238E27FC236}">
              <a16:creationId xmlns:a16="http://schemas.microsoft.com/office/drawing/2014/main" id="{00000000-0008-0000-0F00-000043020000}"/>
            </a:ext>
          </a:extLst>
        </xdr:cNvPr>
        <xdr:cNvSpPr txBox="1"/>
      </xdr:nvSpPr>
      <xdr:spPr>
        <a:xfrm>
          <a:off x="152660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23495</xdr:rowOff>
    </xdr:from>
    <xdr:to>
      <xdr:col>76</xdr:col>
      <xdr:colOff>165100</xdr:colOff>
      <xdr:row>61</xdr:row>
      <xdr:rowOff>125095</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141622</xdr:rowOff>
    </xdr:from>
    <xdr:ext cx="405111" cy="259045"/>
    <xdr:sp macro="" textlink="">
      <xdr:nvSpPr>
        <xdr:cNvPr id="581" name="n_2aveValue【保健センター・保健所】&#10;有形固定資産減価償却率">
          <a:extLst>
            <a:ext uri="{FF2B5EF4-FFF2-40B4-BE49-F238E27FC236}">
              <a16:creationId xmlns:a16="http://schemas.microsoft.com/office/drawing/2014/main" id="{00000000-0008-0000-0F00-000045020000}"/>
            </a:ext>
          </a:extLst>
        </xdr:cNvPr>
        <xdr:cNvSpPr txBox="1"/>
      </xdr:nvSpPr>
      <xdr:spPr>
        <a:xfrm>
          <a:off x="14389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63500</xdr:rowOff>
    </xdr:from>
    <xdr:to>
      <xdr:col>72</xdr:col>
      <xdr:colOff>38100</xdr:colOff>
      <xdr:row>60</xdr:row>
      <xdr:rowOff>165100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10177</xdr:rowOff>
    </xdr:from>
    <xdr:ext cx="405111" cy="259045"/>
    <xdr:sp macro="" textlink="">
      <xdr:nvSpPr>
        <xdr:cNvPr id="583" name="n_3aveValue【保健センター・保健所】&#10;有形固定資産減価償却率">
          <a:extLst>
            <a:ext uri="{FF2B5EF4-FFF2-40B4-BE49-F238E27FC236}">
              <a16:creationId xmlns:a16="http://schemas.microsoft.com/office/drawing/2014/main" id="{00000000-0008-0000-0F00-000047020000}"/>
            </a:ext>
          </a:extLst>
        </xdr:cNvPr>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133985</xdr:rowOff>
    </xdr:from>
    <xdr:to>
      <xdr:col>67</xdr:col>
      <xdr:colOff>101600</xdr:colOff>
      <xdr:row>62</xdr:row>
      <xdr:rowOff>64135</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60</xdr:row>
      <xdr:rowOff>80662</xdr:rowOff>
    </xdr:from>
    <xdr:ext cx="405111" cy="259045"/>
    <xdr:sp macro="" textlink="">
      <xdr:nvSpPr>
        <xdr:cNvPr id="585" name="n_4aveValue【保健センター・保健所】&#10;有形固定資産減価償却率">
          <a:extLst>
            <a:ext uri="{FF2B5EF4-FFF2-40B4-BE49-F238E27FC236}">
              <a16:creationId xmlns:a16="http://schemas.microsoft.com/office/drawing/2014/main" id="{00000000-0008-0000-0F00-000049020000}"/>
            </a:ext>
          </a:extLst>
        </xdr:cNvPr>
        <xdr:cNvSpPr txBox="1"/>
      </xdr:nvSpPr>
      <xdr:spPr>
        <a:xfrm>
          <a:off x="12611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12065</xdr:rowOff>
    </xdr:from>
    <xdr:to>
      <xdr:col>85</xdr:col>
      <xdr:colOff>177800</xdr:colOff>
      <xdr:row>63</xdr:row>
      <xdr:rowOff>113665</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62687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161942</xdr:rowOff>
    </xdr:from>
    <xdr:ext cx="405111" cy="259045"/>
    <xdr:sp macro="" textlink="">
      <xdr:nvSpPr>
        <xdr:cNvPr id="592" name="【保健センター・保健所】&#10;有形固定資産減価償却率該当値テキスト">
          <a:extLst>
            <a:ext uri="{FF2B5EF4-FFF2-40B4-BE49-F238E27FC236}">
              <a16:creationId xmlns:a16="http://schemas.microsoft.com/office/drawing/2014/main" id="{00000000-0008-0000-0F00-000050020000}"/>
            </a:ext>
          </a:extLst>
        </xdr:cNvPr>
        <xdr:cNvSpPr txBox="1"/>
      </xdr:nvSpPr>
      <xdr:spPr>
        <a:xfrm>
          <a:off x="16357600"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78740</xdr:rowOff>
    </xdr:from>
    <xdr:to>
      <xdr:col>81</xdr:col>
      <xdr:colOff>101600</xdr:colOff>
      <xdr:row>63</xdr:row>
      <xdr:rowOff>8890</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543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129540</xdr:rowOff>
    </xdr:from>
    <xdr:to>
      <xdr:col>85</xdr:col>
      <xdr:colOff>127000</xdr:colOff>
      <xdr:row>63</xdr:row>
      <xdr:rowOff>62865</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5481300" y="1075944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135890</xdr:rowOff>
    </xdr:from>
    <xdr:to>
      <xdr:col>76</xdr:col>
      <xdr:colOff>165100</xdr:colOff>
      <xdr:row>62</xdr:row>
      <xdr:rowOff>66040</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4541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15240</xdr:rowOff>
    </xdr:from>
    <xdr:to>
      <xdr:col>81</xdr:col>
      <xdr:colOff>50800</xdr:colOff>
      <xdr:row>62</xdr:row>
      <xdr:rowOff>129540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4592300" y="10645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17</xdr:rowOff>
    </xdr:from>
    <xdr:ext cx="405111" cy="259045"/>
    <xdr:sp macro="" textlink="">
      <xdr:nvSpPr>
        <xdr:cNvPr id="597" name="n_1mainValue【保健センター・保健所】&#10;有形固定資産減価償却率">
          <a:extLst>
            <a:ext uri="{FF2B5EF4-FFF2-40B4-BE49-F238E27FC236}">
              <a16:creationId xmlns:a16="http://schemas.microsoft.com/office/drawing/2014/main" id="{00000000-0008-0000-0F00-000055020000}"/>
            </a:ext>
          </a:extLst>
        </xdr:cNvPr>
        <xdr:cNvSpPr txBox="1"/>
      </xdr:nvSpPr>
      <xdr:spPr>
        <a:xfrm>
          <a:off x="15266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57167</xdr:rowOff>
    </xdr:from>
    <xdr:ext cx="405111" cy="259045"/>
    <xdr:sp macro="" textlink="">
      <xdr:nvSpPr>
        <xdr:cNvPr id="598" name="n_2mainValue【保健センター・保健所】&#10;有形固定資産減価償却率">
          <a:extLst>
            <a:ext uri="{FF2B5EF4-FFF2-40B4-BE49-F238E27FC236}">
              <a16:creationId xmlns:a16="http://schemas.microsoft.com/office/drawing/2014/main" id="{00000000-0008-0000-0F00-000056020000}"/>
            </a:ext>
          </a:extLst>
        </xdr:cNvPr>
        <xdr:cNvSpPr txBox="1"/>
      </xdr:nvSpPr>
      <xdr:spPr>
        <a:xfrm>
          <a:off x="14389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保健センター・保健所】&#10;一人当たり面積グラフ枠">
          <a:extLst>
            <a:ext uri="{FF2B5EF4-FFF2-40B4-BE49-F238E27FC236}">
              <a16:creationId xmlns:a16="http://schemas.microsoft.com/office/drawing/2014/main" id="{00000000-0008-0000-0F00-00006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623" name="【保健センター・保健所】&#10;一人当たり面積最小値テキスト">
          <a:extLst>
            <a:ext uri="{FF2B5EF4-FFF2-40B4-BE49-F238E27FC236}">
              <a16:creationId xmlns:a16="http://schemas.microsoft.com/office/drawing/2014/main" id="{00000000-0008-0000-0F00-00006F020000}"/>
            </a:ext>
          </a:extLst>
        </xdr:cNvPr>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625" name="【保健センター・保健所】&#10;一人当たり面積最大値テキスト">
          <a:extLst>
            <a:ext uri="{FF2B5EF4-FFF2-40B4-BE49-F238E27FC236}">
              <a16:creationId xmlns:a16="http://schemas.microsoft.com/office/drawing/2014/main" id="{00000000-0008-0000-0F00-000071020000}"/>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25036</xdr:rowOff>
    </xdr:from>
    <xdr:ext cx="469744" cy="259045"/>
    <xdr:sp macro="" textlink="">
      <xdr:nvSpPr>
        <xdr:cNvPr id="627" name="【保健センター・保健所】&#10;一人当たり面積平均値テキスト">
          <a:extLst>
            <a:ext uri="{FF2B5EF4-FFF2-40B4-BE49-F238E27FC236}">
              <a16:creationId xmlns:a16="http://schemas.microsoft.com/office/drawing/2014/main" id="{00000000-0008-0000-0F00-000073020000}"/>
            </a:ext>
          </a:extLst>
        </xdr:cNvPr>
        <xdr:cNvSpPr txBox="1"/>
      </xdr:nvSpPr>
      <xdr:spPr>
        <a:xfrm>
          <a:off x="22199600" y="1065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116476</xdr:rowOff>
    </xdr:from>
    <xdr:ext cx="469744" cy="259045"/>
    <xdr:sp macro="" textlink="">
      <xdr:nvSpPr>
        <xdr:cNvPr id="630" name="n_1aveValue【保健センター・保健所】&#10;一人当たり面積">
          <a:extLst>
            <a:ext uri="{FF2B5EF4-FFF2-40B4-BE49-F238E27FC236}">
              <a16:creationId xmlns:a16="http://schemas.microsoft.com/office/drawing/2014/main" id="{00000000-0008-0000-0F00-000076020000}"/>
            </a:ext>
          </a:extLst>
        </xdr:cNvPr>
        <xdr:cNvSpPr txBox="1"/>
      </xdr:nvSpPr>
      <xdr:spPr>
        <a:xfrm>
          <a:off x="210757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2921</xdr:rowOff>
    </xdr:from>
    <xdr:to>
      <xdr:col>107</xdr:col>
      <xdr:colOff>101600</xdr:colOff>
      <xdr:row>63</xdr:row>
      <xdr:rowOff>104521</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121048</xdr:rowOff>
    </xdr:from>
    <xdr:ext cx="469744" cy="259045"/>
    <xdr:sp macro="" textlink="">
      <xdr:nvSpPr>
        <xdr:cNvPr id="632" name="n_2aveValue【保健センター・保健所】&#10;一人当たり面積">
          <a:extLst>
            <a:ext uri="{FF2B5EF4-FFF2-40B4-BE49-F238E27FC236}">
              <a16:creationId xmlns:a16="http://schemas.microsoft.com/office/drawing/2014/main" id="{00000000-0008-0000-0F00-000078020000}"/>
            </a:ext>
          </a:extLst>
        </xdr:cNvPr>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16637</xdr:rowOff>
    </xdr:from>
    <xdr:to>
      <xdr:col>102</xdr:col>
      <xdr:colOff>165100</xdr:colOff>
      <xdr:row>63</xdr:row>
      <xdr:rowOff>118237</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134764</xdr:rowOff>
    </xdr:from>
    <xdr:ext cx="469744" cy="259045"/>
    <xdr:sp macro="" textlink="">
      <xdr:nvSpPr>
        <xdr:cNvPr id="634" name="n_3aveValue【保健センター・保健所】&#10;一人当たり面積">
          <a:extLst>
            <a:ext uri="{FF2B5EF4-FFF2-40B4-BE49-F238E27FC236}">
              <a16:creationId xmlns:a16="http://schemas.microsoft.com/office/drawing/2014/main" id="{00000000-0008-0000-0F00-00007A020000}"/>
            </a:ext>
          </a:extLst>
        </xdr:cNvPr>
        <xdr:cNvSpPr txBox="1"/>
      </xdr:nvSpPr>
      <xdr:spPr>
        <a:xfrm>
          <a:off x="19310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84455</xdr:rowOff>
    </xdr:from>
    <xdr:to>
      <xdr:col>98</xdr:col>
      <xdr:colOff>38100</xdr:colOff>
      <xdr:row>64</xdr:row>
      <xdr:rowOff>14605</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62</xdr:row>
      <xdr:rowOff>31132</xdr:rowOff>
    </xdr:from>
    <xdr:ext cx="469744" cy="259045"/>
    <xdr:sp macro="" textlink="">
      <xdr:nvSpPr>
        <xdr:cNvPr id="636" name="n_4aveValue【保健センター・保健所】&#10;一人当たり面積">
          <a:extLst>
            <a:ext uri="{FF2B5EF4-FFF2-40B4-BE49-F238E27FC236}">
              <a16:creationId xmlns:a16="http://schemas.microsoft.com/office/drawing/2014/main" id="{00000000-0008-0000-0F00-00007C020000}"/>
            </a:ext>
          </a:extLst>
        </xdr:cNvPr>
        <xdr:cNvSpPr txBox="1"/>
      </xdr:nvSpPr>
      <xdr:spPr>
        <a:xfrm>
          <a:off x="18421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109982</xdr:rowOff>
    </xdr:from>
    <xdr:to>
      <xdr:col>116</xdr:col>
      <xdr:colOff>114300</xdr:colOff>
      <xdr:row>64</xdr:row>
      <xdr:rowOff>40132</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22110700" y="109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24909</xdr:rowOff>
    </xdr:from>
    <xdr:ext cx="469744" cy="259045"/>
    <xdr:sp macro="" textlink="">
      <xdr:nvSpPr>
        <xdr:cNvPr id="643" name="【保健センター・保健所】&#10;一人当たり面積該当値テキスト">
          <a:extLst>
            <a:ext uri="{FF2B5EF4-FFF2-40B4-BE49-F238E27FC236}">
              <a16:creationId xmlns:a16="http://schemas.microsoft.com/office/drawing/2014/main" id="{00000000-0008-0000-0F00-000083020000}"/>
            </a:ext>
          </a:extLst>
        </xdr:cNvPr>
        <xdr:cNvSpPr txBox="1"/>
      </xdr:nvSpPr>
      <xdr:spPr>
        <a:xfrm>
          <a:off x="22199600" y="108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160782</xdr:rowOff>
    </xdr:from>
    <xdr:to>
      <xdr:col>116</xdr:col>
      <xdr:colOff>63500</xdr:colOff>
      <xdr:row>63</xdr:row>
      <xdr:rowOff>163830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flipV="1">
          <a:off x="21323300" y="1096213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115697</xdr:rowOff>
    </xdr:from>
    <xdr:to>
      <xdr:col>107</xdr:col>
      <xdr:colOff>101600</xdr:colOff>
      <xdr:row>64</xdr:row>
      <xdr:rowOff>45847</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20383500" y="109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166497</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20434300" y="1096518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34307</xdr:rowOff>
    </xdr:from>
    <xdr:ext cx="469744" cy="259045"/>
    <xdr:sp macro="" textlink="">
      <xdr:nvSpPr>
        <xdr:cNvPr id="648" name="n_1mainValue【保健センター・保健所】&#10;一人当たり面積">
          <a:extLst>
            <a:ext uri="{FF2B5EF4-FFF2-40B4-BE49-F238E27FC236}">
              <a16:creationId xmlns:a16="http://schemas.microsoft.com/office/drawing/2014/main" id="{00000000-0008-0000-0F00-000088020000}"/>
            </a:ext>
          </a:extLst>
        </xdr:cNvPr>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36974</xdr:rowOff>
    </xdr:from>
    <xdr:ext cx="469744" cy="259045"/>
    <xdr:sp macro="" textlink="">
      <xdr:nvSpPr>
        <xdr:cNvPr id="649" name="n_2mainValue【保健センター・保健所】&#10;一人当たり面積">
          <a:extLst>
            <a:ext uri="{FF2B5EF4-FFF2-40B4-BE49-F238E27FC236}">
              <a16:creationId xmlns:a16="http://schemas.microsoft.com/office/drawing/2014/main" id="{00000000-0008-0000-0F00-000089020000}"/>
            </a:ext>
          </a:extLst>
        </xdr:cNvPr>
        <xdr:cNvSpPr txBox="1"/>
      </xdr:nvSpPr>
      <xdr:spPr>
        <a:xfrm>
          <a:off x="20199427" y="1100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消防施設】&#10;有形固定資産減価償却率グラフ枠">
          <a:extLst>
            <a:ext uri="{FF2B5EF4-FFF2-40B4-BE49-F238E27FC236}">
              <a16:creationId xmlns:a16="http://schemas.microsoft.com/office/drawing/2014/main" id="{00000000-0008-0000-0F00-0000A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76" name="【消防施設】&#10;有形固定資産減価償却率最小値テキスト">
          <a:extLst>
            <a:ext uri="{FF2B5EF4-FFF2-40B4-BE49-F238E27FC236}">
              <a16:creationId xmlns:a16="http://schemas.microsoft.com/office/drawing/2014/main" id="{00000000-0008-0000-0F00-0000A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78" name="【消防施設】&#10;有形固定資産減価償却率最大値テキスト">
          <a:extLst>
            <a:ext uri="{FF2B5EF4-FFF2-40B4-BE49-F238E27FC236}">
              <a16:creationId xmlns:a16="http://schemas.microsoft.com/office/drawing/2014/main" id="{00000000-0008-0000-0F00-0000A6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680" name="【消防施設】&#10;有形固定資産減価償却率平均値テキスト">
          <a:extLst>
            <a:ext uri="{FF2B5EF4-FFF2-40B4-BE49-F238E27FC236}">
              <a16:creationId xmlns:a16="http://schemas.microsoft.com/office/drawing/2014/main" id="{00000000-0008-0000-0F00-0000A8020000}"/>
            </a:ext>
          </a:extLst>
        </xdr:cNvPr>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121756</xdr:rowOff>
    </xdr:from>
    <xdr:ext cx="405111" cy="259045"/>
    <xdr:sp macro="" textlink="">
      <xdr:nvSpPr>
        <xdr:cNvPr id="683" name="n_1aveValue【消防施設】&#10;有形固定資産減価償却率">
          <a:extLst>
            <a:ext uri="{FF2B5EF4-FFF2-40B4-BE49-F238E27FC236}">
              <a16:creationId xmlns:a16="http://schemas.microsoft.com/office/drawing/2014/main" id="{00000000-0008-0000-0F00-0000AB020000}"/>
            </a:ext>
          </a:extLst>
        </xdr:cNvPr>
        <xdr:cNvSpPr txBox="1"/>
      </xdr:nvSpPr>
      <xdr:spPr>
        <a:xfrm>
          <a:off x="15266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3629</xdr:rowOff>
    </xdr:from>
    <xdr:to>
      <xdr:col>76</xdr:col>
      <xdr:colOff>165100</xdr:colOff>
      <xdr:row>83</xdr:row>
      <xdr:rowOff>105229</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121756</xdr:rowOff>
    </xdr:from>
    <xdr:ext cx="405111" cy="259045"/>
    <xdr:sp macro="" textlink="">
      <xdr:nvSpPr>
        <xdr:cNvPr id="685" name="n_2aveValue【消防施設】&#10;有形固定資産減価償却率">
          <a:extLst>
            <a:ext uri="{FF2B5EF4-FFF2-40B4-BE49-F238E27FC236}">
              <a16:creationId xmlns:a16="http://schemas.microsoft.com/office/drawing/2014/main" id="{00000000-0008-0000-0F00-0000AD020000}"/>
            </a:ext>
          </a:extLst>
        </xdr:cNvPr>
        <xdr:cNvSpPr txBox="1"/>
      </xdr:nvSpPr>
      <xdr:spPr>
        <a:xfrm>
          <a:off x="14389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18324</xdr:rowOff>
    </xdr:from>
    <xdr:to>
      <xdr:col>72</xdr:col>
      <xdr:colOff>38100</xdr:colOff>
      <xdr:row>83</xdr:row>
      <xdr:rowOff>119924</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136451</xdr:rowOff>
    </xdr:from>
    <xdr:ext cx="405111" cy="259045"/>
    <xdr:sp macro="" textlink="">
      <xdr:nvSpPr>
        <xdr:cNvPr id="687" name="n_3aveValue【消防施設】&#10;有形固定資産減価償却率">
          <a:extLst>
            <a:ext uri="{FF2B5EF4-FFF2-40B4-BE49-F238E27FC236}">
              <a16:creationId xmlns:a16="http://schemas.microsoft.com/office/drawing/2014/main" id="{00000000-0008-0000-0F00-0000AF020000}"/>
            </a:ext>
          </a:extLst>
        </xdr:cNvPr>
        <xdr:cNvSpPr txBox="1"/>
      </xdr:nvSpPr>
      <xdr:spPr>
        <a:xfrm>
          <a:off x="13500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55880</xdr:rowOff>
    </xdr:from>
    <xdr:to>
      <xdr:col>67</xdr:col>
      <xdr:colOff>101600</xdr:colOff>
      <xdr:row>83</xdr:row>
      <xdr:rowOff>157480</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83</xdr:row>
      <xdr:rowOff>148607</xdr:rowOff>
    </xdr:from>
    <xdr:ext cx="405111" cy="259045"/>
    <xdr:sp macro="" textlink="">
      <xdr:nvSpPr>
        <xdr:cNvPr id="689" name="n_4aveValue【消防施設】&#10;有形固定資産減価償却率">
          <a:extLst>
            <a:ext uri="{FF2B5EF4-FFF2-40B4-BE49-F238E27FC236}">
              <a16:creationId xmlns:a16="http://schemas.microsoft.com/office/drawing/2014/main" id="{00000000-0008-0000-0F00-0000B1020000}"/>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163649</xdr:rowOff>
    </xdr:from>
    <xdr:to>
      <xdr:col>85</xdr:col>
      <xdr:colOff>177800</xdr:colOff>
      <xdr:row>85</xdr:row>
      <xdr:rowOff>93799</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162687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142076</xdr:rowOff>
    </xdr:from>
    <xdr:ext cx="405111" cy="259045"/>
    <xdr:sp macro="" textlink="">
      <xdr:nvSpPr>
        <xdr:cNvPr id="696" name="【消防施設】&#10;有形固定資産減価償却率該当値テキスト">
          <a:extLst>
            <a:ext uri="{FF2B5EF4-FFF2-40B4-BE49-F238E27FC236}">
              <a16:creationId xmlns:a16="http://schemas.microsoft.com/office/drawing/2014/main" id="{00000000-0008-0000-0F00-0000B8020000}"/>
            </a:ext>
          </a:extLst>
        </xdr:cNvPr>
        <xdr:cNvSpPr txBox="1"/>
      </xdr:nvSpPr>
      <xdr:spPr>
        <a:xfrm>
          <a:off x="16357600"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119562</xdr:rowOff>
    </xdr:from>
    <xdr:to>
      <xdr:col>81</xdr:col>
      <xdr:colOff>101600</xdr:colOff>
      <xdr:row>85</xdr:row>
      <xdr:rowOff>49712</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15430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170362</xdr:rowOff>
    </xdr:from>
    <xdr:to>
      <xdr:col>85</xdr:col>
      <xdr:colOff>127000</xdr:colOff>
      <xdr:row>85</xdr:row>
      <xdr:rowOff>42999</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5481300" y="1457216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73842</xdr:rowOff>
    </xdr:from>
    <xdr:to>
      <xdr:col>76</xdr:col>
      <xdr:colOff>165100</xdr:colOff>
      <xdr:row>85</xdr:row>
      <xdr:rowOff>3992</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14541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124642</xdr:rowOff>
    </xdr:from>
    <xdr:to>
      <xdr:col>81</xdr:col>
      <xdr:colOff>50800</xdr:colOff>
      <xdr:row>84</xdr:row>
      <xdr:rowOff>170362</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4592300" y="1452644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1995</xdr:rowOff>
    </xdr:from>
    <xdr:to>
      <xdr:col>72</xdr:col>
      <xdr:colOff>38100</xdr:colOff>
      <xdr:row>85</xdr:row>
      <xdr:rowOff>103595</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13652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124642</xdr:rowOff>
    </xdr:from>
    <xdr:to>
      <xdr:col>76</xdr:col>
      <xdr:colOff>114300</xdr:colOff>
      <xdr:row>85</xdr:row>
      <xdr:rowOff>52795</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13703300" y="14526442"/>
          <a:ext cx="8890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62412</xdr:rowOff>
    </xdr:from>
    <xdr:to>
      <xdr:col>67</xdr:col>
      <xdr:colOff>101600</xdr:colOff>
      <xdr:row>82</xdr:row>
      <xdr:rowOff>164012</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12763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113212</xdr:rowOff>
    </xdr:from>
    <xdr:to>
      <xdr:col>71</xdr:col>
      <xdr:colOff>177800</xdr:colOff>
      <xdr:row>85</xdr:row>
      <xdr:rowOff>52795</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2814300" y="14172112"/>
          <a:ext cx="889000" cy="45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40839</xdr:rowOff>
    </xdr:from>
    <xdr:ext cx="405111" cy="259045"/>
    <xdr:sp macro="" textlink="">
      <xdr:nvSpPr>
        <xdr:cNvPr id="705" name="n_1mainValue【消防施設】&#10;有形固定資産減価償却率">
          <a:extLst>
            <a:ext uri="{FF2B5EF4-FFF2-40B4-BE49-F238E27FC236}">
              <a16:creationId xmlns:a16="http://schemas.microsoft.com/office/drawing/2014/main" id="{00000000-0008-0000-0F00-0000C1020000}"/>
            </a:ext>
          </a:extLst>
        </xdr:cNvPr>
        <xdr:cNvSpPr txBox="1"/>
      </xdr:nvSpPr>
      <xdr:spPr>
        <a:xfrm>
          <a:off x="152660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166569</xdr:rowOff>
    </xdr:from>
    <xdr:ext cx="405111" cy="259045"/>
    <xdr:sp macro="" textlink="">
      <xdr:nvSpPr>
        <xdr:cNvPr id="706" name="n_2mainValue【消防施設】&#10;有形固定資産減価償却率">
          <a:extLst>
            <a:ext uri="{FF2B5EF4-FFF2-40B4-BE49-F238E27FC236}">
              <a16:creationId xmlns:a16="http://schemas.microsoft.com/office/drawing/2014/main" id="{00000000-0008-0000-0F00-0000C2020000}"/>
            </a:ext>
          </a:extLst>
        </xdr:cNvPr>
        <xdr:cNvSpPr txBox="1"/>
      </xdr:nvSpPr>
      <xdr:spPr>
        <a:xfrm>
          <a:off x="14389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94722</xdr:rowOff>
    </xdr:from>
    <xdr:ext cx="405111" cy="259045"/>
    <xdr:sp macro="" textlink="">
      <xdr:nvSpPr>
        <xdr:cNvPr id="707" name="n_3mainValue【消防施設】&#10;有形固定資産減価償却率">
          <a:extLst>
            <a:ext uri="{FF2B5EF4-FFF2-40B4-BE49-F238E27FC236}">
              <a16:creationId xmlns:a16="http://schemas.microsoft.com/office/drawing/2014/main" id="{00000000-0008-0000-0F00-0000C3020000}"/>
            </a:ext>
          </a:extLst>
        </xdr:cNvPr>
        <xdr:cNvSpPr txBox="1"/>
      </xdr:nvSpPr>
      <xdr:spPr>
        <a:xfrm>
          <a:off x="13500744"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08" name="n_4mainValue【消防施設】&#10;有形固定資産減価償却率">
          <a:extLst>
            <a:ext uri="{FF2B5EF4-FFF2-40B4-BE49-F238E27FC236}">
              <a16:creationId xmlns:a16="http://schemas.microsoft.com/office/drawing/2014/main" id="{00000000-0008-0000-0F00-0000C402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1" name="【消防施設】&#10;一人当たり面積グラフ枠">
          <a:extLst>
            <a:ext uri="{FF2B5EF4-FFF2-40B4-BE49-F238E27FC236}">
              <a16:creationId xmlns:a16="http://schemas.microsoft.com/office/drawing/2014/main" id="{00000000-0008-0000-0F00-0000D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733" name="【消防施設】&#10;一人当たり面積最小値テキスト">
          <a:extLst>
            <a:ext uri="{FF2B5EF4-FFF2-40B4-BE49-F238E27FC236}">
              <a16:creationId xmlns:a16="http://schemas.microsoft.com/office/drawing/2014/main" id="{00000000-0008-0000-0F00-0000DD020000}"/>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735" name="【消防施設】&#10;一人当たり面積最大値テキスト">
          <a:extLst>
            <a:ext uri="{FF2B5EF4-FFF2-40B4-BE49-F238E27FC236}">
              <a16:creationId xmlns:a16="http://schemas.microsoft.com/office/drawing/2014/main" id="{00000000-0008-0000-0F00-0000DF020000}"/>
            </a:ext>
          </a:extLst>
        </xdr:cNvPr>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95077</xdr:rowOff>
    </xdr:from>
    <xdr:ext cx="469744" cy="259045"/>
    <xdr:sp macro="" textlink="">
      <xdr:nvSpPr>
        <xdr:cNvPr id="737" name="【消防施設】&#10;一人当たり面積平均値テキスト">
          <a:extLst>
            <a:ext uri="{FF2B5EF4-FFF2-40B4-BE49-F238E27FC236}">
              <a16:creationId xmlns:a16="http://schemas.microsoft.com/office/drawing/2014/main" id="{00000000-0008-0000-0F00-0000E1020000}"/>
            </a:ext>
          </a:extLst>
        </xdr:cNvPr>
        <xdr:cNvSpPr txBox="1"/>
      </xdr:nvSpPr>
      <xdr:spPr>
        <a:xfrm>
          <a:off x="22199600" y="1466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44403</xdr:rowOff>
    </xdr:from>
    <xdr:ext cx="469744" cy="259045"/>
    <xdr:sp macro="" textlink="">
      <xdr:nvSpPr>
        <xdr:cNvPr id="740" name="n_1aveValue【消防施設】&#10;一人当たり面積">
          <a:extLst>
            <a:ext uri="{FF2B5EF4-FFF2-40B4-BE49-F238E27FC236}">
              <a16:creationId xmlns:a16="http://schemas.microsoft.com/office/drawing/2014/main" id="{00000000-0008-0000-0F00-0000E4020000}"/>
            </a:ext>
          </a:extLst>
        </xdr:cNvPr>
        <xdr:cNvSpPr txBox="1"/>
      </xdr:nvSpPr>
      <xdr:spPr>
        <a:xfrm>
          <a:off x="21075727" y="1478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135700</xdr:rowOff>
    </xdr:from>
    <xdr:to>
      <xdr:col>107</xdr:col>
      <xdr:colOff>101600</xdr:colOff>
      <xdr:row>86</xdr:row>
      <xdr:rowOff>65850</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56977</xdr:rowOff>
    </xdr:from>
    <xdr:ext cx="469744" cy="259045"/>
    <xdr:sp macro="" textlink="">
      <xdr:nvSpPr>
        <xdr:cNvPr id="742" name="n_2aveValue【消防施設】&#10;一人当たり面積">
          <a:extLst>
            <a:ext uri="{FF2B5EF4-FFF2-40B4-BE49-F238E27FC236}">
              <a16:creationId xmlns:a16="http://schemas.microsoft.com/office/drawing/2014/main" id="{00000000-0008-0000-0F00-0000E6020000}"/>
            </a:ext>
          </a:extLst>
        </xdr:cNvPr>
        <xdr:cNvSpPr txBox="1"/>
      </xdr:nvSpPr>
      <xdr:spPr>
        <a:xfrm>
          <a:off x="20199427" y="1480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18162</xdr:rowOff>
    </xdr:from>
    <xdr:to>
      <xdr:col>102</xdr:col>
      <xdr:colOff>165100</xdr:colOff>
      <xdr:row>86</xdr:row>
      <xdr:rowOff>119762</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110889</xdr:rowOff>
    </xdr:from>
    <xdr:ext cx="469744" cy="259045"/>
    <xdr:sp macro="" textlink="">
      <xdr:nvSpPr>
        <xdr:cNvPr id="744" name="n_3aveValue【消防施設】&#10;一人当たり面積">
          <a:extLst>
            <a:ext uri="{FF2B5EF4-FFF2-40B4-BE49-F238E27FC236}">
              <a16:creationId xmlns:a16="http://schemas.microsoft.com/office/drawing/2014/main" id="{00000000-0008-0000-0F00-0000E8020000}"/>
            </a:ext>
          </a:extLst>
        </xdr:cNvPr>
        <xdr:cNvSpPr txBox="1"/>
      </xdr:nvSpPr>
      <xdr:spPr>
        <a:xfrm>
          <a:off x="19310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13970</xdr:rowOff>
    </xdr:from>
    <xdr:to>
      <xdr:col>98</xdr:col>
      <xdr:colOff>38100</xdr:colOff>
      <xdr:row>86</xdr:row>
      <xdr:rowOff>115570</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86</xdr:row>
      <xdr:rowOff>106697</xdr:rowOff>
    </xdr:from>
    <xdr:ext cx="469744" cy="259045"/>
    <xdr:sp macro="" textlink="">
      <xdr:nvSpPr>
        <xdr:cNvPr id="746" name="n_4aveValue【消防施設】&#10;一人当たり面積">
          <a:extLst>
            <a:ext uri="{FF2B5EF4-FFF2-40B4-BE49-F238E27FC236}">
              <a16:creationId xmlns:a16="http://schemas.microsoft.com/office/drawing/2014/main" id="{00000000-0008-0000-0F00-0000EA020000}"/>
            </a:ext>
          </a:extLst>
        </xdr:cNvPr>
        <xdr:cNvSpPr txBox="1"/>
      </xdr:nvSpPr>
      <xdr:spPr>
        <a:xfrm>
          <a:off x="18421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112840</xdr:rowOff>
    </xdr:from>
    <xdr:to>
      <xdr:col>116</xdr:col>
      <xdr:colOff>114300</xdr:colOff>
      <xdr:row>78</xdr:row>
      <xdr:rowOff>42990</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22110700" y="133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65867</xdr:rowOff>
    </xdr:from>
    <xdr:ext cx="469744" cy="259045"/>
    <xdr:sp macro="" textlink="">
      <xdr:nvSpPr>
        <xdr:cNvPr id="753" name="【消防施設】&#10;一人当たり面積該当値テキスト">
          <a:extLst>
            <a:ext uri="{FF2B5EF4-FFF2-40B4-BE49-F238E27FC236}">
              <a16:creationId xmlns:a16="http://schemas.microsoft.com/office/drawing/2014/main" id="{00000000-0008-0000-0F00-0000F1020000}"/>
            </a:ext>
          </a:extLst>
        </xdr:cNvPr>
        <xdr:cNvSpPr txBox="1"/>
      </xdr:nvSpPr>
      <xdr:spPr>
        <a:xfrm>
          <a:off x="22199600" y="132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161607</xdr:rowOff>
    </xdr:from>
    <xdr:to>
      <xdr:col>112</xdr:col>
      <xdr:colOff>38100</xdr:colOff>
      <xdr:row>78</xdr:row>
      <xdr:rowOff>91757</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21272500" y="133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163640</xdr:rowOff>
    </xdr:from>
    <xdr:to>
      <xdr:col>116</xdr:col>
      <xdr:colOff>63500</xdr:colOff>
      <xdr:row>78</xdr:row>
      <xdr:rowOff>40957</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flipV="1">
          <a:off x="21323300" y="13365290"/>
          <a:ext cx="838200" cy="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39878</xdr:rowOff>
    </xdr:from>
    <xdr:to>
      <xdr:col>107</xdr:col>
      <xdr:colOff>101600</xdr:colOff>
      <xdr:row>78</xdr:row>
      <xdr:rowOff>141478</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20383500" y="134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40957</xdr:rowOff>
    </xdr:from>
    <xdr:to>
      <xdr:col>111</xdr:col>
      <xdr:colOff>177800</xdr:colOff>
      <xdr:row>78</xdr:row>
      <xdr:rowOff>90678</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flipV="1">
          <a:off x="20434300" y="13414057"/>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110934</xdr:rowOff>
    </xdr:from>
    <xdr:to>
      <xdr:col>102</xdr:col>
      <xdr:colOff>165100</xdr:colOff>
      <xdr:row>86</xdr:row>
      <xdr:rowOff>41084</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9494500" y="1468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90678</xdr:rowOff>
    </xdr:from>
    <xdr:to>
      <xdr:col>107</xdr:col>
      <xdr:colOff>50800</xdr:colOff>
      <xdr:row>85</xdr:row>
      <xdr:rowOff>161734</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flipV="1">
          <a:off x="19545300" y="13463778"/>
          <a:ext cx="889000" cy="127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105981</xdr:rowOff>
    </xdr:from>
    <xdr:to>
      <xdr:col>98</xdr:col>
      <xdr:colOff>38100</xdr:colOff>
      <xdr:row>86</xdr:row>
      <xdr:rowOff>36131</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8605500" y="1467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156781</xdr:rowOff>
    </xdr:from>
    <xdr:to>
      <xdr:col>102</xdr:col>
      <xdr:colOff>114300</xdr:colOff>
      <xdr:row>85</xdr:row>
      <xdr:rowOff>161734</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8656300" y="1473003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108284</xdr:rowOff>
    </xdr:from>
    <xdr:ext cx="469744" cy="259045"/>
    <xdr:sp macro="" textlink="">
      <xdr:nvSpPr>
        <xdr:cNvPr id="762" name="n_1mainValue【消防施設】&#10;一人当たり面積">
          <a:extLst>
            <a:ext uri="{FF2B5EF4-FFF2-40B4-BE49-F238E27FC236}">
              <a16:creationId xmlns:a16="http://schemas.microsoft.com/office/drawing/2014/main" id="{00000000-0008-0000-0F00-0000FA020000}"/>
            </a:ext>
          </a:extLst>
        </xdr:cNvPr>
        <xdr:cNvSpPr txBox="1"/>
      </xdr:nvSpPr>
      <xdr:spPr>
        <a:xfrm>
          <a:off x="21075727" y="1313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158005</xdr:rowOff>
    </xdr:from>
    <xdr:ext cx="469744" cy="259045"/>
    <xdr:sp macro="" textlink="">
      <xdr:nvSpPr>
        <xdr:cNvPr id="763" name="n_2mainValue【消防施設】&#10;一人当たり面積">
          <a:extLst>
            <a:ext uri="{FF2B5EF4-FFF2-40B4-BE49-F238E27FC236}">
              <a16:creationId xmlns:a16="http://schemas.microsoft.com/office/drawing/2014/main" id="{00000000-0008-0000-0F00-0000FB020000}"/>
            </a:ext>
          </a:extLst>
        </xdr:cNvPr>
        <xdr:cNvSpPr txBox="1"/>
      </xdr:nvSpPr>
      <xdr:spPr>
        <a:xfrm>
          <a:off x="20199427" y="1318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57611</xdr:rowOff>
    </xdr:from>
    <xdr:ext cx="469744" cy="259045"/>
    <xdr:sp macro="" textlink="">
      <xdr:nvSpPr>
        <xdr:cNvPr id="764" name="n_3mainValue【消防施設】&#10;一人当たり面積">
          <a:extLst>
            <a:ext uri="{FF2B5EF4-FFF2-40B4-BE49-F238E27FC236}">
              <a16:creationId xmlns:a16="http://schemas.microsoft.com/office/drawing/2014/main" id="{00000000-0008-0000-0F00-0000FC020000}"/>
            </a:ext>
          </a:extLst>
        </xdr:cNvPr>
        <xdr:cNvSpPr txBox="1"/>
      </xdr:nvSpPr>
      <xdr:spPr>
        <a:xfrm>
          <a:off x="19310427" y="1445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52658</xdr:rowOff>
    </xdr:from>
    <xdr:ext cx="469744" cy="259045"/>
    <xdr:sp macro="" textlink="">
      <xdr:nvSpPr>
        <xdr:cNvPr id="765" name="n_4mainValue【消防施設】&#10;一人当たり面積">
          <a:extLst>
            <a:ext uri="{FF2B5EF4-FFF2-40B4-BE49-F238E27FC236}">
              <a16:creationId xmlns:a16="http://schemas.microsoft.com/office/drawing/2014/main" id="{00000000-0008-0000-0F00-0000FD020000}"/>
            </a:ext>
          </a:extLst>
        </xdr:cNvPr>
        <xdr:cNvSpPr txBox="1"/>
      </xdr:nvSpPr>
      <xdr:spPr>
        <a:xfrm>
          <a:off x="18421427" y="1445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7" name="【庁舎】&#10;有形固定資産減価償却率グラフ枠">
          <a:extLst>
            <a:ext uri="{FF2B5EF4-FFF2-40B4-BE49-F238E27FC236}">
              <a16:creationId xmlns:a16="http://schemas.microsoft.com/office/drawing/2014/main" id="{00000000-0008-0000-0F00-00001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89" name="【庁舎】&#10;有形固定資産減価償却率最小値テキスト">
          <a:extLst>
            <a:ext uri="{FF2B5EF4-FFF2-40B4-BE49-F238E27FC236}">
              <a16:creationId xmlns:a16="http://schemas.microsoft.com/office/drawing/2014/main" id="{00000000-0008-0000-0F00-00001503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791" name="【庁舎】&#10;有形固定資産減価償却率最大値テキスト">
          <a:extLst>
            <a:ext uri="{FF2B5EF4-FFF2-40B4-BE49-F238E27FC236}">
              <a16:creationId xmlns:a16="http://schemas.microsoft.com/office/drawing/2014/main" id="{00000000-0008-0000-0F00-000017030000}"/>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793" name="【庁舎】&#10;有形固定資産減価償却率平均値テキスト">
          <a:extLst>
            <a:ext uri="{FF2B5EF4-FFF2-40B4-BE49-F238E27FC236}">
              <a16:creationId xmlns:a16="http://schemas.microsoft.com/office/drawing/2014/main" id="{00000000-0008-0000-0F00-000019030000}"/>
            </a:ext>
          </a:extLst>
        </xdr:cNvPr>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794" name="フローチャート: 判断 793">
          <a:extLst>
            <a:ext uri="{FF2B5EF4-FFF2-40B4-BE49-F238E27FC236}">
              <a16:creationId xmlns:a16="http://schemas.microsoft.com/office/drawing/2014/main" id="{00000000-0008-0000-0F00-00001A030000}"/>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795" name="フローチャート: 判断 794">
          <a:extLst>
            <a:ext uri="{FF2B5EF4-FFF2-40B4-BE49-F238E27FC236}">
              <a16:creationId xmlns:a16="http://schemas.microsoft.com/office/drawing/2014/main" id="{00000000-0008-0000-0F00-00001B030000}"/>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4081</xdr:rowOff>
    </xdr:from>
    <xdr:ext cx="405111" cy="259045"/>
    <xdr:sp macro="" textlink="">
      <xdr:nvSpPr>
        <xdr:cNvPr id="796" name="n_1aveValue【庁舎】&#10;有形固定資産減価償却率">
          <a:extLst>
            <a:ext uri="{FF2B5EF4-FFF2-40B4-BE49-F238E27FC236}">
              <a16:creationId xmlns:a16="http://schemas.microsoft.com/office/drawing/2014/main" id="{00000000-0008-0000-0F00-00001C030000}"/>
            </a:ext>
          </a:extLst>
        </xdr:cNvPr>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36830</xdr:rowOff>
    </xdr:from>
    <xdr:to>
      <xdr:col>76</xdr:col>
      <xdr:colOff>165100</xdr:colOff>
      <xdr:row>103</xdr:row>
      <xdr:rowOff>138430</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154957</xdr:rowOff>
    </xdr:from>
    <xdr:ext cx="405111" cy="259045"/>
    <xdr:sp macro="" textlink="">
      <xdr:nvSpPr>
        <xdr:cNvPr id="798" name="n_2aveValue【庁舎】&#10;有形固定資産減価償却率">
          <a:extLst>
            <a:ext uri="{FF2B5EF4-FFF2-40B4-BE49-F238E27FC236}">
              <a16:creationId xmlns:a16="http://schemas.microsoft.com/office/drawing/2014/main" id="{00000000-0008-0000-0F00-00001E030000}"/>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116839</xdr:rowOff>
    </xdr:from>
    <xdr:to>
      <xdr:col>72</xdr:col>
      <xdr:colOff>38100</xdr:colOff>
      <xdr:row>103</xdr:row>
      <xdr:rowOff>46989</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63516</xdr:rowOff>
    </xdr:from>
    <xdr:ext cx="405111" cy="259045"/>
    <xdr:sp macro="" textlink="">
      <xdr:nvSpPr>
        <xdr:cNvPr id="800" name="n_3aveValue【庁舎】&#10;有形固定資産減価償却率">
          <a:extLst>
            <a:ext uri="{FF2B5EF4-FFF2-40B4-BE49-F238E27FC236}">
              <a16:creationId xmlns:a16="http://schemas.microsoft.com/office/drawing/2014/main" id="{00000000-0008-0000-0F00-000020030000}"/>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102</xdr:row>
      <xdr:rowOff>59689</xdr:rowOff>
    </xdr:from>
    <xdr:to>
      <xdr:col>67</xdr:col>
      <xdr:colOff>101600</xdr:colOff>
      <xdr:row>102</xdr:row>
      <xdr:rowOff>161289</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152416</xdr:rowOff>
    </xdr:from>
    <xdr:ext cx="405111" cy="259045"/>
    <xdr:sp macro="" textlink="">
      <xdr:nvSpPr>
        <xdr:cNvPr id="802" name="n_4aveValue【庁舎】&#10;有形固定資産減価償却率">
          <a:extLst>
            <a:ext uri="{FF2B5EF4-FFF2-40B4-BE49-F238E27FC236}">
              <a16:creationId xmlns:a16="http://schemas.microsoft.com/office/drawing/2014/main" id="{00000000-0008-0000-0F00-000022030000}"/>
            </a:ext>
          </a:extLst>
        </xdr:cNvPr>
        <xdr:cNvSpPr txBox="1"/>
      </xdr:nvSpPr>
      <xdr:spPr>
        <a:xfrm>
          <a:off x="126117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125985</xdr:rowOff>
    </xdr:from>
    <xdr:to>
      <xdr:col>85</xdr:col>
      <xdr:colOff>177800</xdr:colOff>
      <xdr:row>105</xdr:row>
      <xdr:rowOff>56135</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162687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104412</xdr:rowOff>
    </xdr:from>
    <xdr:ext cx="405111" cy="259045"/>
    <xdr:sp macro="" textlink="">
      <xdr:nvSpPr>
        <xdr:cNvPr id="809" name="【庁舎】&#10;有形固定資産減価償却率該当値テキスト">
          <a:extLst>
            <a:ext uri="{FF2B5EF4-FFF2-40B4-BE49-F238E27FC236}">
              <a16:creationId xmlns:a16="http://schemas.microsoft.com/office/drawing/2014/main" id="{00000000-0008-0000-0F00-000029030000}"/>
            </a:ext>
          </a:extLst>
        </xdr:cNvPr>
        <xdr:cNvSpPr txBox="1"/>
      </xdr:nvSpPr>
      <xdr:spPr>
        <a:xfrm>
          <a:off x="16357600"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64263</xdr:rowOff>
    </xdr:from>
    <xdr:to>
      <xdr:col>81</xdr:col>
      <xdr:colOff>101600</xdr:colOff>
      <xdr:row>104</xdr:row>
      <xdr:rowOff>165863</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15430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115063</xdr:rowOff>
    </xdr:from>
    <xdr:to>
      <xdr:col>85</xdr:col>
      <xdr:colOff>127000</xdr:colOff>
      <xdr:row>105</xdr:row>
      <xdr:rowOff>5335</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5481300" y="17945863"/>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169418</xdr:rowOff>
    </xdr:from>
    <xdr:to>
      <xdr:col>76</xdr:col>
      <xdr:colOff>165100</xdr:colOff>
      <xdr:row>104</xdr:row>
      <xdr:rowOff>99568</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14541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48768</xdr:rowOff>
    </xdr:from>
    <xdr:to>
      <xdr:col>81</xdr:col>
      <xdr:colOff>50800</xdr:colOff>
      <xdr:row>104</xdr:row>
      <xdr:rowOff>115063</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4592300" y="17879568"/>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169418</xdr:rowOff>
    </xdr:from>
    <xdr:to>
      <xdr:col>72</xdr:col>
      <xdr:colOff>38100</xdr:colOff>
      <xdr:row>104</xdr:row>
      <xdr:rowOff>99568</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13652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48768</xdr:rowOff>
    </xdr:from>
    <xdr:to>
      <xdr:col>76</xdr:col>
      <xdr:colOff>114300</xdr:colOff>
      <xdr:row>104</xdr:row>
      <xdr:rowOff>48768</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3703300" y="17879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109982</xdr:rowOff>
    </xdr:from>
    <xdr:to>
      <xdr:col>67</xdr:col>
      <xdr:colOff>101600</xdr:colOff>
      <xdr:row>102</xdr:row>
      <xdr:rowOff>40132</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12763500" y="174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160782</xdr:rowOff>
    </xdr:from>
    <xdr:to>
      <xdr:col>71</xdr:col>
      <xdr:colOff>177800</xdr:colOff>
      <xdr:row>104</xdr:row>
      <xdr:rowOff>48768</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2814300" y="17477232"/>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156990</xdr:rowOff>
    </xdr:from>
    <xdr:ext cx="405111" cy="259045"/>
    <xdr:sp macro="" textlink="">
      <xdr:nvSpPr>
        <xdr:cNvPr id="818" name="n_1mainValue【庁舎】&#10;有形固定資産減価償却率">
          <a:extLst>
            <a:ext uri="{FF2B5EF4-FFF2-40B4-BE49-F238E27FC236}">
              <a16:creationId xmlns:a16="http://schemas.microsoft.com/office/drawing/2014/main" id="{00000000-0008-0000-0F00-000032030000}"/>
            </a:ext>
          </a:extLst>
        </xdr:cNvPr>
        <xdr:cNvSpPr txBox="1"/>
      </xdr:nvSpPr>
      <xdr:spPr>
        <a:xfrm>
          <a:off x="15266044"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90695</xdr:rowOff>
    </xdr:from>
    <xdr:ext cx="405111" cy="259045"/>
    <xdr:sp macro="" textlink="">
      <xdr:nvSpPr>
        <xdr:cNvPr id="819" name="n_2mainValue【庁舎】&#10;有形固定資産減価償却率">
          <a:extLst>
            <a:ext uri="{FF2B5EF4-FFF2-40B4-BE49-F238E27FC236}">
              <a16:creationId xmlns:a16="http://schemas.microsoft.com/office/drawing/2014/main" id="{00000000-0008-0000-0F00-000033030000}"/>
            </a:ext>
          </a:extLst>
        </xdr:cNvPr>
        <xdr:cNvSpPr txBox="1"/>
      </xdr:nvSpPr>
      <xdr:spPr>
        <a:xfrm>
          <a:off x="14389744" y="1792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90695</xdr:rowOff>
    </xdr:from>
    <xdr:ext cx="405111" cy="259045"/>
    <xdr:sp macro="" textlink="">
      <xdr:nvSpPr>
        <xdr:cNvPr id="820" name="n_3mainValue【庁舎】&#10;有形固定資産減価償却率">
          <a:extLst>
            <a:ext uri="{FF2B5EF4-FFF2-40B4-BE49-F238E27FC236}">
              <a16:creationId xmlns:a16="http://schemas.microsoft.com/office/drawing/2014/main" id="{00000000-0008-0000-0F00-000034030000}"/>
            </a:ext>
          </a:extLst>
        </xdr:cNvPr>
        <xdr:cNvSpPr txBox="1"/>
      </xdr:nvSpPr>
      <xdr:spPr>
        <a:xfrm>
          <a:off x="13500744" y="1792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56659</xdr:rowOff>
    </xdr:from>
    <xdr:ext cx="405111" cy="259045"/>
    <xdr:sp macro="" textlink="">
      <xdr:nvSpPr>
        <xdr:cNvPr id="821" name="n_4mainValue【庁舎】&#10;有形固定資産減価償却率">
          <a:extLst>
            <a:ext uri="{FF2B5EF4-FFF2-40B4-BE49-F238E27FC236}">
              <a16:creationId xmlns:a16="http://schemas.microsoft.com/office/drawing/2014/main" id="{00000000-0008-0000-0F00-000035030000}"/>
            </a:ext>
          </a:extLst>
        </xdr:cNvPr>
        <xdr:cNvSpPr txBox="1"/>
      </xdr:nvSpPr>
      <xdr:spPr>
        <a:xfrm>
          <a:off x="12611744" y="1720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a:extLst>
            <a:ext uri="{FF2B5EF4-FFF2-40B4-BE49-F238E27FC236}">
              <a16:creationId xmlns:a16="http://schemas.microsoft.com/office/drawing/2014/main" id="{00000000-0008-0000-0F00-00004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846" name="【庁舎】&#10;一人当たり面積最小値テキスト">
          <a:extLst>
            <a:ext uri="{FF2B5EF4-FFF2-40B4-BE49-F238E27FC236}">
              <a16:creationId xmlns:a16="http://schemas.microsoft.com/office/drawing/2014/main" id="{00000000-0008-0000-0F00-00004E030000}"/>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848" name="【庁舎】&#10;一人当たり面積最大値テキスト">
          <a:extLst>
            <a:ext uri="{FF2B5EF4-FFF2-40B4-BE49-F238E27FC236}">
              <a16:creationId xmlns:a16="http://schemas.microsoft.com/office/drawing/2014/main" id="{00000000-0008-0000-0F00-000050030000}"/>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850" name="【庁舎】&#10;一人当たり面積平均値テキスト">
          <a:extLst>
            <a:ext uri="{FF2B5EF4-FFF2-40B4-BE49-F238E27FC236}">
              <a16:creationId xmlns:a16="http://schemas.microsoft.com/office/drawing/2014/main" id="{00000000-0008-0000-0F00-000052030000}"/>
            </a:ext>
          </a:extLst>
        </xdr:cNvPr>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851" name="フローチャート: 判断 850">
          <a:extLst>
            <a:ext uri="{FF2B5EF4-FFF2-40B4-BE49-F238E27FC236}">
              <a16:creationId xmlns:a16="http://schemas.microsoft.com/office/drawing/2014/main" id="{00000000-0008-0000-0F00-000053030000}"/>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852" name="フローチャート: 判断 851">
          <a:extLst>
            <a:ext uri="{FF2B5EF4-FFF2-40B4-BE49-F238E27FC236}">
              <a16:creationId xmlns:a16="http://schemas.microsoft.com/office/drawing/2014/main" id="{00000000-0008-0000-0F00-000054030000}"/>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56024</xdr:rowOff>
    </xdr:from>
    <xdr:ext cx="469744" cy="259045"/>
    <xdr:sp macro="" textlink="">
      <xdr:nvSpPr>
        <xdr:cNvPr id="853" name="n_1aveValue【庁舎】&#10;一人当たり面積">
          <a:extLst>
            <a:ext uri="{FF2B5EF4-FFF2-40B4-BE49-F238E27FC236}">
              <a16:creationId xmlns:a16="http://schemas.microsoft.com/office/drawing/2014/main" id="{00000000-0008-0000-0F00-000055030000}"/>
            </a:ext>
          </a:extLst>
        </xdr:cNvPr>
        <xdr:cNvSpPr txBox="1"/>
      </xdr:nvSpPr>
      <xdr:spPr>
        <a:xfrm>
          <a:off x="21075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99313</xdr:rowOff>
    </xdr:from>
    <xdr:to>
      <xdr:col>107</xdr:col>
      <xdr:colOff>101600</xdr:colOff>
      <xdr:row>107</xdr:row>
      <xdr:rowOff>29463</xdr:rowOff>
    </xdr:to>
    <xdr:sp macro="" textlink="">
      <xdr:nvSpPr>
        <xdr:cNvPr id="854" name="フローチャート: 判断 853">
          <a:extLst>
            <a:ext uri="{FF2B5EF4-FFF2-40B4-BE49-F238E27FC236}">
              <a16:creationId xmlns:a16="http://schemas.microsoft.com/office/drawing/2014/main" id="{00000000-0008-0000-0F00-000056030000}"/>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45990</xdr:rowOff>
    </xdr:from>
    <xdr:ext cx="469744" cy="259045"/>
    <xdr:sp macro="" textlink="">
      <xdr:nvSpPr>
        <xdr:cNvPr id="855" name="n_2aveValue【庁舎】&#10;一人当たり面積">
          <a:extLst>
            <a:ext uri="{FF2B5EF4-FFF2-40B4-BE49-F238E27FC236}">
              <a16:creationId xmlns:a16="http://schemas.microsoft.com/office/drawing/2014/main" id="{00000000-0008-0000-0F00-000057030000}"/>
            </a:ext>
          </a:extLst>
        </xdr:cNvPr>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112268</xdr:rowOff>
    </xdr:from>
    <xdr:to>
      <xdr:col>102</xdr:col>
      <xdr:colOff>165100</xdr:colOff>
      <xdr:row>107</xdr:row>
      <xdr:rowOff>42418</xdr:rowOff>
    </xdr:to>
    <xdr:sp macro="" textlink="">
      <xdr:nvSpPr>
        <xdr:cNvPr id="856" name="フローチャート: 判断 855">
          <a:extLst>
            <a:ext uri="{FF2B5EF4-FFF2-40B4-BE49-F238E27FC236}">
              <a16:creationId xmlns:a16="http://schemas.microsoft.com/office/drawing/2014/main" id="{00000000-0008-0000-0F00-000058030000}"/>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58945</xdr:rowOff>
    </xdr:from>
    <xdr:ext cx="469744" cy="259045"/>
    <xdr:sp macro="" textlink="">
      <xdr:nvSpPr>
        <xdr:cNvPr id="857" name="n_3aveValue【庁舎】&#10;一人当たり面積">
          <a:extLst>
            <a:ext uri="{FF2B5EF4-FFF2-40B4-BE49-F238E27FC236}">
              <a16:creationId xmlns:a16="http://schemas.microsoft.com/office/drawing/2014/main" id="{00000000-0008-0000-0F00-000059030000}"/>
            </a:ext>
          </a:extLst>
        </xdr:cNvPr>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162179</xdr:rowOff>
    </xdr:from>
    <xdr:to>
      <xdr:col>98</xdr:col>
      <xdr:colOff>38100</xdr:colOff>
      <xdr:row>107</xdr:row>
      <xdr:rowOff>92329</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105</xdr:row>
      <xdr:rowOff>108856</xdr:rowOff>
    </xdr:from>
    <xdr:ext cx="469744" cy="259045"/>
    <xdr:sp macro="" textlink="">
      <xdr:nvSpPr>
        <xdr:cNvPr id="859" name="n_4aveValue【庁舎】&#10;一人当たり面積">
          <a:extLst>
            <a:ext uri="{FF2B5EF4-FFF2-40B4-BE49-F238E27FC236}">
              <a16:creationId xmlns:a16="http://schemas.microsoft.com/office/drawing/2014/main" id="{00000000-0008-0000-0F00-00005B030000}"/>
            </a:ext>
          </a:extLst>
        </xdr:cNvPr>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119507</xdr:rowOff>
    </xdr:from>
    <xdr:to>
      <xdr:col>116</xdr:col>
      <xdr:colOff>114300</xdr:colOff>
      <xdr:row>107</xdr:row>
      <xdr:rowOff>49657</xdr:rowOff>
    </xdr:to>
    <xdr:sp macro="" textlink="">
      <xdr:nvSpPr>
        <xdr:cNvPr id="865" name="楕円 864">
          <a:extLst>
            <a:ext uri="{FF2B5EF4-FFF2-40B4-BE49-F238E27FC236}">
              <a16:creationId xmlns:a16="http://schemas.microsoft.com/office/drawing/2014/main" id="{00000000-0008-0000-0F00-000061030000}"/>
            </a:ext>
          </a:extLst>
        </xdr:cNvPr>
        <xdr:cNvSpPr/>
      </xdr:nvSpPr>
      <xdr:spPr>
        <a:xfrm>
          <a:off x="22110700" y="182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142384</xdr:rowOff>
    </xdr:from>
    <xdr:ext cx="469744" cy="259045"/>
    <xdr:sp macro="" textlink="">
      <xdr:nvSpPr>
        <xdr:cNvPr id="866" name="【庁舎】&#10;一人当たり面積該当値テキスト">
          <a:extLst>
            <a:ext uri="{FF2B5EF4-FFF2-40B4-BE49-F238E27FC236}">
              <a16:creationId xmlns:a16="http://schemas.microsoft.com/office/drawing/2014/main" id="{00000000-0008-0000-0F00-000062030000}"/>
            </a:ext>
          </a:extLst>
        </xdr:cNvPr>
        <xdr:cNvSpPr txBox="1"/>
      </xdr:nvSpPr>
      <xdr:spPr>
        <a:xfrm>
          <a:off x="22199600" y="1814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130175</xdr:rowOff>
    </xdr:from>
    <xdr:to>
      <xdr:col>112</xdr:col>
      <xdr:colOff>38100</xdr:colOff>
      <xdr:row>107</xdr:row>
      <xdr:rowOff>60325</xdr:rowOff>
    </xdr:to>
    <xdr:sp macro="" textlink="">
      <xdr:nvSpPr>
        <xdr:cNvPr id="867" name="楕円 866">
          <a:extLst>
            <a:ext uri="{FF2B5EF4-FFF2-40B4-BE49-F238E27FC236}">
              <a16:creationId xmlns:a16="http://schemas.microsoft.com/office/drawing/2014/main" id="{00000000-0008-0000-0F00-000063030000}"/>
            </a:ext>
          </a:extLst>
        </xdr:cNvPr>
        <xdr:cNvSpPr/>
      </xdr:nvSpPr>
      <xdr:spPr>
        <a:xfrm>
          <a:off x="21272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170307</xdr:rowOff>
    </xdr:from>
    <xdr:to>
      <xdr:col>116</xdr:col>
      <xdr:colOff>63500</xdr:colOff>
      <xdr:row>107</xdr:row>
      <xdr:rowOff>9525</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flipV="1">
          <a:off x="21323300" y="18344007"/>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140843</xdr:rowOff>
    </xdr:from>
    <xdr:to>
      <xdr:col>107</xdr:col>
      <xdr:colOff>101600</xdr:colOff>
      <xdr:row>107</xdr:row>
      <xdr:rowOff>70993</xdr:rowOff>
    </xdr:to>
    <xdr:sp macro="" textlink="">
      <xdr:nvSpPr>
        <xdr:cNvPr id="869" name="楕円 868">
          <a:extLst>
            <a:ext uri="{FF2B5EF4-FFF2-40B4-BE49-F238E27FC236}">
              <a16:creationId xmlns:a16="http://schemas.microsoft.com/office/drawing/2014/main" id="{00000000-0008-0000-0F00-000065030000}"/>
            </a:ext>
          </a:extLst>
        </xdr:cNvPr>
        <xdr:cNvSpPr/>
      </xdr:nvSpPr>
      <xdr:spPr>
        <a:xfrm>
          <a:off x="20383500" y="183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9525</xdr:rowOff>
    </xdr:from>
    <xdr:to>
      <xdr:col>111</xdr:col>
      <xdr:colOff>177800</xdr:colOff>
      <xdr:row>107</xdr:row>
      <xdr:rowOff>20193</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flipV="1">
          <a:off x="20434300" y="18354675"/>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149606</xdr:rowOff>
    </xdr:from>
    <xdr:to>
      <xdr:col>102</xdr:col>
      <xdr:colOff>165100</xdr:colOff>
      <xdr:row>107</xdr:row>
      <xdr:rowOff>79756</xdr:rowOff>
    </xdr:to>
    <xdr:sp macro="" textlink="">
      <xdr:nvSpPr>
        <xdr:cNvPr id="871" name="楕円 870">
          <a:extLst>
            <a:ext uri="{FF2B5EF4-FFF2-40B4-BE49-F238E27FC236}">
              <a16:creationId xmlns:a16="http://schemas.microsoft.com/office/drawing/2014/main" id="{00000000-0008-0000-0F00-000067030000}"/>
            </a:ext>
          </a:extLst>
        </xdr:cNvPr>
        <xdr:cNvSpPr/>
      </xdr:nvSpPr>
      <xdr:spPr>
        <a:xfrm>
          <a:off x="19494500" y="183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20193</xdr:rowOff>
    </xdr:from>
    <xdr:to>
      <xdr:col>107</xdr:col>
      <xdr:colOff>50800</xdr:colOff>
      <xdr:row>107</xdr:row>
      <xdr:rowOff>28956</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flipV="1">
          <a:off x="19545300" y="1836534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111125</xdr:rowOff>
    </xdr:from>
    <xdr:to>
      <xdr:col>98</xdr:col>
      <xdr:colOff>38100</xdr:colOff>
      <xdr:row>108</xdr:row>
      <xdr:rowOff>41275</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8605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28956</xdr:rowOff>
    </xdr:from>
    <xdr:to>
      <xdr:col>102</xdr:col>
      <xdr:colOff>114300</xdr:colOff>
      <xdr:row>107</xdr:row>
      <xdr:rowOff>161925</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flipV="1">
          <a:off x="18656300" y="18374106"/>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76852</xdr:rowOff>
    </xdr:from>
    <xdr:ext cx="469744" cy="259045"/>
    <xdr:sp macro="" textlink="">
      <xdr:nvSpPr>
        <xdr:cNvPr id="875" name="n_1mainValue【庁舎】&#10;一人当たり面積">
          <a:extLst>
            <a:ext uri="{FF2B5EF4-FFF2-40B4-BE49-F238E27FC236}">
              <a16:creationId xmlns:a16="http://schemas.microsoft.com/office/drawing/2014/main" id="{00000000-0008-0000-0F00-00006B030000}"/>
            </a:ext>
          </a:extLst>
        </xdr:cNvPr>
        <xdr:cNvSpPr txBox="1"/>
      </xdr:nvSpPr>
      <xdr:spPr>
        <a:xfrm>
          <a:off x="210757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62120</xdr:rowOff>
    </xdr:from>
    <xdr:ext cx="469744" cy="259045"/>
    <xdr:sp macro="" textlink="">
      <xdr:nvSpPr>
        <xdr:cNvPr id="876" name="n_2mainValue【庁舎】&#10;一人当たり面積">
          <a:extLst>
            <a:ext uri="{FF2B5EF4-FFF2-40B4-BE49-F238E27FC236}">
              <a16:creationId xmlns:a16="http://schemas.microsoft.com/office/drawing/2014/main" id="{00000000-0008-0000-0F00-00006C030000}"/>
            </a:ext>
          </a:extLst>
        </xdr:cNvPr>
        <xdr:cNvSpPr txBox="1"/>
      </xdr:nvSpPr>
      <xdr:spPr>
        <a:xfrm>
          <a:off x="20199427" y="184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70883</xdr:rowOff>
    </xdr:from>
    <xdr:ext cx="469744" cy="259045"/>
    <xdr:sp macro="" textlink="">
      <xdr:nvSpPr>
        <xdr:cNvPr id="877" name="n_3mainValue【庁舎】&#10;一人当たり面積">
          <a:extLst>
            <a:ext uri="{FF2B5EF4-FFF2-40B4-BE49-F238E27FC236}">
              <a16:creationId xmlns:a16="http://schemas.microsoft.com/office/drawing/2014/main" id="{00000000-0008-0000-0F00-00006D030000}"/>
            </a:ext>
          </a:extLst>
        </xdr:cNvPr>
        <xdr:cNvSpPr txBox="1"/>
      </xdr:nvSpPr>
      <xdr:spPr>
        <a:xfrm>
          <a:off x="19310427" y="1841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32402</xdr:rowOff>
    </xdr:from>
    <xdr:ext cx="469744" cy="259045"/>
    <xdr:sp macro="" textlink="">
      <xdr:nvSpPr>
        <xdr:cNvPr id="878" name="n_4mainValue【庁舎】&#10;一人当たり面積">
          <a:extLst>
            <a:ext uri="{FF2B5EF4-FFF2-40B4-BE49-F238E27FC236}">
              <a16:creationId xmlns:a16="http://schemas.microsoft.com/office/drawing/2014/main" id="{00000000-0008-0000-0F00-00006E030000}"/>
            </a:ext>
          </a:extLst>
        </xdr:cNvPr>
        <xdr:cNvSpPr txBox="1"/>
      </xdr:nvSpPr>
      <xdr:spPr>
        <a:xfrm>
          <a:off x="184214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a:extLst>
            <a:ext uri="{FF2B5EF4-FFF2-40B4-BE49-F238E27FC236}">
              <a16:creationId xmlns:a16="http://schemas.microsoft.com/office/drawing/2014/main" id="{00000000-0008-0000-0F00-00006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a:extLst>
            <a:ext uri="{FF2B5EF4-FFF2-40B4-BE49-F238E27FC236}">
              <a16:creationId xmlns:a16="http://schemas.microsoft.com/office/drawing/2014/main" id="{00000000-0008-0000-0F00-00007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類似団体平均と比較し消防施設、市民会館で</a:t>
          </a:r>
          <a:r>
            <a:rPr kumimoji="1" lang="ja-JP" altLang="en-US" sz="1100" b="0" i="0" u="none" strike="noStrike" kern="0" cap="none" spc="0" normalizeH="0" baseline="0" noProof="0">
              <a:ln>
                <a:noFill/>
              </a:ln>
              <a:solidFill>
                <a:prstClr val="black"/>
              </a:solidFill>
              <a:effectLst/>
              <a:uLnTx/>
              <a:uFillTx/>
              <a:latin typeface="+mn-lt"/>
              <a:ea typeface="+mn-ea"/>
              <a:cs typeface="+mn-cs"/>
            </a:rPr>
            <a:t>有形固定資産減価償却率が高くなっており</a:t>
          </a:r>
          <a:r>
            <a:rPr kumimoji="1" lang="ja-JP" altLang="ja-JP" sz="1100" b="0" i="0" u="none" strike="noStrike" kern="0" cap="none" spc="0" normalizeH="0" baseline="0" noProof="0">
              <a:ln>
                <a:noFill/>
              </a:ln>
              <a:solidFill>
                <a:prstClr val="black"/>
              </a:solidFill>
              <a:effectLst/>
              <a:uLnTx/>
              <a:uFillTx/>
              <a:latin typeface="+mn-lt"/>
              <a:ea typeface="+mn-ea"/>
              <a:cs typeface="+mn-cs"/>
            </a:rPr>
            <a:t>、これは過去に建設された建物の老朽化が進んでいることが要因であ</a:t>
          </a:r>
          <a:r>
            <a:rPr kumimoji="1" lang="ja-JP" altLang="en-US" sz="1100" b="0" i="0" u="none" strike="noStrike" kern="0" cap="none" spc="0" normalizeH="0" baseline="0" noProof="0">
              <a:ln>
                <a:noFill/>
              </a:ln>
              <a:solidFill>
                <a:prstClr val="black"/>
              </a:solidFill>
              <a:effectLst/>
              <a:uLnTx/>
              <a:uFillTx/>
              <a:latin typeface="+mn-lt"/>
              <a:ea typeface="+mn-ea"/>
              <a:cs typeface="+mn-cs"/>
            </a:rPr>
            <a:t>る。</a:t>
          </a:r>
          <a:r>
            <a:rPr kumimoji="1" lang="ja-JP" altLang="ja-JP" sz="1100" b="0" i="0" u="none" strike="noStrike" kern="0" cap="none" spc="0" normalizeH="0" baseline="0" noProof="0">
              <a:ln>
                <a:noFill/>
              </a:ln>
              <a:solidFill>
                <a:prstClr val="black"/>
              </a:solidFill>
              <a:effectLst/>
              <a:uLnTx/>
              <a:uFillTx/>
              <a:latin typeface="+mn-lt"/>
              <a:ea typeface="+mn-ea"/>
              <a:cs typeface="+mn-cs"/>
            </a:rPr>
            <a:t>消防施設においては一人あたり面積が類似団体</a:t>
          </a:r>
          <a:r>
            <a:rPr kumimoji="1" lang="ja-JP" altLang="en-US" sz="1100" b="0" i="0" u="none" strike="noStrike" kern="0" cap="none" spc="0" normalizeH="0" baseline="0" noProof="0">
              <a:ln>
                <a:noFill/>
              </a:ln>
              <a:solidFill>
                <a:prstClr val="black"/>
              </a:solidFill>
              <a:effectLst/>
              <a:uLnTx/>
              <a:uFillTx/>
              <a:latin typeface="+mn-lt"/>
              <a:ea typeface="+mn-ea"/>
              <a:cs typeface="+mn-cs"/>
            </a:rPr>
            <a:t>も大きく</a:t>
          </a:r>
          <a:r>
            <a:rPr kumimoji="1" lang="ja-JP" altLang="ja-JP" sz="1100" b="0" i="0" u="none" strike="noStrike" kern="0" cap="none" spc="0" normalizeH="0" baseline="0" noProof="0">
              <a:ln>
                <a:noFill/>
              </a:ln>
              <a:solidFill>
                <a:prstClr val="black"/>
              </a:solidFill>
              <a:effectLst/>
              <a:uLnTx/>
              <a:uFillTx/>
              <a:latin typeface="+mn-lt"/>
              <a:ea typeface="+mn-ea"/>
              <a:cs typeface="+mn-cs"/>
            </a:rPr>
            <a:t>上回っており、これは少子高齢化による団員の減少で分団を統合したが、施設をそのまま残しているため施設に対しての一人あたりの面積が高くなっていることが要因である。</a:t>
          </a:r>
          <a:r>
            <a:rPr kumimoji="1" lang="ja-JP" altLang="en-US" sz="1100" b="0" i="0" u="none" strike="noStrike" kern="0" cap="none" spc="0" normalizeH="0" baseline="0" noProof="0">
              <a:ln>
                <a:noFill/>
              </a:ln>
              <a:solidFill>
                <a:prstClr val="black"/>
              </a:solidFill>
              <a:effectLst/>
              <a:uLnTx/>
              <a:uFillTx/>
              <a:latin typeface="+mn-lt"/>
              <a:ea typeface="+mn-ea"/>
              <a:cs typeface="+mn-cs"/>
            </a:rPr>
            <a:t>また、</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類似団体平均と比較し有形固定資産減価償却率が</a:t>
          </a:r>
          <a:r>
            <a:rPr kumimoji="1" lang="ja-JP" altLang="en-US" sz="1100" b="0" i="0" u="none" strike="noStrike" kern="0" cap="none" spc="0" normalizeH="0" baseline="0" noProof="0">
              <a:ln>
                <a:noFill/>
              </a:ln>
              <a:solidFill>
                <a:prstClr val="black"/>
              </a:solidFill>
              <a:effectLst/>
              <a:uLnTx/>
              <a:uFillTx/>
              <a:latin typeface="+mn-lt"/>
              <a:ea typeface="+mn-ea"/>
              <a:cs typeface="+mn-cs"/>
            </a:rPr>
            <a:t>低く推移している。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図書館</a:t>
          </a:r>
          <a:r>
            <a:rPr kumimoji="1" lang="ja-JP" altLang="en-US" sz="1100" b="0" i="0" u="none" strike="noStrike" kern="0" cap="none" spc="0" normalizeH="0" baseline="0" noProof="0">
              <a:ln>
                <a:noFill/>
              </a:ln>
              <a:solidFill>
                <a:prstClr val="black"/>
              </a:solidFill>
              <a:effectLst/>
              <a:uLnTx/>
              <a:uFillTx/>
              <a:latin typeface="+mn-lt"/>
              <a:ea typeface="+mn-ea"/>
              <a:cs typeface="+mn-cs"/>
            </a:rPr>
            <a:t>においても人口の減少により緩やかに増加している。体育館・プールにおいては、いまべつ総合体育館の建設が行われたため、平成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年度から</a:t>
          </a: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a:t>
          </a:r>
          <a:r>
            <a:rPr kumimoji="1" lang="ja-JP" altLang="en-US" sz="1100" b="0" i="0" u="none" strike="noStrike" kern="0" cap="none" spc="0" normalizeH="0" baseline="0" noProof="0">
              <a:ln>
                <a:noFill/>
              </a:ln>
              <a:solidFill>
                <a:prstClr val="black"/>
              </a:solidFill>
              <a:effectLst/>
              <a:uLnTx/>
              <a:uFillTx/>
              <a:latin typeface="+mn-lt"/>
              <a:ea typeface="+mn-ea"/>
              <a:cs typeface="+mn-cs"/>
            </a:rPr>
            <a:t>が急激に低くなっている。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今後は公共施設等管理計画を基に施設の建替えや統合等を含め進めていく。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2,577
2,573
125.27
3,296,150
2,976,763
169,293
1,694,610
3,227,037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人口減少や全国平均を上回る高齢化率（</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53.90%2020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日現在）に加え、町内に中心となる産業がないこと等により、財政基盤が類似団体平均より下回っている。地方税収徴収率向上対策及び歳出予算の抑制に努め、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101282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6760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101282</xdr:rowOff>
    </xdr:from>
    <xdr:to>
      <xdr:col>19</xdr:col>
      <xdr:colOff>133350</xdr:colOff>
      <xdr:row>43</xdr:row>
      <xdr:rowOff>119380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736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125413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125413</xdr:rowOff>
    </xdr:from>
    <xdr:to>
      <xdr:col>11</xdr:col>
      <xdr:colOff>31750</xdr:colOff>
      <xdr:row>43</xdr:row>
      <xdr:rowOff>131445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127017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50482</xdr:rowOff>
    </xdr:from>
    <xdr:to>
      <xdr:col>19</xdr:col>
      <xdr:colOff>184150</xdr:colOff>
      <xdr:row>43</xdr:row>
      <xdr:rowOff>152082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136859</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0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74613</xdr:rowOff>
    </xdr:from>
    <xdr:to>
      <xdr:col>11</xdr:col>
      <xdr:colOff>82550</xdr:colOff>
      <xdr:row>44</xdr:row>
      <xdr:rowOff>4763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160990</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令和元年度において、前年度と比較し数値は増加となった。要因としては補助費等で大幅に経常収支比率が増加しており、平成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年度に実施された経営体育成基盤事業負担金など大規模な臨時経費がなくなったことで経常収支比率の増加につながった。今後計画的な繰上償還等を行い経費の削減に努める。</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64</xdr:row>
      <xdr:rowOff>53848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88186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63</xdr:row>
      <xdr:rowOff>80518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71295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83058</xdr:rowOff>
    </xdr:from>
    <xdr:to>
      <xdr:col>15</xdr:col>
      <xdr:colOff>82550</xdr:colOff>
      <xdr:row>62</xdr:row>
      <xdr:rowOff>83058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7129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83058</xdr:rowOff>
    </xdr:from>
    <xdr:to>
      <xdr:col>11</xdr:col>
      <xdr:colOff>31750</xdr:colOff>
      <xdr:row>62</xdr:row>
      <xdr:rowOff>97536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71295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116095</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32258</xdr:rowOff>
    </xdr:from>
    <xdr:to>
      <xdr:col>15</xdr:col>
      <xdr:colOff>133350</xdr:colOff>
      <xdr:row>62</xdr:row>
      <xdr:rowOff>133858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32258</xdr:rowOff>
    </xdr:from>
    <xdr:to>
      <xdr:col>11</xdr:col>
      <xdr:colOff>82550</xdr:colOff>
      <xdr:row>62</xdr:row>
      <xdr:rowOff>133858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118635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[358,610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数値は減少し類似団体平均を下回った。要因としては、老朽化が進んだ町有施設の解体工事を行ったためである。今後も財政面を考慮しつつ町有施設の解体を行っていくとともに需用費等の削減に努め数値の抑制を図る。</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55147</xdr:rowOff>
    </xdr:from>
    <xdr:to>
      <xdr:col>23</xdr:col>
      <xdr:colOff>133350</xdr:colOff>
      <xdr:row>82</xdr:row>
      <xdr:rowOff>96374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14047"/>
          <a:ext cx="838200" cy="4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55147</xdr:rowOff>
    </xdr:from>
    <xdr:to>
      <xdr:col>19</xdr:col>
      <xdr:colOff>133350</xdr:colOff>
      <xdr:row>82</xdr:row>
      <xdr:rowOff>68988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114047"/>
          <a:ext cx="8890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68988</xdr:rowOff>
    </xdr:from>
    <xdr:to>
      <xdr:col>15</xdr:col>
      <xdr:colOff>82550</xdr:colOff>
      <xdr:row>82</xdr:row>
      <xdr:rowOff>69024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127888"/>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67294</xdr:rowOff>
    </xdr:from>
    <xdr:to>
      <xdr:col>11</xdr:col>
      <xdr:colOff>31750</xdr:colOff>
      <xdr:row>82</xdr:row>
      <xdr:rowOff>69024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26194"/>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45574</xdr:rowOff>
    </xdr:from>
    <xdr:to>
      <xdr:col>23</xdr:col>
      <xdr:colOff>184150</xdr:colOff>
      <xdr:row>82</xdr:row>
      <xdr:rowOff>147174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0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62101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4347</xdr:rowOff>
    </xdr:from>
    <xdr:to>
      <xdr:col>19</xdr:col>
      <xdr:colOff>184150</xdr:colOff>
      <xdr:row>82</xdr:row>
      <xdr:rowOff>105947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116124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32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18188</xdr:rowOff>
    </xdr:from>
    <xdr:to>
      <xdr:col>15</xdr:col>
      <xdr:colOff>133350</xdr:colOff>
      <xdr:row>82</xdr:row>
      <xdr:rowOff>119788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129965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4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18224</xdr:rowOff>
    </xdr:from>
    <xdr:to>
      <xdr:col>11</xdr:col>
      <xdr:colOff>82550</xdr:colOff>
      <xdr:row>82</xdr:row>
      <xdr:rowOff>119824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130001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84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16494</xdr:rowOff>
    </xdr:from>
    <xdr:to>
      <xdr:col>7</xdr:col>
      <xdr:colOff>31750</xdr:colOff>
      <xdr:row>82</xdr:row>
      <xdr:rowOff>118094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102871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6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上回っている。また前年度と比較すると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減少となった。要因としては職員構成の変動によるものである。今後も給料等の適正化に努める。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168911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168034"/>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168911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087600"/>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48261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50876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88477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1358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118111</xdr:rowOff>
    </xdr:from>
    <xdr:to>
      <xdr:col>77</xdr:col>
      <xdr:colOff>95250</xdr:colOff>
      <xdr:row>89</xdr:row>
      <xdr:rowOff>48261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33038</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37677</xdr:rowOff>
    </xdr:from>
    <xdr:to>
      <xdr:col>64</xdr:col>
      <xdr:colOff>152400</xdr:colOff>
      <xdr:row>88</xdr:row>
      <xdr:rowOff>139277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124054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減少した。類似団体平均より</a:t>
          </a:r>
          <a:r>
            <a:rPr kumimoji="1" lang="en-US" altLang="ja-JP" sz="1300">
              <a:latin typeface="ＭＳ Ｐゴシック" panose="020B0600070205080204" pitchFamily="50" charset="-128"/>
              <a:ea typeface="ＭＳ Ｐゴシック" panose="020B0600070205080204" pitchFamily="50" charset="-128"/>
            </a:rPr>
            <a:t>0.36%</a:t>
          </a:r>
          <a:r>
            <a:rPr kumimoji="1" lang="ja-JP" altLang="en-US" sz="1300">
              <a:latin typeface="ＭＳ Ｐゴシック" panose="020B0600070205080204" pitchFamily="50" charset="-128"/>
              <a:ea typeface="ＭＳ Ｐゴシック" panose="020B0600070205080204" pitchFamily="50" charset="-128"/>
            </a:rPr>
            <a:t>下回る数値となっている。しかし、年齢構成も歪であり、臨時職員にも大きく依存していることから再任用制度を活用しつつ定員の適正化に努める。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52781</xdr:rowOff>
    </xdr:from>
    <xdr:to>
      <xdr:col>81</xdr:col>
      <xdr:colOff>44450</xdr:colOff>
      <xdr:row>61</xdr:row>
      <xdr:rowOff>56400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511231"/>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32512</xdr:rowOff>
    </xdr:from>
    <xdr:to>
      <xdr:col>77</xdr:col>
      <xdr:colOff>44450</xdr:colOff>
      <xdr:row>61</xdr:row>
      <xdr:rowOff>56400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490962"/>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20206</xdr:rowOff>
    </xdr:from>
    <xdr:to>
      <xdr:col>72</xdr:col>
      <xdr:colOff>203200</xdr:colOff>
      <xdr:row>61</xdr:row>
      <xdr:rowOff>32512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478656"/>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20206</xdr:rowOff>
    </xdr:from>
    <xdr:to>
      <xdr:col>68</xdr:col>
      <xdr:colOff>152400</xdr:colOff>
      <xdr:row>61</xdr:row>
      <xdr:rowOff>33719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478656"/>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1981</xdr:rowOff>
    </xdr:from>
    <xdr:to>
      <xdr:col>81</xdr:col>
      <xdr:colOff>95250</xdr:colOff>
      <xdr:row>61</xdr:row>
      <xdr:rowOff>103581</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4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18508</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30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5600</xdr:rowOff>
    </xdr:from>
    <xdr:to>
      <xdr:col>77</xdr:col>
      <xdr:colOff>95250</xdr:colOff>
      <xdr:row>61</xdr:row>
      <xdr:rowOff>107200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46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117377</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23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153162</xdr:rowOff>
    </xdr:from>
    <xdr:to>
      <xdr:col>73</xdr:col>
      <xdr:colOff>44450</xdr:colOff>
      <xdr:row>61</xdr:row>
      <xdr:rowOff>83312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93489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140856</xdr:rowOff>
    </xdr:from>
    <xdr:to>
      <xdr:col>68</xdr:col>
      <xdr:colOff>203200</xdr:colOff>
      <xdr:row>61</xdr:row>
      <xdr:rowOff>71006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4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81183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9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154369</xdr:rowOff>
    </xdr:from>
    <xdr:to>
      <xdr:col>64</xdr:col>
      <xdr:colOff>152400</xdr:colOff>
      <xdr:row>61</xdr:row>
      <xdr:rowOff>84519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4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69296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2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減少した。これにより類似団体平均より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下回ることとなった。要因としては、普通交付税の増加のためであり、今後は防災無線デジタル化事業等による公債費の増加が見込まれるため、緊急度、住民ニーズを的確に把握した事業の実施と、交付税算入のある地方債の発行等、比率の抑制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52070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70252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116417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70815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113877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714586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44</xdr:row>
      <xdr:rowOff>60537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314777"/>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9737</xdr:rowOff>
    </xdr:from>
    <xdr:to>
      <xdr:col>64</xdr:col>
      <xdr:colOff>152400</xdr:colOff>
      <xdr:row>44</xdr:row>
      <xdr:rowOff>111337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96114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比率は増加している。要因としては、防災無線デジタル化事業等により地方債残高が増加したためであり、今後は繰り上げ償還を行い地方債残高を抑制しつつ、地方債の発行を抑制することで比率の低減に努める。</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100400</xdr:rowOff>
    </xdr:from>
    <xdr:to>
      <xdr:col>81</xdr:col>
      <xdr:colOff>44450</xdr:colOff>
      <xdr:row>15</xdr:row>
      <xdr:rowOff>18768</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179800" y="2500700"/>
          <a:ext cx="838200" cy="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100400</xdr:rowOff>
    </xdr:from>
    <xdr:to>
      <xdr:col>77</xdr:col>
      <xdr:colOff>44450</xdr:colOff>
      <xdr:row>14</xdr:row>
      <xdr:rowOff>143298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2500700"/>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143298</xdr:rowOff>
    </xdr:from>
    <xdr:to>
      <xdr:col>72</xdr:col>
      <xdr:colOff>203200</xdr:colOff>
      <xdr:row>15</xdr:row>
      <xdr:rowOff>116628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54359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116628</xdr:rowOff>
    </xdr:from>
    <xdr:to>
      <xdr:col>68</xdr:col>
      <xdr:colOff>152400</xdr:colOff>
      <xdr:row>18</xdr:row>
      <xdr:rowOff>131798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688378"/>
          <a:ext cx="889000" cy="52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139418</xdr:rowOff>
    </xdr:from>
    <xdr:to>
      <xdr:col>81</xdr:col>
      <xdr:colOff>95250</xdr:colOff>
      <xdr:row>15</xdr:row>
      <xdr:rowOff>69568</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111495</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51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49600</xdr:rowOff>
    </xdr:from>
    <xdr:to>
      <xdr:col>77</xdr:col>
      <xdr:colOff>95250</xdr:colOff>
      <xdr:row>14</xdr:row>
      <xdr:rowOff>151200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4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135977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92498</xdr:rowOff>
    </xdr:from>
    <xdr:to>
      <xdr:col>73</xdr:col>
      <xdr:colOff>44450</xdr:colOff>
      <xdr:row>15</xdr:row>
      <xdr:rowOff>22648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7425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57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65828</xdr:rowOff>
    </xdr:from>
    <xdr:to>
      <xdr:col>68</xdr:col>
      <xdr:colOff>203200</xdr:colOff>
      <xdr:row>15</xdr:row>
      <xdr:rowOff>167428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152205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72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80998</xdr:rowOff>
    </xdr:from>
    <xdr:to>
      <xdr:col>64</xdr:col>
      <xdr:colOff>152400</xdr:colOff>
      <xdr:row>19</xdr:row>
      <xdr:rowOff>11148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31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167375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25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2,577
2,573
125.27
3,296,150
2,976,763
169,293
1,694,610
3,227,037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ほぼ同水準となっている。職員の平均年齢の若年化により除々に減少している。しかし当町では自主財源が少なく、基金についても多くはないため、単独事業も積極的に行えなかったため数値の減少は緩やかなもの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xdr:rowOff>
    </xdr:from>
    <xdr:to>
      <xdr:col>24</xdr:col>
      <xdr:colOff>25400</xdr:colOff>
      <xdr:row>36</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887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39370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115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138430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10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137160</xdr:rowOff>
    </xdr:from>
    <xdr:to>
      <xdr:col>24</xdr:col>
      <xdr:colOff>76200</xdr:colOff>
      <xdr:row>36</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160020</xdr:rowOff>
    </xdr:from>
    <xdr:to>
      <xdr:col>20</xdr:col>
      <xdr:colOff>38100</xdr:colOff>
      <xdr:row>36</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87630</xdr:rowOff>
    </xdr:from>
    <xdr:to>
      <xdr:col>6</xdr:col>
      <xdr:colOff>171450</xdr:colOff>
      <xdr:row>37</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高い数値となっている。これは老朽化した町有施設の解体を行ったためである。今後は町有施設の解体を行いながら財政面を考慮し、経費の抑制を行うことで数値の低減に努める。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104140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21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030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022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17</xdr:row>
      <xdr:rowOff>37846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02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増加とほぼ横ばいの数値となった。今後も福祉の充実と経費軽減の両立に努める。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53522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669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55</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036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036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の減少となった。今後も全ての特別会計の経費削減等を行い、一般会計からの繰出金を減らし数値の抑制に努める。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53848</xdr:rowOff>
    </xdr:from>
    <xdr:to>
      <xdr:col>82</xdr:col>
      <xdr:colOff>107950</xdr:colOff>
      <xdr:row>56</xdr:row>
      <xdr:rowOff>113284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550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113284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682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72136</xdr:rowOff>
    </xdr:from>
    <xdr:to>
      <xdr:col>73</xdr:col>
      <xdr:colOff>180975</xdr:colOff>
      <xdr:row>56</xdr:row>
      <xdr:rowOff>81280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673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72136</xdr:rowOff>
    </xdr:from>
    <xdr:to>
      <xdr:col>69</xdr:col>
      <xdr:colOff>92075</xdr:colOff>
      <xdr:row>56</xdr:row>
      <xdr:rowOff>113284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6733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xdr:rowOff>
    </xdr:from>
    <xdr:to>
      <xdr:col>82</xdr:col>
      <xdr:colOff>158750</xdr:colOff>
      <xdr:row>56</xdr:row>
      <xdr:rowOff>104648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19575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62484</xdr:rowOff>
    </xdr:from>
    <xdr:to>
      <xdr:col>78</xdr:col>
      <xdr:colOff>120650</xdr:colOff>
      <xdr:row>56</xdr:row>
      <xdr:rowOff>164084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21336</xdr:rowOff>
    </xdr:from>
    <xdr:to>
      <xdr:col>69</xdr:col>
      <xdr:colOff>142875</xdr:colOff>
      <xdr:row>56</xdr:row>
      <xdr:rowOff>122936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年度から増加傾向にある。今年度は前年度と比べて</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と数値が大幅に増加した。これは扶助費に計上していた施設型給付費等負担金を補助費等へと改めたためである。今後は、消防署今別分署建替等による負担金の増加が見込まれるため、経費削減の依頼を継続し、比率の減少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39</xdr:row>
      <xdr:rowOff>101854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95212"/>
          <a:ext cx="8382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37</xdr:row>
      <xdr:rowOff>51562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946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48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76708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391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51054</xdr:rowOff>
    </xdr:from>
    <xdr:to>
      <xdr:col>82</xdr:col>
      <xdr:colOff>158750</xdr:colOff>
      <xdr:row>39</xdr:row>
      <xdr:rowOff>152654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23131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年度まではほぼ横ばいとなっていたが、令和元年度においては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減少している。しかし今後、防災無線デジタル化事業等の大規模事業が元金償還の開始が見込まれるため公債費は増加する見込である。地方債発行の抑制や繰上償還を行うことで公債費の低減に努める。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119380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19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76</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49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76</xdr:row>
      <xdr:rowOff>123189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45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76</xdr:row>
      <xdr:rowOff>123189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45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158766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の大幅な増加となり、類似団体と比較しても</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上回った。要因としては、町有施設の解体等による物件費の増加のためである。今後も経費の削減を行いつつ、自主財源の確保に努めていく。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715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1343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111761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76</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141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135907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147338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64770</xdr:rowOff>
    </xdr:from>
    <xdr:to>
      <xdr:col>65</xdr:col>
      <xdr:colOff>53975</xdr:colOff>
      <xdr:row>76</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151147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133669</xdr:rowOff>
    </xdr:from>
    <xdr:to>
      <xdr:col>29</xdr:col>
      <xdr:colOff>127000</xdr:colOff>
      <xdr:row>17</xdr:row>
      <xdr:rowOff>149466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95944"/>
          <a:ext cx="647700" cy="15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118447</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80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149466</xdr:rowOff>
    </xdr:from>
    <xdr:to>
      <xdr:col>26</xdr:col>
      <xdr:colOff>50800</xdr:colOff>
      <xdr:row>17</xdr:row>
      <xdr:rowOff>154874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11741"/>
          <a:ext cx="698500" cy="5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154874</xdr:rowOff>
    </xdr:from>
    <xdr:to>
      <xdr:col>22</xdr:col>
      <xdr:colOff>114300</xdr:colOff>
      <xdr:row>18</xdr:row>
      <xdr:rowOff>45660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17149"/>
          <a:ext cx="698500" cy="62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163498</xdr:rowOff>
    </xdr:from>
    <xdr:to>
      <xdr:col>18</xdr:col>
      <xdr:colOff>177800</xdr:colOff>
      <xdr:row>18</xdr:row>
      <xdr:rowOff>45660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25773"/>
          <a:ext cx="698500" cy="5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82869</xdr:rowOff>
    </xdr:from>
    <xdr:to>
      <xdr:col>29</xdr:col>
      <xdr:colOff>177800</xdr:colOff>
      <xdr:row>18</xdr:row>
      <xdr:rowOff>13019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4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99396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9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98666</xdr:rowOff>
    </xdr:from>
    <xdr:to>
      <xdr:col>26</xdr:col>
      <xdr:colOff>101600</xdr:colOff>
      <xdr:row>18</xdr:row>
      <xdr:rowOff>28816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60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38993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29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104074</xdr:rowOff>
    </xdr:from>
    <xdr:to>
      <xdr:col>22</xdr:col>
      <xdr:colOff>165100</xdr:colOff>
      <xdr:row>18</xdr:row>
      <xdr:rowOff>34224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66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44401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3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166310</xdr:rowOff>
    </xdr:from>
    <xdr:to>
      <xdr:col>19</xdr:col>
      <xdr:colOff>38100</xdr:colOff>
      <xdr:row>18</xdr:row>
      <xdr:rowOff>96460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2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81237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1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112698</xdr:rowOff>
    </xdr:from>
    <xdr:to>
      <xdr:col>15</xdr:col>
      <xdr:colOff>101600</xdr:colOff>
      <xdr:row>18</xdr:row>
      <xdr:rowOff>42848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74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53025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4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340071</xdr:rowOff>
    </xdr:from>
    <xdr:to>
      <xdr:col>29</xdr:col>
      <xdr:colOff>127000</xdr:colOff>
      <xdr:row>36</xdr:row>
      <xdr:rowOff>12547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50421"/>
          <a:ext cx="647700" cy="15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294244</xdr:rowOff>
    </xdr:from>
    <xdr:to>
      <xdr:col>26</xdr:col>
      <xdr:colOff>50800</xdr:colOff>
      <xdr:row>35</xdr:row>
      <xdr:rowOff>340071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04594"/>
          <a:ext cx="698500" cy="45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289367</xdr:rowOff>
    </xdr:from>
    <xdr:to>
      <xdr:col>22</xdr:col>
      <xdr:colOff>114300</xdr:colOff>
      <xdr:row>35</xdr:row>
      <xdr:rowOff>294244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99717"/>
          <a:ext cx="6985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248211</xdr:rowOff>
    </xdr:from>
    <xdr:to>
      <xdr:col>18</xdr:col>
      <xdr:colOff>177800</xdr:colOff>
      <xdr:row>35</xdr:row>
      <xdr:rowOff>289367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58561"/>
          <a:ext cx="698500" cy="41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304647</xdr:rowOff>
    </xdr:from>
    <xdr:to>
      <xdr:col>29</xdr:col>
      <xdr:colOff>177800</xdr:colOff>
      <xdr:row>36</xdr:row>
      <xdr:rowOff>63347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14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276724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8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289271</xdr:rowOff>
    </xdr:from>
    <xdr:to>
      <xdr:col>26</xdr:col>
      <xdr:colOff>101600</xdr:colOff>
      <xdr:row>36</xdr:row>
      <xdr:rowOff>47971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9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58148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68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243444</xdr:rowOff>
    </xdr:from>
    <xdr:to>
      <xdr:col>22</xdr:col>
      <xdr:colOff>165100</xdr:colOff>
      <xdr:row>36</xdr:row>
      <xdr:rowOff>2144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53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12321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2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238567</xdr:rowOff>
    </xdr:from>
    <xdr:to>
      <xdr:col>19</xdr:col>
      <xdr:colOff>38100</xdr:colOff>
      <xdr:row>35</xdr:row>
      <xdr:rowOff>340167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48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7444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1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197411</xdr:rowOff>
    </xdr:from>
    <xdr:to>
      <xdr:col>15</xdr:col>
      <xdr:colOff>101600</xdr:colOff>
      <xdr:row>35</xdr:row>
      <xdr:rowOff>299011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07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309188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7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2,577
2,573
125.27
3,296,150
2,976,763
169,293
1,694,610
3,227,037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106983</xdr:rowOff>
    </xdr:from>
    <xdr:to>
      <xdr:col>24</xdr:col>
      <xdr:colOff>63500</xdr:colOff>
      <xdr:row>36</xdr:row>
      <xdr:rowOff>123584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79183"/>
          <a:ext cx="8382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101771</xdr:rowOff>
    </xdr:from>
    <xdr:to>
      <xdr:col>19</xdr:col>
      <xdr:colOff>177800</xdr:colOff>
      <xdr:row>36</xdr:row>
      <xdr:rowOff>123584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73971"/>
          <a:ext cx="8890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89223</xdr:rowOff>
    </xdr:from>
    <xdr:to>
      <xdr:col>15</xdr:col>
      <xdr:colOff>50800</xdr:colOff>
      <xdr:row>36</xdr:row>
      <xdr:rowOff>101771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61423"/>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89223</xdr:rowOff>
    </xdr:from>
    <xdr:to>
      <xdr:col>10</xdr:col>
      <xdr:colOff>114300</xdr:colOff>
      <xdr:row>36</xdr:row>
      <xdr:rowOff>94298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61423"/>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56183</xdr:rowOff>
    </xdr:from>
    <xdr:to>
      <xdr:col>24</xdr:col>
      <xdr:colOff>114300</xdr:colOff>
      <xdr:row>36</xdr:row>
      <xdr:rowOff>157783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34610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0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72784</xdr:rowOff>
    </xdr:from>
    <xdr:to>
      <xdr:col>20</xdr:col>
      <xdr:colOff>38100</xdr:colOff>
      <xdr:row>37</xdr:row>
      <xdr:rowOff>2934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165511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50971</xdr:rowOff>
    </xdr:from>
    <xdr:to>
      <xdr:col>15</xdr:col>
      <xdr:colOff>101600</xdr:colOff>
      <xdr:row>36</xdr:row>
      <xdr:rowOff>152571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169098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38423</xdr:rowOff>
    </xdr:from>
    <xdr:to>
      <xdr:col>10</xdr:col>
      <xdr:colOff>165100</xdr:colOff>
      <xdr:row>36</xdr:row>
      <xdr:rowOff>140023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156550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8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43498</xdr:rowOff>
    </xdr:from>
    <xdr:to>
      <xdr:col>6</xdr:col>
      <xdr:colOff>38100</xdr:colOff>
      <xdr:row>36</xdr:row>
      <xdr:rowOff>145098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1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161625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9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157988</xdr:rowOff>
    </xdr:from>
    <xdr:to>
      <xdr:col>24</xdr:col>
      <xdr:colOff>63500</xdr:colOff>
      <xdr:row>57</xdr:row>
      <xdr:rowOff>42039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59188"/>
          <a:ext cx="838200" cy="5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31220</xdr:rowOff>
    </xdr:from>
    <xdr:to>
      <xdr:col>19</xdr:col>
      <xdr:colOff>177800</xdr:colOff>
      <xdr:row>57</xdr:row>
      <xdr:rowOff>42039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803870"/>
          <a:ext cx="8890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28777</xdr:rowOff>
    </xdr:from>
    <xdr:to>
      <xdr:col>15</xdr:col>
      <xdr:colOff>50800</xdr:colOff>
      <xdr:row>57</xdr:row>
      <xdr:rowOff>31220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801427"/>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28777</xdr:rowOff>
    </xdr:from>
    <xdr:to>
      <xdr:col>10</xdr:col>
      <xdr:colOff>114300</xdr:colOff>
      <xdr:row>57</xdr:row>
      <xdr:rowOff>40318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01427"/>
          <a:ext cx="889000" cy="1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107188</xdr:rowOff>
    </xdr:from>
    <xdr:to>
      <xdr:col>24</xdr:col>
      <xdr:colOff>114300</xdr:colOff>
      <xdr:row>57</xdr:row>
      <xdr:rowOff>37338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130065</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5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162689</xdr:rowOff>
    </xdr:from>
    <xdr:to>
      <xdr:col>20</xdr:col>
      <xdr:colOff>38100</xdr:colOff>
      <xdr:row>57</xdr:row>
      <xdr:rowOff>92839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6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83966</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85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151870</xdr:rowOff>
    </xdr:from>
    <xdr:to>
      <xdr:col>15</xdr:col>
      <xdr:colOff>101600</xdr:colOff>
      <xdr:row>57</xdr:row>
      <xdr:rowOff>82020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98547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52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149427</xdr:rowOff>
    </xdr:from>
    <xdr:to>
      <xdr:col>10</xdr:col>
      <xdr:colOff>165100</xdr:colOff>
      <xdr:row>57</xdr:row>
      <xdr:rowOff>79577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96104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52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160968</xdr:rowOff>
    </xdr:from>
    <xdr:to>
      <xdr:col>6</xdr:col>
      <xdr:colOff>38100</xdr:colOff>
      <xdr:row>57</xdr:row>
      <xdr:rowOff>91118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107645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53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162429</xdr:rowOff>
    </xdr:from>
    <xdr:to>
      <xdr:col>24</xdr:col>
      <xdr:colOff>63500</xdr:colOff>
      <xdr:row>78</xdr:row>
      <xdr:rowOff>79251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64079"/>
          <a:ext cx="838200" cy="8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61209</xdr:rowOff>
    </xdr:from>
    <xdr:to>
      <xdr:col>19</xdr:col>
      <xdr:colOff>177800</xdr:colOff>
      <xdr:row>77</xdr:row>
      <xdr:rowOff>162429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62859"/>
          <a:ext cx="889000" cy="10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61209</xdr:rowOff>
    </xdr:from>
    <xdr:to>
      <xdr:col>15</xdr:col>
      <xdr:colOff>50800</xdr:colOff>
      <xdr:row>78</xdr:row>
      <xdr:rowOff>53175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62859"/>
          <a:ext cx="889000" cy="16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25760</xdr:rowOff>
    </xdr:from>
    <xdr:to>
      <xdr:col>10</xdr:col>
      <xdr:colOff>114300</xdr:colOff>
      <xdr:row>78</xdr:row>
      <xdr:rowOff>53175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98860"/>
          <a:ext cx="889000" cy="2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28451</xdr:rowOff>
    </xdr:from>
    <xdr:to>
      <xdr:col>24</xdr:col>
      <xdr:colOff>114300</xdr:colOff>
      <xdr:row>78</xdr:row>
      <xdr:rowOff>130051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6878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7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111629</xdr:rowOff>
    </xdr:from>
    <xdr:to>
      <xdr:col>20</xdr:col>
      <xdr:colOff>38100</xdr:colOff>
      <xdr:row>78</xdr:row>
      <xdr:rowOff>41779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32906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0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10409</xdr:rowOff>
    </xdr:from>
    <xdr:to>
      <xdr:col>15</xdr:col>
      <xdr:colOff>101600</xdr:colOff>
      <xdr:row>77</xdr:row>
      <xdr:rowOff>112009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128536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8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2375</xdr:rowOff>
    </xdr:from>
    <xdr:to>
      <xdr:col>10</xdr:col>
      <xdr:colOff>165100</xdr:colOff>
      <xdr:row>78</xdr:row>
      <xdr:rowOff>103975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95102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6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146410</xdr:rowOff>
    </xdr:from>
    <xdr:to>
      <xdr:col>6</xdr:col>
      <xdr:colOff>38100</xdr:colOff>
      <xdr:row>78</xdr:row>
      <xdr:rowOff>76560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4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67687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4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83910</xdr:rowOff>
    </xdr:from>
    <xdr:to>
      <xdr:col>24</xdr:col>
      <xdr:colOff>63500</xdr:colOff>
      <xdr:row>96</xdr:row>
      <xdr:rowOff>46825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71660"/>
          <a:ext cx="838200" cy="1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11892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71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81014</xdr:rowOff>
    </xdr:from>
    <xdr:to>
      <xdr:col>19</xdr:col>
      <xdr:colOff>177800</xdr:colOff>
      <xdr:row>95</xdr:row>
      <xdr:rowOff>83910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36876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81014</xdr:rowOff>
    </xdr:from>
    <xdr:to>
      <xdr:col>15</xdr:col>
      <xdr:colOff>50800</xdr:colOff>
      <xdr:row>95</xdr:row>
      <xdr:rowOff>81395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3687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81395</xdr:rowOff>
    </xdr:from>
    <xdr:to>
      <xdr:col>10</xdr:col>
      <xdr:colOff>114300</xdr:colOff>
      <xdr:row>95</xdr:row>
      <xdr:rowOff>128842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69145"/>
          <a:ext cx="889000" cy="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53052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167475</xdr:rowOff>
    </xdr:from>
    <xdr:to>
      <xdr:col>24</xdr:col>
      <xdr:colOff>114300</xdr:colOff>
      <xdr:row>96</xdr:row>
      <xdr:rowOff>97625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18902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33110</xdr:rowOff>
    </xdr:from>
    <xdr:to>
      <xdr:col>20</xdr:col>
      <xdr:colOff>38100</xdr:colOff>
      <xdr:row>95</xdr:row>
      <xdr:rowOff>134710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151237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30214</xdr:rowOff>
    </xdr:from>
    <xdr:to>
      <xdr:col>15</xdr:col>
      <xdr:colOff>101600</xdr:colOff>
      <xdr:row>95</xdr:row>
      <xdr:rowOff>131814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148341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0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30595</xdr:rowOff>
    </xdr:from>
    <xdr:to>
      <xdr:col>10</xdr:col>
      <xdr:colOff>165100</xdr:colOff>
      <xdr:row>95</xdr:row>
      <xdr:rowOff>132195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148722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0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78042</xdr:rowOff>
    </xdr:from>
    <xdr:to>
      <xdr:col>6</xdr:col>
      <xdr:colOff>38100</xdr:colOff>
      <xdr:row>96</xdr:row>
      <xdr:rowOff>8192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3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24719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14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58882</xdr:rowOff>
    </xdr:from>
    <xdr:to>
      <xdr:col>55</xdr:col>
      <xdr:colOff>0</xdr:colOff>
      <xdr:row>36</xdr:row>
      <xdr:rowOff>128579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31082"/>
          <a:ext cx="838200" cy="6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156906</xdr:rowOff>
    </xdr:from>
    <xdr:to>
      <xdr:col>50</xdr:col>
      <xdr:colOff>114300</xdr:colOff>
      <xdr:row>36</xdr:row>
      <xdr:rowOff>128579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157656"/>
          <a:ext cx="889000" cy="14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156906</xdr:rowOff>
    </xdr:from>
    <xdr:to>
      <xdr:col>45</xdr:col>
      <xdr:colOff>177800</xdr:colOff>
      <xdr:row>37</xdr:row>
      <xdr:rowOff>11978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157656"/>
          <a:ext cx="889000" cy="1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11978</xdr:rowOff>
    </xdr:from>
    <xdr:to>
      <xdr:col>41</xdr:col>
      <xdr:colOff>50800</xdr:colOff>
      <xdr:row>37</xdr:row>
      <xdr:rowOff>45224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55628"/>
          <a:ext cx="889000" cy="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8082</xdr:rowOff>
    </xdr:from>
    <xdr:to>
      <xdr:col>55</xdr:col>
      <xdr:colOff>50800</xdr:colOff>
      <xdr:row>36</xdr:row>
      <xdr:rowOff>109682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157959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5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77779</xdr:rowOff>
    </xdr:from>
    <xdr:to>
      <xdr:col>50</xdr:col>
      <xdr:colOff>165100</xdr:colOff>
      <xdr:row>37</xdr:row>
      <xdr:rowOff>7929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170506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4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106106</xdr:rowOff>
    </xdr:from>
    <xdr:to>
      <xdr:col>46</xdr:col>
      <xdr:colOff>38100</xdr:colOff>
      <xdr:row>36</xdr:row>
      <xdr:rowOff>36256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0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52783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88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132628</xdr:rowOff>
    </xdr:from>
    <xdr:to>
      <xdr:col>41</xdr:col>
      <xdr:colOff>101600</xdr:colOff>
      <xdr:row>37</xdr:row>
      <xdr:rowOff>62778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53905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165874</xdr:rowOff>
    </xdr:from>
    <xdr:to>
      <xdr:col>36</xdr:col>
      <xdr:colOff>165100</xdr:colOff>
      <xdr:row>37</xdr:row>
      <xdr:rowOff>96024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87151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25976</xdr:rowOff>
    </xdr:from>
    <xdr:to>
      <xdr:col>55</xdr:col>
      <xdr:colOff>0</xdr:colOff>
      <xdr:row>57</xdr:row>
      <xdr:rowOff>41202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798626"/>
          <a:ext cx="838200" cy="1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25976</xdr:rowOff>
    </xdr:from>
    <xdr:to>
      <xdr:col>50</xdr:col>
      <xdr:colOff>114300</xdr:colOff>
      <xdr:row>57</xdr:row>
      <xdr:rowOff>41392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798626"/>
          <a:ext cx="889000" cy="1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41392</xdr:rowOff>
    </xdr:from>
    <xdr:to>
      <xdr:col>45</xdr:col>
      <xdr:colOff>177800</xdr:colOff>
      <xdr:row>57</xdr:row>
      <xdr:rowOff>95055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814042"/>
          <a:ext cx="889000" cy="5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85666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82083</xdr:rowOff>
    </xdr:from>
    <xdr:to>
      <xdr:col>41</xdr:col>
      <xdr:colOff>50800</xdr:colOff>
      <xdr:row>57</xdr:row>
      <xdr:rowOff>95055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54733"/>
          <a:ext cx="889000"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161852</xdr:rowOff>
    </xdr:from>
    <xdr:to>
      <xdr:col>55</xdr:col>
      <xdr:colOff>50800</xdr:colOff>
      <xdr:row>57</xdr:row>
      <xdr:rowOff>92002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6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13279</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1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146626</xdr:rowOff>
    </xdr:from>
    <xdr:to>
      <xdr:col>50</xdr:col>
      <xdr:colOff>165100</xdr:colOff>
      <xdr:row>57</xdr:row>
      <xdr:rowOff>76776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93303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52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162042</xdr:rowOff>
    </xdr:from>
    <xdr:to>
      <xdr:col>46</xdr:col>
      <xdr:colOff>38100</xdr:colOff>
      <xdr:row>57</xdr:row>
      <xdr:rowOff>92192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108719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53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44255</xdr:rowOff>
    </xdr:from>
    <xdr:to>
      <xdr:col>41</xdr:col>
      <xdr:colOff>101600</xdr:colOff>
      <xdr:row>57</xdr:row>
      <xdr:rowOff>145855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136982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90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31283</xdr:rowOff>
    </xdr:from>
    <xdr:to>
      <xdr:col>36</xdr:col>
      <xdr:colOff>165100</xdr:colOff>
      <xdr:row>57</xdr:row>
      <xdr:rowOff>132883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124010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8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112733</xdr:rowOff>
    </xdr:from>
    <xdr:to>
      <xdr:col>55</xdr:col>
      <xdr:colOff>0</xdr:colOff>
      <xdr:row>78</xdr:row>
      <xdr:rowOff>236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314383"/>
          <a:ext cx="838200" cy="5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49599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42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112733</xdr:rowOff>
    </xdr:from>
    <xdr:to>
      <xdr:col>50</xdr:col>
      <xdr:colOff>114300</xdr:colOff>
      <xdr:row>78</xdr:row>
      <xdr:rowOff>36238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314383"/>
          <a:ext cx="889000" cy="9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18642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36238</xdr:rowOff>
    </xdr:from>
    <xdr:to>
      <xdr:col>45</xdr:col>
      <xdr:colOff>177800</xdr:colOff>
      <xdr:row>78</xdr:row>
      <xdr:rowOff>169535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409338"/>
          <a:ext cx="889000" cy="13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125914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62578</xdr:rowOff>
    </xdr:from>
    <xdr:to>
      <xdr:col>41</xdr:col>
      <xdr:colOff>50800</xdr:colOff>
      <xdr:row>78</xdr:row>
      <xdr:rowOff>169535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435678"/>
          <a:ext cx="889000" cy="10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120886</xdr:rowOff>
    </xdr:from>
    <xdr:to>
      <xdr:col>55</xdr:col>
      <xdr:colOff>50800</xdr:colOff>
      <xdr:row>78</xdr:row>
      <xdr:rowOff>51036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143763</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17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61933</xdr:rowOff>
    </xdr:from>
    <xdr:to>
      <xdr:col>50</xdr:col>
      <xdr:colOff>165100</xdr:colOff>
      <xdr:row>77</xdr:row>
      <xdr:rowOff>163533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26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8610</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5" y="1303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156888</xdr:rowOff>
    </xdr:from>
    <xdr:to>
      <xdr:col>46</xdr:col>
      <xdr:colOff>38100</xdr:colOff>
      <xdr:row>78</xdr:row>
      <xdr:rowOff>87038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3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103565</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5" y="1313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118735</xdr:rowOff>
    </xdr:from>
    <xdr:to>
      <xdr:col>41</xdr:col>
      <xdr:colOff>101600</xdr:colOff>
      <xdr:row>79</xdr:row>
      <xdr:rowOff>48885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40012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5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11778</xdr:rowOff>
    </xdr:from>
    <xdr:to>
      <xdr:col>36</xdr:col>
      <xdr:colOff>165100</xdr:colOff>
      <xdr:row>78</xdr:row>
      <xdr:rowOff>113378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129905</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316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148462</xdr:rowOff>
    </xdr:from>
    <xdr:to>
      <xdr:col>55</xdr:col>
      <xdr:colOff>0</xdr:colOff>
      <xdr:row>98</xdr:row>
      <xdr:rowOff>168002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950562"/>
          <a:ext cx="838200" cy="1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136274</xdr:rowOff>
    </xdr:from>
    <xdr:to>
      <xdr:col>50</xdr:col>
      <xdr:colOff>114300</xdr:colOff>
      <xdr:row>98</xdr:row>
      <xdr:rowOff>168002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938374"/>
          <a:ext cx="889000" cy="3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116239</xdr:rowOff>
    </xdr:from>
    <xdr:to>
      <xdr:col>45</xdr:col>
      <xdr:colOff>177800</xdr:colOff>
      <xdr:row>98</xdr:row>
      <xdr:rowOff>136274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918339"/>
          <a:ext cx="8890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116239</xdr:rowOff>
    </xdr:from>
    <xdr:to>
      <xdr:col>41</xdr:col>
      <xdr:colOff>50800</xdr:colOff>
      <xdr:row>98</xdr:row>
      <xdr:rowOff>159961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18339"/>
          <a:ext cx="889000" cy="4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97662</xdr:rowOff>
    </xdr:from>
    <xdr:to>
      <xdr:col>55</xdr:col>
      <xdr:colOff>50800</xdr:colOff>
      <xdr:row>99</xdr:row>
      <xdr:rowOff>27812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15496</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117202</xdr:rowOff>
    </xdr:from>
    <xdr:to>
      <xdr:col>50</xdr:col>
      <xdr:colOff>165100</xdr:colOff>
      <xdr:row>99</xdr:row>
      <xdr:rowOff>47352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38479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701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85474</xdr:rowOff>
    </xdr:from>
    <xdr:to>
      <xdr:col>46</xdr:col>
      <xdr:colOff>38100</xdr:colOff>
      <xdr:row>99</xdr:row>
      <xdr:rowOff>15624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6751</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9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65439</xdr:rowOff>
    </xdr:from>
    <xdr:to>
      <xdr:col>41</xdr:col>
      <xdr:colOff>101600</xdr:colOff>
      <xdr:row>98</xdr:row>
      <xdr:rowOff>167039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158166</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96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109161</xdr:rowOff>
    </xdr:from>
    <xdr:to>
      <xdr:col>36</xdr:col>
      <xdr:colOff>165100</xdr:colOff>
      <xdr:row>99</xdr:row>
      <xdr:rowOff>39311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1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30438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700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43637</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30187"/>
          <a:ext cx="8382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44433</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3098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44433</xdr:rowOff>
    </xdr:from>
    <xdr:to>
      <xdr:col>76</xdr:col>
      <xdr:colOff>114300</xdr:colOff>
      <xdr:row>39</xdr:row>
      <xdr:rowOff>44448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30983"/>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44441</xdr:rowOff>
    </xdr:from>
    <xdr:to>
      <xdr:col>71</xdr:col>
      <xdr:colOff>177800</xdr:colOff>
      <xdr:row>39</xdr:row>
      <xdr:rowOff>44448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0991"/>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164287</xdr:rowOff>
    </xdr:from>
    <xdr:to>
      <xdr:col>85</xdr:col>
      <xdr:colOff>177800</xdr:colOff>
      <xdr:row>39</xdr:row>
      <xdr:rowOff>94437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165083</xdr:rowOff>
    </xdr:from>
    <xdr:to>
      <xdr:col>76</xdr:col>
      <xdr:colOff>165100</xdr:colOff>
      <xdr:row>39</xdr:row>
      <xdr:rowOff>95233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86360</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165098</xdr:rowOff>
    </xdr:from>
    <xdr:to>
      <xdr:col>72</xdr:col>
      <xdr:colOff>38100</xdr:colOff>
      <xdr:row>39</xdr:row>
      <xdr:rowOff>95248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86375</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165091</xdr:rowOff>
    </xdr:from>
    <xdr:to>
      <xdr:col>67</xdr:col>
      <xdr:colOff>101600</xdr:colOff>
      <xdr:row>39</xdr:row>
      <xdr:rowOff>95241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86368</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63514</xdr:rowOff>
    </xdr:from>
    <xdr:to>
      <xdr:col>85</xdr:col>
      <xdr:colOff>127000</xdr:colOff>
      <xdr:row>77</xdr:row>
      <xdr:rowOff>76665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265164"/>
          <a:ext cx="8382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63514</xdr:rowOff>
    </xdr:from>
    <xdr:to>
      <xdr:col>81</xdr:col>
      <xdr:colOff>50800</xdr:colOff>
      <xdr:row>77</xdr:row>
      <xdr:rowOff>64712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65164"/>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64712</xdr:rowOff>
    </xdr:from>
    <xdr:to>
      <xdr:col>76</xdr:col>
      <xdr:colOff>114300</xdr:colOff>
      <xdr:row>77</xdr:row>
      <xdr:rowOff>80629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66362"/>
          <a:ext cx="889000" cy="1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80629</xdr:rowOff>
    </xdr:from>
    <xdr:to>
      <xdr:col>71</xdr:col>
      <xdr:colOff>177800</xdr:colOff>
      <xdr:row>77</xdr:row>
      <xdr:rowOff>84196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82279"/>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25865</xdr:rowOff>
    </xdr:from>
    <xdr:to>
      <xdr:col>85</xdr:col>
      <xdr:colOff>177800</xdr:colOff>
      <xdr:row>77</xdr:row>
      <xdr:rowOff>127465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4292</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12714</xdr:rowOff>
    </xdr:from>
    <xdr:to>
      <xdr:col>81</xdr:col>
      <xdr:colOff>101600</xdr:colOff>
      <xdr:row>77</xdr:row>
      <xdr:rowOff>114314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130841</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98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13912</xdr:rowOff>
    </xdr:from>
    <xdr:to>
      <xdr:col>76</xdr:col>
      <xdr:colOff>165100</xdr:colOff>
      <xdr:row>77</xdr:row>
      <xdr:rowOff>115512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1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132039</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99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29829</xdr:rowOff>
    </xdr:from>
    <xdr:to>
      <xdr:col>72</xdr:col>
      <xdr:colOff>38100</xdr:colOff>
      <xdr:row>77</xdr:row>
      <xdr:rowOff>131429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3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147956</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300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33396</xdr:rowOff>
    </xdr:from>
    <xdr:to>
      <xdr:col>67</xdr:col>
      <xdr:colOff>101600</xdr:colOff>
      <xdr:row>77</xdr:row>
      <xdr:rowOff>134996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3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126123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332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161585</xdr:rowOff>
    </xdr:from>
    <xdr:to>
      <xdr:col>85</xdr:col>
      <xdr:colOff>127000</xdr:colOff>
      <xdr:row>97</xdr:row>
      <xdr:rowOff>8551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620785"/>
          <a:ext cx="8382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154195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161585</xdr:rowOff>
    </xdr:from>
    <xdr:to>
      <xdr:col>81</xdr:col>
      <xdr:colOff>50800</xdr:colOff>
      <xdr:row>97</xdr:row>
      <xdr:rowOff>3111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620785"/>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3111</xdr:rowOff>
    </xdr:from>
    <xdr:to>
      <xdr:col>76</xdr:col>
      <xdr:colOff>114300</xdr:colOff>
      <xdr:row>97</xdr:row>
      <xdr:rowOff>82500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633761"/>
          <a:ext cx="889000" cy="7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145745</xdr:rowOff>
    </xdr:from>
    <xdr:to>
      <xdr:col>71</xdr:col>
      <xdr:colOff>177800</xdr:colOff>
      <xdr:row>97</xdr:row>
      <xdr:rowOff>82500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604945"/>
          <a:ext cx="889000" cy="10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129201</xdr:rowOff>
    </xdr:from>
    <xdr:to>
      <xdr:col>85</xdr:col>
      <xdr:colOff>177800</xdr:colOff>
      <xdr:row>97</xdr:row>
      <xdr:rowOff>59351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5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152078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43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110785</xdr:rowOff>
    </xdr:from>
    <xdr:to>
      <xdr:col>81</xdr:col>
      <xdr:colOff>101600</xdr:colOff>
      <xdr:row>97</xdr:row>
      <xdr:rowOff>40935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56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32062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6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123761</xdr:rowOff>
    </xdr:from>
    <xdr:to>
      <xdr:col>76</xdr:col>
      <xdr:colOff>165100</xdr:colOff>
      <xdr:row>97</xdr:row>
      <xdr:rowOff>53911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58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45038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67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31700</xdr:rowOff>
    </xdr:from>
    <xdr:to>
      <xdr:col>72</xdr:col>
      <xdr:colOff>38100</xdr:colOff>
      <xdr:row>97</xdr:row>
      <xdr:rowOff>133300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124427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7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94945</xdr:rowOff>
    </xdr:from>
    <xdr:to>
      <xdr:col>67</xdr:col>
      <xdr:colOff>101600</xdr:colOff>
      <xdr:row>97</xdr:row>
      <xdr:rowOff>25095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5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16222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73406</xdr:rowOff>
    </xdr:from>
    <xdr:to>
      <xdr:col>116</xdr:col>
      <xdr:colOff>63500</xdr:colOff>
      <xdr:row>39</xdr:row>
      <xdr:rowOff>74385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759956"/>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74385</xdr:rowOff>
    </xdr:from>
    <xdr:to>
      <xdr:col>111</xdr:col>
      <xdr:colOff>177800</xdr:colOff>
      <xdr:row>39</xdr:row>
      <xdr:rowOff>75365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76093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75365</xdr:rowOff>
    </xdr:from>
    <xdr:to>
      <xdr:col>107</xdr:col>
      <xdr:colOff>50800</xdr:colOff>
      <xdr:row>39</xdr:row>
      <xdr:rowOff>76019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761915"/>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75365</xdr:rowOff>
    </xdr:from>
    <xdr:to>
      <xdr:col>102</xdr:col>
      <xdr:colOff>114300</xdr:colOff>
      <xdr:row>39</xdr:row>
      <xdr:rowOff>76019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61915"/>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22606</xdr:rowOff>
    </xdr:from>
    <xdr:to>
      <xdr:col>116</xdr:col>
      <xdr:colOff>114300</xdr:colOff>
      <xdr:row>39</xdr:row>
      <xdr:rowOff>124206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124804</xdr:rowOff>
    </xdr:from>
    <xdr:ext cx="313932"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39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23585</xdr:rowOff>
    </xdr:from>
    <xdr:to>
      <xdr:col>112</xdr:col>
      <xdr:colOff>38100</xdr:colOff>
      <xdr:row>39</xdr:row>
      <xdr:rowOff>125185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116312</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66333" y="6802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24565</xdr:rowOff>
    </xdr:from>
    <xdr:to>
      <xdr:col>107</xdr:col>
      <xdr:colOff>101600</xdr:colOff>
      <xdr:row>39</xdr:row>
      <xdr:rowOff>126165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117292</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77333" y="6803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25219</xdr:rowOff>
    </xdr:from>
    <xdr:to>
      <xdr:col>102</xdr:col>
      <xdr:colOff>165100</xdr:colOff>
      <xdr:row>39</xdr:row>
      <xdr:rowOff>126819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117946</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88333" y="68044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24565</xdr:rowOff>
    </xdr:from>
    <xdr:to>
      <xdr:col>98</xdr:col>
      <xdr:colOff>38100</xdr:colOff>
      <xdr:row>39</xdr:row>
      <xdr:rowOff>126165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117292</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99333" y="6803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127776</xdr:rowOff>
    </xdr:from>
    <xdr:to>
      <xdr:col>116</xdr:col>
      <xdr:colOff>63500</xdr:colOff>
      <xdr:row>58</xdr:row>
      <xdr:rowOff>129742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71876"/>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128791</xdr:rowOff>
    </xdr:from>
    <xdr:to>
      <xdr:col>111</xdr:col>
      <xdr:colOff>177800</xdr:colOff>
      <xdr:row>58</xdr:row>
      <xdr:rowOff>129742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72891"/>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121997</xdr:rowOff>
    </xdr:from>
    <xdr:to>
      <xdr:col>107</xdr:col>
      <xdr:colOff>50800</xdr:colOff>
      <xdr:row>58</xdr:row>
      <xdr:rowOff>128791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66097"/>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119638</xdr:rowOff>
    </xdr:from>
    <xdr:to>
      <xdr:col>102</xdr:col>
      <xdr:colOff>114300</xdr:colOff>
      <xdr:row>58</xdr:row>
      <xdr:rowOff>121997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63738"/>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76976</xdr:rowOff>
    </xdr:from>
    <xdr:to>
      <xdr:col>116</xdr:col>
      <xdr:colOff>114300</xdr:colOff>
      <xdr:row>59</xdr:row>
      <xdr:rowOff>7126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163353</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3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78942</xdr:rowOff>
    </xdr:from>
    <xdr:to>
      <xdr:col>112</xdr:col>
      <xdr:colOff>38100</xdr:colOff>
      <xdr:row>59</xdr:row>
      <xdr:rowOff>9092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2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219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77991</xdr:rowOff>
    </xdr:from>
    <xdr:to>
      <xdr:col>107</xdr:col>
      <xdr:colOff>101600</xdr:colOff>
      <xdr:row>59</xdr:row>
      <xdr:rowOff>8141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170718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1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71197</xdr:rowOff>
    </xdr:from>
    <xdr:to>
      <xdr:col>102</xdr:col>
      <xdr:colOff>165100</xdr:colOff>
      <xdr:row>59</xdr:row>
      <xdr:rowOff>1347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163924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68838</xdr:rowOff>
    </xdr:from>
    <xdr:to>
      <xdr:col>98</xdr:col>
      <xdr:colOff>38100</xdr:colOff>
      <xdr:row>58</xdr:row>
      <xdr:rowOff>170438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161565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0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128078</xdr:rowOff>
    </xdr:from>
    <xdr:to>
      <xdr:col>116</xdr:col>
      <xdr:colOff>63500</xdr:colOff>
      <xdr:row>75</xdr:row>
      <xdr:rowOff>135567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986828"/>
          <a:ext cx="8382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135567</xdr:rowOff>
    </xdr:from>
    <xdr:to>
      <xdr:col>111</xdr:col>
      <xdr:colOff>177800</xdr:colOff>
      <xdr:row>76</xdr:row>
      <xdr:rowOff>578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994317"/>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169601</xdr:rowOff>
    </xdr:from>
    <xdr:to>
      <xdr:col>107</xdr:col>
      <xdr:colOff>50800</xdr:colOff>
      <xdr:row>76</xdr:row>
      <xdr:rowOff>578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028351"/>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169601</xdr:rowOff>
    </xdr:from>
    <xdr:to>
      <xdr:col>102</xdr:col>
      <xdr:colOff>114300</xdr:colOff>
      <xdr:row>76</xdr:row>
      <xdr:rowOff>5448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28351"/>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50288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77278</xdr:rowOff>
    </xdr:from>
    <xdr:to>
      <xdr:col>116</xdr:col>
      <xdr:colOff>114300</xdr:colOff>
      <xdr:row>76</xdr:row>
      <xdr:rowOff>7429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360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100155</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78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84767</xdr:rowOff>
    </xdr:from>
    <xdr:to>
      <xdr:col>112</xdr:col>
      <xdr:colOff>38100</xdr:colOff>
      <xdr:row>76</xdr:row>
      <xdr:rowOff>14917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31444</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71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121228</xdr:rowOff>
    </xdr:from>
    <xdr:to>
      <xdr:col>107</xdr:col>
      <xdr:colOff>101600</xdr:colOff>
      <xdr:row>76</xdr:row>
      <xdr:rowOff>51378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42505</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307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118801</xdr:rowOff>
    </xdr:from>
    <xdr:to>
      <xdr:col>102</xdr:col>
      <xdr:colOff>165100</xdr:colOff>
      <xdr:row>76</xdr:row>
      <xdr:rowOff>48951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65478</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75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126098</xdr:rowOff>
    </xdr:from>
    <xdr:to>
      <xdr:col>98</xdr:col>
      <xdr:colOff>38100</xdr:colOff>
      <xdr:row>76</xdr:row>
      <xdr:rowOff>56248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72775</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76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老朽化した町有施設の解体を行ったことから数値が増加している。維持補修費については除雪経費が大幅に減少したため数値も減少している。扶助費については施設型給付費等負担金を補助費等に改めたため減少している。今後も充実と経費軽減の両立に努めていく。普通建設事業については体育館建設事業が終了となったため大幅に減少したが、今後は防災無線デジタル化事業等により増加していく見込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2,577
2,573
125.27
3,296,150
2,976,763
169,293
1,694,610
3,227,037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143162</xdr:rowOff>
    </xdr:from>
    <xdr:to>
      <xdr:col>24</xdr:col>
      <xdr:colOff>63500</xdr:colOff>
      <xdr:row>38</xdr:row>
      <xdr:rowOff>25726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86812"/>
          <a:ext cx="838200" cy="5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143162</xdr:rowOff>
    </xdr:from>
    <xdr:to>
      <xdr:col>19</xdr:col>
      <xdr:colOff>177800</xdr:colOff>
      <xdr:row>37</xdr:row>
      <xdr:rowOff>154331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86812"/>
          <a:ext cx="8890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154331</xdr:rowOff>
    </xdr:from>
    <xdr:to>
      <xdr:col>15</xdr:col>
      <xdr:colOff>50800</xdr:colOff>
      <xdr:row>37</xdr:row>
      <xdr:rowOff>168879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97981"/>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164895</xdr:rowOff>
    </xdr:from>
    <xdr:to>
      <xdr:col>10</xdr:col>
      <xdr:colOff>114300</xdr:colOff>
      <xdr:row>37</xdr:row>
      <xdr:rowOff>168879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08545"/>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146377</xdr:rowOff>
    </xdr:from>
    <xdr:to>
      <xdr:col>24</xdr:col>
      <xdr:colOff>114300</xdr:colOff>
      <xdr:row>38</xdr:row>
      <xdr:rowOff>76527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9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92049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3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92362</xdr:rowOff>
    </xdr:from>
    <xdr:to>
      <xdr:col>20</xdr:col>
      <xdr:colOff>38100</xdr:colOff>
      <xdr:row>38</xdr:row>
      <xdr:rowOff>22512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39039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21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103531</xdr:rowOff>
    </xdr:from>
    <xdr:to>
      <xdr:col>15</xdr:col>
      <xdr:colOff>101600</xdr:colOff>
      <xdr:row>38</xdr:row>
      <xdr:rowOff>33680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50208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118079</xdr:rowOff>
    </xdr:from>
    <xdr:to>
      <xdr:col>10</xdr:col>
      <xdr:colOff>165100</xdr:colOff>
      <xdr:row>38</xdr:row>
      <xdr:rowOff>48230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617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3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114095</xdr:rowOff>
    </xdr:from>
    <xdr:to>
      <xdr:col>6</xdr:col>
      <xdr:colOff>38100</xdr:colOff>
      <xdr:row>38</xdr:row>
      <xdr:rowOff>44245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60772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26202</xdr:rowOff>
    </xdr:from>
    <xdr:to>
      <xdr:col>24</xdr:col>
      <xdr:colOff>63500</xdr:colOff>
      <xdr:row>57</xdr:row>
      <xdr:rowOff>62831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27402"/>
          <a:ext cx="838200" cy="20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26202</xdr:rowOff>
    </xdr:from>
    <xdr:to>
      <xdr:col>19</xdr:col>
      <xdr:colOff>177800</xdr:colOff>
      <xdr:row>56</xdr:row>
      <xdr:rowOff>43736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27402"/>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58717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43736</xdr:rowOff>
    </xdr:from>
    <xdr:to>
      <xdr:col>15</xdr:col>
      <xdr:colOff>50800</xdr:colOff>
      <xdr:row>57</xdr:row>
      <xdr:rowOff>67930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644936"/>
          <a:ext cx="889000" cy="19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135678</xdr:rowOff>
    </xdr:from>
    <xdr:to>
      <xdr:col>10</xdr:col>
      <xdr:colOff>114300</xdr:colOff>
      <xdr:row>57</xdr:row>
      <xdr:rowOff>67930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36878"/>
          <a:ext cx="889000" cy="10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139885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12031</xdr:rowOff>
    </xdr:from>
    <xdr:to>
      <xdr:col>24</xdr:col>
      <xdr:colOff>114300</xdr:colOff>
      <xdr:row>57</xdr:row>
      <xdr:rowOff>113631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34908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3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146852</xdr:rowOff>
    </xdr:from>
    <xdr:to>
      <xdr:col>20</xdr:col>
      <xdr:colOff>38100</xdr:colOff>
      <xdr:row>56</xdr:row>
      <xdr:rowOff>77002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93529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35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164386</xdr:rowOff>
    </xdr:from>
    <xdr:to>
      <xdr:col>15</xdr:col>
      <xdr:colOff>101600</xdr:colOff>
      <xdr:row>56</xdr:row>
      <xdr:rowOff>94536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5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111063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36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17130</xdr:rowOff>
    </xdr:from>
    <xdr:to>
      <xdr:col>10</xdr:col>
      <xdr:colOff>165100</xdr:colOff>
      <xdr:row>57</xdr:row>
      <xdr:rowOff>118730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135257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56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84878</xdr:rowOff>
    </xdr:from>
    <xdr:to>
      <xdr:col>6</xdr:col>
      <xdr:colOff>38100</xdr:colOff>
      <xdr:row>57</xdr:row>
      <xdr:rowOff>15028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31555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6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114822</xdr:rowOff>
    </xdr:from>
    <xdr:to>
      <xdr:col>24</xdr:col>
      <xdr:colOff>63500</xdr:colOff>
      <xdr:row>75</xdr:row>
      <xdr:rowOff>69108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802122"/>
          <a:ext cx="838200" cy="1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69108</xdr:rowOff>
    </xdr:from>
    <xdr:to>
      <xdr:col>19</xdr:col>
      <xdr:colOff>177800</xdr:colOff>
      <xdr:row>75</xdr:row>
      <xdr:rowOff>108441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27858"/>
          <a:ext cx="889000" cy="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108441</xdr:rowOff>
    </xdr:from>
    <xdr:to>
      <xdr:col>15</xdr:col>
      <xdr:colOff>50800</xdr:colOff>
      <xdr:row>75</xdr:row>
      <xdr:rowOff>118780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67191"/>
          <a:ext cx="889000" cy="1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118780</xdr:rowOff>
    </xdr:from>
    <xdr:to>
      <xdr:col>10</xdr:col>
      <xdr:colOff>114300</xdr:colOff>
      <xdr:row>76</xdr:row>
      <xdr:rowOff>1305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77530"/>
          <a:ext cx="889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108847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3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64022</xdr:rowOff>
    </xdr:from>
    <xdr:to>
      <xdr:col>24</xdr:col>
      <xdr:colOff>114300</xdr:colOff>
      <xdr:row>74</xdr:row>
      <xdr:rowOff>165622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86899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0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18308</xdr:rowOff>
    </xdr:from>
    <xdr:to>
      <xdr:col>20</xdr:col>
      <xdr:colOff>38100</xdr:colOff>
      <xdr:row>75</xdr:row>
      <xdr:rowOff>119908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136435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57641</xdr:rowOff>
    </xdr:from>
    <xdr:to>
      <xdr:col>15</xdr:col>
      <xdr:colOff>101600</xdr:colOff>
      <xdr:row>75</xdr:row>
      <xdr:rowOff>159240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16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4318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69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67980</xdr:rowOff>
    </xdr:from>
    <xdr:to>
      <xdr:col>10</xdr:col>
      <xdr:colOff>165100</xdr:colOff>
      <xdr:row>75</xdr:row>
      <xdr:rowOff>169580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2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14657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0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121955</xdr:rowOff>
    </xdr:from>
    <xdr:to>
      <xdr:col>6</xdr:col>
      <xdr:colOff>38100</xdr:colOff>
      <xdr:row>76</xdr:row>
      <xdr:rowOff>52105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68632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75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132651</xdr:rowOff>
    </xdr:from>
    <xdr:to>
      <xdr:col>24</xdr:col>
      <xdr:colOff>63500</xdr:colOff>
      <xdr:row>98</xdr:row>
      <xdr:rowOff>138649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34751"/>
          <a:ext cx="8382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138649</xdr:rowOff>
    </xdr:from>
    <xdr:to>
      <xdr:col>19</xdr:col>
      <xdr:colOff>177800</xdr:colOff>
      <xdr:row>98</xdr:row>
      <xdr:rowOff>139599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40749"/>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139072</xdr:rowOff>
    </xdr:from>
    <xdr:to>
      <xdr:col>15</xdr:col>
      <xdr:colOff>50800</xdr:colOff>
      <xdr:row>98</xdr:row>
      <xdr:rowOff>139599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41172"/>
          <a:ext cx="8890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135903</xdr:rowOff>
    </xdr:from>
    <xdr:to>
      <xdr:col>10</xdr:col>
      <xdr:colOff>114300</xdr:colOff>
      <xdr:row>98</xdr:row>
      <xdr:rowOff>139072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38003"/>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81851</xdr:rowOff>
    </xdr:from>
    <xdr:to>
      <xdr:col>24</xdr:col>
      <xdr:colOff>114300</xdr:colOff>
      <xdr:row>99</xdr:row>
      <xdr:rowOff>12001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87849</xdr:rowOff>
    </xdr:from>
    <xdr:to>
      <xdr:col>20</xdr:col>
      <xdr:colOff>38100</xdr:colOff>
      <xdr:row>99</xdr:row>
      <xdr:rowOff>17999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8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9126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8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88799</xdr:rowOff>
    </xdr:from>
    <xdr:to>
      <xdr:col>15</xdr:col>
      <xdr:colOff>101600</xdr:colOff>
      <xdr:row>99</xdr:row>
      <xdr:rowOff>18949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10076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88272</xdr:rowOff>
    </xdr:from>
    <xdr:to>
      <xdr:col>10</xdr:col>
      <xdr:colOff>165100</xdr:colOff>
      <xdr:row>99</xdr:row>
      <xdr:rowOff>18422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9549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85103</xdr:rowOff>
    </xdr:from>
    <xdr:to>
      <xdr:col>6</xdr:col>
      <xdr:colOff>38100</xdr:colOff>
      <xdr:row>99</xdr:row>
      <xdr:rowOff>15253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6380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43942</xdr:rowOff>
    </xdr:from>
    <xdr:to>
      <xdr:col>55</xdr:col>
      <xdr:colOff>0</xdr:colOff>
      <xdr:row>39</xdr:row>
      <xdr:rowOff>43942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0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43942</xdr:rowOff>
    </xdr:from>
    <xdr:to>
      <xdr:col>50</xdr:col>
      <xdr:colOff>114300</xdr:colOff>
      <xdr:row>39</xdr:row>
      <xdr:rowOff>43942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43942</xdr:rowOff>
    </xdr:from>
    <xdr:to>
      <xdr:col>45</xdr:col>
      <xdr:colOff>177800</xdr:colOff>
      <xdr:row>39</xdr:row>
      <xdr:rowOff>43942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43942</xdr:rowOff>
    </xdr:from>
    <xdr:to>
      <xdr:col>41</xdr:col>
      <xdr:colOff>50800</xdr:colOff>
      <xdr:row>39</xdr:row>
      <xdr:rowOff>44069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3049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164592</xdr:rowOff>
    </xdr:from>
    <xdr:to>
      <xdr:col>55</xdr:col>
      <xdr:colOff>50800</xdr:colOff>
      <xdr:row>39</xdr:row>
      <xdr:rowOff>94742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79519</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4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164592</xdr:rowOff>
    </xdr:from>
    <xdr:to>
      <xdr:col>50</xdr:col>
      <xdr:colOff>165100</xdr:colOff>
      <xdr:row>39</xdr:row>
      <xdr:rowOff>94742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85869</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164592</xdr:rowOff>
    </xdr:from>
    <xdr:to>
      <xdr:col>46</xdr:col>
      <xdr:colOff>38100</xdr:colOff>
      <xdr:row>39</xdr:row>
      <xdr:rowOff>94742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85869</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164592</xdr:rowOff>
    </xdr:from>
    <xdr:to>
      <xdr:col>41</xdr:col>
      <xdr:colOff>101600</xdr:colOff>
      <xdr:row>39</xdr:row>
      <xdr:rowOff>94742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85869</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158580</xdr:rowOff>
    </xdr:from>
    <xdr:to>
      <xdr:col>55</xdr:col>
      <xdr:colOff>0</xdr:colOff>
      <xdr:row>57</xdr:row>
      <xdr:rowOff>162385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31230"/>
          <a:ext cx="838200" cy="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153884</xdr:rowOff>
    </xdr:from>
    <xdr:to>
      <xdr:col>50</xdr:col>
      <xdr:colOff>114300</xdr:colOff>
      <xdr:row>57</xdr:row>
      <xdr:rowOff>162385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26534"/>
          <a:ext cx="889000" cy="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153884</xdr:rowOff>
    </xdr:from>
    <xdr:to>
      <xdr:col>45</xdr:col>
      <xdr:colOff>177800</xdr:colOff>
      <xdr:row>57</xdr:row>
      <xdr:rowOff>170125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26534"/>
          <a:ext cx="8890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170125</xdr:rowOff>
    </xdr:from>
    <xdr:to>
      <xdr:col>41</xdr:col>
      <xdr:colOff>50800</xdr:colOff>
      <xdr:row>58</xdr:row>
      <xdr:rowOff>3363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42775"/>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107780</xdr:rowOff>
    </xdr:from>
    <xdr:to>
      <xdr:col>55</xdr:col>
      <xdr:colOff>50800</xdr:colOff>
      <xdr:row>58</xdr:row>
      <xdr:rowOff>37930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111585</xdr:rowOff>
    </xdr:from>
    <xdr:to>
      <xdr:col>50</xdr:col>
      <xdr:colOff>165100</xdr:colOff>
      <xdr:row>58</xdr:row>
      <xdr:rowOff>41735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32862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7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103084</xdr:rowOff>
    </xdr:from>
    <xdr:to>
      <xdr:col>46</xdr:col>
      <xdr:colOff>38100</xdr:colOff>
      <xdr:row>58</xdr:row>
      <xdr:rowOff>33234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24361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6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119325</xdr:rowOff>
    </xdr:from>
    <xdr:to>
      <xdr:col>41</xdr:col>
      <xdr:colOff>101600</xdr:colOff>
      <xdr:row>58</xdr:row>
      <xdr:rowOff>49475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40602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8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124013</xdr:rowOff>
    </xdr:from>
    <xdr:to>
      <xdr:col>36</xdr:col>
      <xdr:colOff>165100</xdr:colOff>
      <xdr:row>58</xdr:row>
      <xdr:rowOff>54163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9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45290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8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3418</xdr:rowOff>
    </xdr:from>
    <xdr:to>
      <xdr:col>55</xdr:col>
      <xdr:colOff>0</xdr:colOff>
      <xdr:row>78</xdr:row>
      <xdr:rowOff>69173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76518"/>
          <a:ext cx="838200" cy="6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2778</xdr:rowOff>
    </xdr:from>
    <xdr:to>
      <xdr:col>50</xdr:col>
      <xdr:colOff>114300</xdr:colOff>
      <xdr:row>78</xdr:row>
      <xdr:rowOff>69173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375878"/>
          <a:ext cx="889000" cy="6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157243</xdr:rowOff>
    </xdr:from>
    <xdr:to>
      <xdr:col>45</xdr:col>
      <xdr:colOff>177800</xdr:colOff>
      <xdr:row>78</xdr:row>
      <xdr:rowOff>2778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58893"/>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157243</xdr:rowOff>
    </xdr:from>
    <xdr:to>
      <xdr:col>41</xdr:col>
      <xdr:colOff>50800</xdr:colOff>
      <xdr:row>77</xdr:row>
      <xdr:rowOff>166520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58893"/>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124068</xdr:rowOff>
    </xdr:from>
    <xdr:to>
      <xdr:col>55</xdr:col>
      <xdr:colOff>50800</xdr:colOff>
      <xdr:row>78</xdr:row>
      <xdr:rowOff>54218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146945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18373</xdr:rowOff>
    </xdr:from>
    <xdr:to>
      <xdr:col>50</xdr:col>
      <xdr:colOff>165100</xdr:colOff>
      <xdr:row>78</xdr:row>
      <xdr:rowOff>119973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9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111100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8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123428</xdr:rowOff>
    </xdr:from>
    <xdr:to>
      <xdr:col>46</xdr:col>
      <xdr:colOff>38100</xdr:colOff>
      <xdr:row>78</xdr:row>
      <xdr:rowOff>53578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2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70105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10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106443</xdr:rowOff>
    </xdr:from>
    <xdr:to>
      <xdr:col>41</xdr:col>
      <xdr:colOff>101600</xdr:colOff>
      <xdr:row>78</xdr:row>
      <xdr:rowOff>36593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53120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115720</xdr:rowOff>
    </xdr:from>
    <xdr:to>
      <xdr:col>36</xdr:col>
      <xdr:colOff>165100</xdr:colOff>
      <xdr:row>78</xdr:row>
      <xdr:rowOff>45870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62397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9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147774</xdr:rowOff>
    </xdr:from>
    <xdr:to>
      <xdr:col>55</xdr:col>
      <xdr:colOff>0</xdr:colOff>
      <xdr:row>97</xdr:row>
      <xdr:rowOff>60238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06974"/>
          <a:ext cx="838200" cy="8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15216</xdr:rowOff>
    </xdr:from>
    <xdr:to>
      <xdr:col>50</xdr:col>
      <xdr:colOff>114300</xdr:colOff>
      <xdr:row>97</xdr:row>
      <xdr:rowOff>60238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45866"/>
          <a:ext cx="889000" cy="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55259</xdr:rowOff>
    </xdr:from>
    <xdr:to>
      <xdr:col>45</xdr:col>
      <xdr:colOff>177800</xdr:colOff>
      <xdr:row>97</xdr:row>
      <xdr:rowOff>15216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14459"/>
          <a:ext cx="889000" cy="1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55259</xdr:rowOff>
    </xdr:from>
    <xdr:to>
      <xdr:col>41</xdr:col>
      <xdr:colOff>50800</xdr:colOff>
      <xdr:row>98</xdr:row>
      <xdr:rowOff>25350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14459"/>
          <a:ext cx="889000" cy="3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96974</xdr:rowOff>
    </xdr:from>
    <xdr:to>
      <xdr:col>55</xdr:col>
      <xdr:colOff>50800</xdr:colOff>
      <xdr:row>97</xdr:row>
      <xdr:rowOff>27124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75401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3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9438</xdr:rowOff>
    </xdr:from>
    <xdr:to>
      <xdr:col>50</xdr:col>
      <xdr:colOff>165100</xdr:colOff>
      <xdr:row>97</xdr:row>
      <xdr:rowOff>111038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4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102165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135866</xdr:rowOff>
    </xdr:from>
    <xdr:to>
      <xdr:col>46</xdr:col>
      <xdr:colOff>38100</xdr:colOff>
      <xdr:row>97</xdr:row>
      <xdr:rowOff>66016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57143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4459</xdr:rowOff>
    </xdr:from>
    <xdr:to>
      <xdr:col>41</xdr:col>
      <xdr:colOff>101600</xdr:colOff>
      <xdr:row>96</xdr:row>
      <xdr:rowOff>106059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122586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23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146000</xdr:rowOff>
    </xdr:from>
    <xdr:to>
      <xdr:col>36</xdr:col>
      <xdr:colOff>165100</xdr:colOff>
      <xdr:row>98</xdr:row>
      <xdr:rowOff>76150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67277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6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17760</xdr:rowOff>
    </xdr:from>
    <xdr:to>
      <xdr:col>85</xdr:col>
      <xdr:colOff>127000</xdr:colOff>
      <xdr:row>36</xdr:row>
      <xdr:rowOff>87735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5847060"/>
          <a:ext cx="838200" cy="4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92647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6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87735</xdr:rowOff>
    </xdr:from>
    <xdr:to>
      <xdr:col>81</xdr:col>
      <xdr:colOff>50800</xdr:colOff>
      <xdr:row>36</xdr:row>
      <xdr:rowOff>170945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59935"/>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170945</xdr:rowOff>
    </xdr:from>
    <xdr:to>
      <xdr:col>76</xdr:col>
      <xdr:colOff>114300</xdr:colOff>
      <xdr:row>37</xdr:row>
      <xdr:rowOff>46582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43145"/>
          <a:ext cx="889000" cy="4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46582</xdr:rowOff>
    </xdr:from>
    <xdr:to>
      <xdr:col>71</xdr:col>
      <xdr:colOff>177800</xdr:colOff>
      <xdr:row>37</xdr:row>
      <xdr:rowOff>68043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90232"/>
          <a:ext cx="889000" cy="2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130123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138410</xdr:rowOff>
    </xdr:from>
    <xdr:to>
      <xdr:col>85</xdr:col>
      <xdr:colOff>177800</xdr:colOff>
      <xdr:row>34</xdr:row>
      <xdr:rowOff>68560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79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161287</xdr:rowOff>
    </xdr:from>
    <xdr:ext cx="599010"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6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36935</xdr:rowOff>
    </xdr:from>
    <xdr:to>
      <xdr:col>81</xdr:col>
      <xdr:colOff>101600</xdr:colOff>
      <xdr:row>36</xdr:row>
      <xdr:rowOff>138535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0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155062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120145</xdr:rowOff>
    </xdr:from>
    <xdr:to>
      <xdr:col>76</xdr:col>
      <xdr:colOff>165100</xdr:colOff>
      <xdr:row>37</xdr:row>
      <xdr:rowOff>50295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66822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06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167232</xdr:rowOff>
    </xdr:from>
    <xdr:to>
      <xdr:col>72</xdr:col>
      <xdr:colOff>38100</xdr:colOff>
      <xdr:row>37</xdr:row>
      <xdr:rowOff>97382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113909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17243</xdr:rowOff>
    </xdr:from>
    <xdr:to>
      <xdr:col>67</xdr:col>
      <xdr:colOff>101600</xdr:colOff>
      <xdr:row>37</xdr:row>
      <xdr:rowOff>118843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6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109970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132476</xdr:rowOff>
    </xdr:from>
    <xdr:to>
      <xdr:col>85</xdr:col>
      <xdr:colOff>127000</xdr:colOff>
      <xdr:row>57</xdr:row>
      <xdr:rowOff>152719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05126"/>
          <a:ext cx="838200" cy="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132709</xdr:rowOff>
    </xdr:from>
    <xdr:to>
      <xdr:col>81</xdr:col>
      <xdr:colOff>50800</xdr:colOff>
      <xdr:row>57</xdr:row>
      <xdr:rowOff>152719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05359"/>
          <a:ext cx="889000" cy="2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132709</xdr:rowOff>
    </xdr:from>
    <xdr:to>
      <xdr:col>76</xdr:col>
      <xdr:colOff>114300</xdr:colOff>
      <xdr:row>58</xdr:row>
      <xdr:rowOff>8171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05359"/>
          <a:ext cx="889000" cy="4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164602</xdr:rowOff>
    </xdr:from>
    <xdr:to>
      <xdr:col>71</xdr:col>
      <xdr:colOff>177800</xdr:colOff>
      <xdr:row>58</xdr:row>
      <xdr:rowOff>8171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65802"/>
          <a:ext cx="889000" cy="18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61898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81676</xdr:rowOff>
    </xdr:from>
    <xdr:to>
      <xdr:col>85</xdr:col>
      <xdr:colOff>177800</xdr:colOff>
      <xdr:row>58</xdr:row>
      <xdr:rowOff>11826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5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168053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101919</xdr:rowOff>
    </xdr:from>
    <xdr:to>
      <xdr:col>81</xdr:col>
      <xdr:colOff>101600</xdr:colOff>
      <xdr:row>58</xdr:row>
      <xdr:rowOff>32069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23196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81909</xdr:rowOff>
    </xdr:from>
    <xdr:to>
      <xdr:col>76</xdr:col>
      <xdr:colOff>165100</xdr:colOff>
      <xdr:row>58</xdr:row>
      <xdr:rowOff>12059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3186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128821</xdr:rowOff>
    </xdr:from>
    <xdr:to>
      <xdr:col>72</xdr:col>
      <xdr:colOff>38100</xdr:colOff>
      <xdr:row>58</xdr:row>
      <xdr:rowOff>58971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50098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9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113802</xdr:rowOff>
    </xdr:from>
    <xdr:to>
      <xdr:col>67</xdr:col>
      <xdr:colOff>101600</xdr:colOff>
      <xdr:row>57</xdr:row>
      <xdr:rowOff>43952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60479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9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43636</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88186"/>
          <a:ext cx="8382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44433</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898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44433</xdr:rowOff>
    </xdr:from>
    <xdr:to>
      <xdr:col>76</xdr:col>
      <xdr:colOff>114300</xdr:colOff>
      <xdr:row>79</xdr:row>
      <xdr:rowOff>44448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88983"/>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44441</xdr:rowOff>
    </xdr:from>
    <xdr:to>
      <xdr:col>71</xdr:col>
      <xdr:colOff>177800</xdr:colOff>
      <xdr:row>79</xdr:row>
      <xdr:rowOff>44448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8991"/>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164286</xdr:rowOff>
    </xdr:from>
    <xdr:to>
      <xdr:col>85</xdr:col>
      <xdr:colOff>177800</xdr:colOff>
      <xdr:row>79</xdr:row>
      <xdr:rowOff>94436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116757</xdr:rowOff>
    </xdr:from>
    <xdr:ext cx="378565"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165083</xdr:rowOff>
    </xdr:from>
    <xdr:to>
      <xdr:col>76</xdr:col>
      <xdr:colOff>165100</xdr:colOff>
      <xdr:row>79</xdr:row>
      <xdr:rowOff>95233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86360</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165098</xdr:rowOff>
    </xdr:from>
    <xdr:to>
      <xdr:col>72</xdr:col>
      <xdr:colOff>38100</xdr:colOff>
      <xdr:row>79</xdr:row>
      <xdr:rowOff>95248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86375</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165091</xdr:rowOff>
    </xdr:from>
    <xdr:to>
      <xdr:col>67</xdr:col>
      <xdr:colOff>101600</xdr:colOff>
      <xdr:row>79</xdr:row>
      <xdr:rowOff>95241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86368</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63514</xdr:rowOff>
    </xdr:from>
    <xdr:to>
      <xdr:col>85</xdr:col>
      <xdr:colOff>127000</xdr:colOff>
      <xdr:row>97</xdr:row>
      <xdr:rowOff>76665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94164"/>
          <a:ext cx="8382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63514</xdr:rowOff>
    </xdr:from>
    <xdr:to>
      <xdr:col>81</xdr:col>
      <xdr:colOff>50800</xdr:colOff>
      <xdr:row>97</xdr:row>
      <xdr:rowOff>64712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94164"/>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64712</xdr:rowOff>
    </xdr:from>
    <xdr:to>
      <xdr:col>76</xdr:col>
      <xdr:colOff>114300</xdr:colOff>
      <xdr:row>97</xdr:row>
      <xdr:rowOff>80629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95362"/>
          <a:ext cx="889000" cy="1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80629</xdr:rowOff>
    </xdr:from>
    <xdr:to>
      <xdr:col>71</xdr:col>
      <xdr:colOff>177800</xdr:colOff>
      <xdr:row>97</xdr:row>
      <xdr:rowOff>84196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11279"/>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25865</xdr:rowOff>
    </xdr:from>
    <xdr:to>
      <xdr:col>85</xdr:col>
      <xdr:colOff>177800</xdr:colOff>
      <xdr:row>97</xdr:row>
      <xdr:rowOff>127465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4292</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3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12714</xdr:rowOff>
    </xdr:from>
    <xdr:to>
      <xdr:col>81</xdr:col>
      <xdr:colOff>101600</xdr:colOff>
      <xdr:row>97</xdr:row>
      <xdr:rowOff>114314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130841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41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13912</xdr:rowOff>
    </xdr:from>
    <xdr:to>
      <xdr:col>76</xdr:col>
      <xdr:colOff>165100</xdr:colOff>
      <xdr:row>97</xdr:row>
      <xdr:rowOff>115512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4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132039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41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29829</xdr:rowOff>
    </xdr:from>
    <xdr:to>
      <xdr:col>72</xdr:col>
      <xdr:colOff>38100</xdr:colOff>
      <xdr:row>97</xdr:row>
      <xdr:rowOff>131429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6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147956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43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33396</xdr:rowOff>
    </xdr:from>
    <xdr:to>
      <xdr:col>67</xdr:col>
      <xdr:colOff>101600</xdr:colOff>
      <xdr:row>97</xdr:row>
      <xdr:rowOff>134996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126123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75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体育館建設事業が終了したため大幅な減額となっている。民生費の増加については子どものための教育・保育給付交付金前年度返還金、地域福祉計画策定業務等を実施したため増加しているによるものである。消防費については、防災無線デジタル化事業を実施したため大幅な増加となっている。また、今後は消防今別分署の建替工事による負担金の増加が見込ま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令和元年度では</a:t>
          </a:r>
          <a:r>
            <a:rPr kumimoji="1" lang="en-US" altLang="ja-JP" sz="1400">
              <a:latin typeface="ＭＳ ゴシック" pitchFamily="49" charset="-128"/>
              <a:ea typeface="ＭＳ ゴシック" pitchFamily="49" charset="-128"/>
            </a:rPr>
            <a:t>7.19</a:t>
          </a:r>
          <a:r>
            <a:rPr kumimoji="1" lang="ja-JP" altLang="en-US" sz="1400">
              <a:latin typeface="ＭＳ ゴシック" pitchFamily="49" charset="-128"/>
              <a:ea typeface="ＭＳ ゴシック" pitchFamily="49" charset="-128"/>
            </a:rPr>
            <a:t>％と大幅なマイナスとなった。要因としては実質公債費比率の抑制のため、防災行政無線デジタル化事業に地方債ではなく基金を充当したためである。今後も財政状況と健全化比率に注意し、バランスのとれた財政運営を行っていくとともに自主財源の確保に努め数値の増加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連結実質黒字額は減少傾向にあるが令和元年度は増加となった。要因としては、防災無線デジタル化事業に充当するため、財政調査委基金の大幅な取り崩しを行ったため一時的に黒字額となった。今後は財政状況と健全化比率に注意しながら、基金の積立等財源の確保に努め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3296150</v>
      </c>
      <c r="BO4" s="431"/>
      <c r="BP4" s="431"/>
      <c r="BQ4" s="431"/>
      <c r="BR4" s="431"/>
      <c r="BS4" s="431"/>
      <c r="BT4" s="431"/>
      <c r="BU4" s="432"/>
      <c r="BV4" s="430">
        <v>3208416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10</v>
      </c>
      <c r="CU4" s="437"/>
      <c r="CV4" s="437"/>
      <c r="CW4" s="437"/>
      <c r="CX4" s="437"/>
      <c r="CY4" s="437"/>
      <c r="CZ4" s="437"/>
      <c r="DA4" s="438"/>
      <c r="DB4" s="436">
        <v>8.8000000000000007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2976763</v>
      </c>
      <c r="BO5" s="468"/>
      <c r="BP5" s="468"/>
      <c r="BQ5" s="468"/>
      <c r="BR5" s="468"/>
      <c r="BS5" s="468"/>
      <c r="BT5" s="468"/>
      <c r="BU5" s="469"/>
      <c r="BV5" s="467">
        <v>3060503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89.8</v>
      </c>
      <c r="CU5" s="465"/>
      <c r="CV5" s="465"/>
      <c r="CW5" s="465"/>
      <c r="CX5" s="465"/>
      <c r="CY5" s="465"/>
      <c r="CZ5" s="465"/>
      <c r="DA5" s="466"/>
      <c r="DB5" s="464">
        <v>86.8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319387</v>
      </c>
      <c r="BO6" s="468"/>
      <c r="BP6" s="468"/>
      <c r="BQ6" s="468"/>
      <c r="BR6" s="468"/>
      <c r="BS6" s="468"/>
      <c r="BT6" s="468"/>
      <c r="BU6" s="469"/>
      <c r="BV6" s="467">
        <v>147913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92.2</v>
      </c>
      <c r="CU6" s="505"/>
      <c r="CV6" s="505"/>
      <c r="CW6" s="505"/>
      <c r="CX6" s="505"/>
      <c r="CY6" s="505"/>
      <c r="CZ6" s="505"/>
      <c r="DA6" s="506"/>
      <c r="DB6" s="504">
        <v>90</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150094</v>
      </c>
      <c r="BO7" s="468"/>
      <c r="BP7" s="468"/>
      <c r="BQ7" s="468"/>
      <c r="BR7" s="468"/>
      <c r="BS7" s="468"/>
      <c r="BT7" s="468"/>
      <c r="BU7" s="469"/>
      <c r="BV7" s="467">
        <v>58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1694610</v>
      </c>
      <c r="CU7" s="468"/>
      <c r="CV7" s="468"/>
      <c r="CW7" s="468"/>
      <c r="CX7" s="468"/>
      <c r="CY7" s="468"/>
      <c r="CZ7" s="468"/>
      <c r="DA7" s="469"/>
      <c r="DB7" s="467">
        <v>1688212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169293</v>
      </c>
      <c r="BO8" s="468"/>
      <c r="BP8" s="468"/>
      <c r="BQ8" s="468"/>
      <c r="BR8" s="468"/>
      <c r="BS8" s="468"/>
      <c r="BT8" s="468"/>
      <c r="BU8" s="469"/>
      <c r="BV8" s="467">
        <v>147855</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0.2</v>
      </c>
      <c r="CU8" s="508"/>
      <c r="CV8" s="508"/>
      <c r="CW8" s="508"/>
      <c r="CX8" s="508"/>
      <c r="CY8" s="508"/>
      <c r="CZ8" s="508"/>
      <c r="DA8" s="509"/>
      <c r="DB8" s="507">
        <v>0.19</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2756</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21438</v>
      </c>
      <c r="BO9" s="468"/>
      <c r="BP9" s="468"/>
      <c r="BQ9" s="468"/>
      <c r="BR9" s="468"/>
      <c r="BS9" s="468"/>
      <c r="BT9" s="468"/>
      <c r="BU9" s="469"/>
      <c r="BV9" s="467">
        <v>-1992</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12.8</v>
      </c>
      <c r="CU9" s="465"/>
      <c r="CV9" s="465"/>
      <c r="CW9" s="465"/>
      <c r="CX9" s="465"/>
      <c r="CY9" s="465"/>
      <c r="CZ9" s="465"/>
      <c r="DA9" s="466"/>
      <c r="DB9" s="464">
        <v>14.4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3217</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70003</v>
      </c>
      <c r="BO10" s="468"/>
      <c r="BP10" s="468"/>
      <c r="BQ10" s="468"/>
      <c r="BR10" s="468"/>
      <c r="BS10" s="468"/>
      <c r="BT10" s="468"/>
      <c r="BU10" s="469"/>
      <c r="BV10" s="467">
        <v>70003</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15700</v>
      </c>
      <c r="BO11" s="468"/>
      <c r="BP11" s="468"/>
      <c r="BQ11" s="468"/>
      <c r="BR11" s="468"/>
      <c r="BS11" s="468"/>
      <c r="BT11" s="468"/>
      <c r="BU11" s="469"/>
      <c r="BV11" s="467">
        <v>26306</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2577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229000</v>
      </c>
      <c r="BO12" s="468"/>
      <c r="BP12" s="468"/>
      <c r="BQ12" s="468"/>
      <c r="BR12" s="468"/>
      <c r="BS12" s="468"/>
      <c r="BT12" s="468"/>
      <c r="BU12" s="469"/>
      <c r="BV12" s="467">
        <v>84000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2573</v>
      </c>
      <c r="S13" s="552"/>
      <c r="T13" s="552"/>
      <c r="U13" s="552"/>
      <c r="V13" s="553"/>
      <c r="W13" s="483" t="s">
        <v>139</v>
      </c>
      <c r="X13" s="484"/>
      <c r="Y13" s="484"/>
      <c r="Z13" s="484"/>
      <c r="AA13" s="484"/>
      <c r="AB13" s="474"/>
      <c r="AC13" s="518">
        <v>145</v>
      </c>
      <c r="AD13" s="519"/>
      <c r="AE13" s="519"/>
      <c r="AF13" s="519"/>
      <c r="AG13" s="561"/>
      <c r="AH13" s="518">
        <v>236</v>
      </c>
      <c r="AI13" s="519"/>
      <c r="AJ13" s="519"/>
      <c r="AK13" s="519"/>
      <c r="AL13" s="520"/>
      <c r="AM13" s="496" t="s">
        <v>140</v>
      </c>
      <c r="AN13" s="497"/>
      <c r="AO13" s="497"/>
      <c r="AP13" s="497"/>
      <c r="AQ13" s="497"/>
      <c r="AR13" s="497"/>
      <c r="AS13" s="497"/>
      <c r="AT13" s="498"/>
      <c r="AU13" s="499" t="s">
        <v>119</v>
      </c>
      <c r="AV13" s="500"/>
      <c r="AW13" s="500"/>
      <c r="AX13" s="500"/>
      <c r="AY13" s="501" t="s">
        <v>141</v>
      </c>
      <c r="AZ13" s="502"/>
      <c r="BA13" s="502"/>
      <c r="BB13" s="502"/>
      <c r="BC13" s="502"/>
      <c r="BD13" s="502"/>
      <c r="BE13" s="502"/>
      <c r="BF13" s="502"/>
      <c r="BG13" s="502"/>
      <c r="BH13" s="502"/>
      <c r="BI13" s="502"/>
      <c r="BJ13" s="502"/>
      <c r="BK13" s="502"/>
      <c r="BL13" s="502"/>
      <c r="BM13" s="503"/>
      <c r="BN13" s="467">
        <v>-121859</v>
      </c>
      <c r="BO13" s="468"/>
      <c r="BP13" s="468"/>
      <c r="BQ13" s="468"/>
      <c r="BR13" s="468"/>
      <c r="BS13" s="468"/>
      <c r="BT13" s="468"/>
      <c r="BU13" s="469"/>
      <c r="BV13" s="467">
        <v>10317</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5.5</v>
      </c>
      <c r="CU13" s="465"/>
      <c r="CV13" s="465"/>
      <c r="CW13" s="465"/>
      <c r="CX13" s="465"/>
      <c r="CY13" s="465"/>
      <c r="CZ13" s="465"/>
      <c r="DA13" s="466"/>
      <c r="DB13" s="464">
        <v>6.2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2664</v>
      </c>
      <c r="S14" s="552"/>
      <c r="T14" s="552"/>
      <c r="U14" s="552"/>
      <c r="V14" s="553"/>
      <c r="W14" s="457"/>
      <c r="X14" s="458"/>
      <c r="Y14" s="458"/>
      <c r="Z14" s="458"/>
      <c r="AA14" s="458"/>
      <c r="AB14" s="447"/>
      <c r="AC14" s="554">
        <v>13.5</v>
      </c>
      <c r="AD14" s="555"/>
      <c r="AE14" s="555"/>
      <c r="AF14" s="555"/>
      <c r="AG14" s="556"/>
      <c r="AH14" s="554">
        <v>18.399999999999999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16.399999999999999</v>
      </c>
      <c r="CU14" s="566"/>
      <c r="CV14" s="566"/>
      <c r="CW14" s="566"/>
      <c r="CX14" s="566"/>
      <c r="CY14" s="566"/>
      <c r="CZ14" s="566"/>
      <c r="DA14" s="567"/>
      <c r="DB14" s="565">
        <v>9.6999999999999993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2660</v>
      </c>
      <c r="S15" s="552"/>
      <c r="T15" s="552"/>
      <c r="U15" s="552"/>
      <c r="V15" s="553"/>
      <c r="W15" s="483" t="s">
        <v>146</v>
      </c>
      <c r="X15" s="484"/>
      <c r="Y15" s="484"/>
      <c r="Z15" s="484"/>
      <c r="AA15" s="484"/>
      <c r="AB15" s="474"/>
      <c r="AC15" s="518">
        <v>322</v>
      </c>
      <c r="AD15" s="519"/>
      <c r="AE15" s="519"/>
      <c r="AF15" s="519"/>
      <c r="AG15" s="561"/>
      <c r="AH15" s="518">
        <v>358</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319466</v>
      </c>
      <c r="BO15" s="431"/>
      <c r="BP15" s="431"/>
      <c r="BQ15" s="431"/>
      <c r="BR15" s="431"/>
      <c r="BS15" s="431"/>
      <c r="BT15" s="431"/>
      <c r="BU15" s="432"/>
      <c r="BV15" s="430">
        <v>321656</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29.9</v>
      </c>
      <c r="AD16" s="555"/>
      <c r="AE16" s="555"/>
      <c r="AF16" s="555"/>
      <c r="AG16" s="556"/>
      <c r="AH16" s="554">
        <v>27.9</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1562993</v>
      </c>
      <c r="BO16" s="468"/>
      <c r="BP16" s="468"/>
      <c r="BQ16" s="468"/>
      <c r="BR16" s="468"/>
      <c r="BS16" s="468"/>
      <c r="BT16" s="468"/>
      <c r="BU16" s="469"/>
      <c r="BV16" s="467">
        <v>1545626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150</v>
      </c>
      <c r="S17" s="572"/>
      <c r="T17" s="572"/>
      <c r="U17" s="572"/>
      <c r="V17" s="573"/>
      <c r="W17" s="483" t="s">
        <v>153</v>
      </c>
      <c r="X17" s="484"/>
      <c r="Y17" s="484"/>
      <c r="Z17" s="484"/>
      <c r="AA17" s="484"/>
      <c r="AB17" s="474"/>
      <c r="AC17" s="518">
        <v>609</v>
      </c>
      <c r="AD17" s="519"/>
      <c r="AE17" s="519"/>
      <c r="AF17" s="519"/>
      <c r="AG17" s="561"/>
      <c r="AH17" s="518">
        <v>690</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407126</v>
      </c>
      <c r="BO17" s="468"/>
      <c r="BP17" s="468"/>
      <c r="BQ17" s="468"/>
      <c r="BR17" s="468"/>
      <c r="BS17" s="468"/>
      <c r="BT17" s="468"/>
      <c r="BU17" s="469"/>
      <c r="BV17" s="467">
        <v>412235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125.27</v>
      </c>
      <c r="M18" s="583"/>
      <c r="N18" s="583"/>
      <c r="O18" s="583"/>
      <c r="P18" s="583"/>
      <c r="Q18" s="583"/>
      <c r="R18" s="584"/>
      <c r="S18" s="584"/>
      <c r="T18" s="584"/>
      <c r="U18" s="584"/>
      <c r="V18" s="585"/>
      <c r="W18" s="485"/>
      <c r="X18" s="486"/>
      <c r="Y18" s="486"/>
      <c r="Z18" s="486"/>
      <c r="AA18" s="486"/>
      <c r="AB18" s="477"/>
      <c r="AC18" s="586">
        <v>56.6</v>
      </c>
      <c r="AD18" s="587"/>
      <c r="AE18" s="587"/>
      <c r="AF18" s="587"/>
      <c r="AG18" s="588"/>
      <c r="AH18" s="586">
        <v>53.7</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1527655</v>
      </c>
      <c r="BO18" s="468"/>
      <c r="BP18" s="468"/>
      <c r="BQ18" s="468"/>
      <c r="BR18" s="468"/>
      <c r="BS18" s="468"/>
      <c r="BT18" s="468"/>
      <c r="BU18" s="469"/>
      <c r="BV18" s="467">
        <v>1457893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22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2251102</v>
      </c>
      <c r="BO19" s="468"/>
      <c r="BP19" s="468"/>
      <c r="BQ19" s="468"/>
      <c r="BR19" s="468"/>
      <c r="BS19" s="468"/>
      <c r="BT19" s="468"/>
      <c r="BU19" s="469"/>
      <c r="BV19" s="467">
        <v>2145096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1277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3227037</v>
      </c>
      <c r="BO23" s="468"/>
      <c r="BP23" s="468"/>
      <c r="BQ23" s="468"/>
      <c r="BR23" s="468"/>
      <c r="BS23" s="468"/>
      <c r="BT23" s="468"/>
      <c r="BU23" s="469"/>
      <c r="BV23" s="467">
        <v>2962067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6750</v>
      </c>
      <c r="R24" s="519"/>
      <c r="S24" s="519"/>
      <c r="T24" s="519"/>
      <c r="U24" s="519"/>
      <c r="V24" s="561"/>
      <c r="W24" s="620"/>
      <c r="X24" s="608"/>
      <c r="Y24" s="609"/>
      <c r="Z24" s="517" t="s">
        <v>169</v>
      </c>
      <c r="AA24" s="497"/>
      <c r="AB24" s="497"/>
      <c r="AC24" s="497"/>
      <c r="AD24" s="497"/>
      <c r="AE24" s="497"/>
      <c r="AF24" s="497"/>
      <c r="AG24" s="498"/>
      <c r="AH24" s="518">
        <v>47</v>
      </c>
      <c r="AI24" s="519"/>
      <c r="AJ24" s="519"/>
      <c r="AK24" s="519"/>
      <c r="AL24" s="561"/>
      <c r="AM24" s="518">
        <v>135454</v>
      </c>
      <c r="AN24" s="519"/>
      <c r="AO24" s="519"/>
      <c r="AP24" s="519"/>
      <c r="AQ24" s="519"/>
      <c r="AR24" s="561"/>
      <c r="AS24" s="518">
        <v>2882</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2422072</v>
      </c>
      <c r="BO24" s="468"/>
      <c r="BP24" s="468"/>
      <c r="BQ24" s="468"/>
      <c r="BR24" s="468"/>
      <c r="BS24" s="468"/>
      <c r="BT24" s="468"/>
      <c r="BU24" s="469"/>
      <c r="BV24" s="467">
        <v>2062589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5364</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173</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t="s">
        <v>173</v>
      </c>
      <c r="BO25" s="431"/>
      <c r="BP25" s="431"/>
      <c r="BQ25" s="431"/>
      <c r="BR25" s="431"/>
      <c r="BS25" s="431"/>
      <c r="BT25" s="431"/>
      <c r="BU25" s="432"/>
      <c r="BV25" s="430" t="s">
        <v>173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4725</v>
      </c>
      <c r="R26" s="519"/>
      <c r="S26" s="519"/>
      <c r="T26" s="519"/>
      <c r="U26" s="519"/>
      <c r="V26" s="561"/>
      <c r="W26" s="620"/>
      <c r="X26" s="608"/>
      <c r="Y26" s="609"/>
      <c r="Z26" s="517" t="s">
        <v>176</v>
      </c>
      <c r="AA26" s="630"/>
      <c r="AB26" s="630"/>
      <c r="AC26" s="630"/>
      <c r="AD26" s="630"/>
      <c r="AE26" s="630"/>
      <c r="AF26" s="630"/>
      <c r="AG26" s="631"/>
      <c r="AH26" s="518" t="s">
        <v>173</v>
      </c>
      <c r="AI26" s="519"/>
      <c r="AJ26" s="519"/>
      <c r="AK26" s="519"/>
      <c r="AL26" s="561"/>
      <c r="AM26" s="518" t="s">
        <v>173</v>
      </c>
      <c r="AN26" s="519"/>
      <c r="AO26" s="519"/>
      <c r="AP26" s="519"/>
      <c r="AQ26" s="519"/>
      <c r="AR26" s="561"/>
      <c r="AS26" s="518" t="s">
        <v>173</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173</v>
      </c>
      <c r="BO26" s="468"/>
      <c r="BP26" s="468"/>
      <c r="BQ26" s="468"/>
      <c r="BR26" s="468"/>
      <c r="BS26" s="468"/>
      <c r="BT26" s="468"/>
      <c r="BU26" s="469"/>
      <c r="BV26" s="467" t="s">
        <v>173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2498</v>
      </c>
      <c r="R27" s="519"/>
      <c r="S27" s="519"/>
      <c r="T27" s="519"/>
      <c r="U27" s="519"/>
      <c r="V27" s="561"/>
      <c r="W27" s="620"/>
      <c r="X27" s="608"/>
      <c r="Y27" s="609"/>
      <c r="Z27" s="517" t="s">
        <v>179</v>
      </c>
      <c r="AA27" s="497"/>
      <c r="AB27" s="497"/>
      <c r="AC27" s="497"/>
      <c r="AD27" s="497"/>
      <c r="AE27" s="497"/>
      <c r="AF27" s="497"/>
      <c r="AG27" s="498"/>
      <c r="AH27" s="518" t="s">
        <v>173</v>
      </c>
      <c r="AI27" s="519"/>
      <c r="AJ27" s="519"/>
      <c r="AK27" s="519"/>
      <c r="AL27" s="561"/>
      <c r="AM27" s="518" t="s">
        <v>173</v>
      </c>
      <c r="AN27" s="519"/>
      <c r="AO27" s="519"/>
      <c r="AP27" s="519"/>
      <c r="AQ27" s="519"/>
      <c r="AR27" s="561"/>
      <c r="AS27" s="518" t="s">
        <v>173</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43</v>
      </c>
      <c r="BO27" s="644"/>
      <c r="BP27" s="644"/>
      <c r="BQ27" s="644"/>
      <c r="BR27" s="644"/>
      <c r="BS27" s="644"/>
      <c r="BT27" s="644"/>
      <c r="BU27" s="645"/>
      <c r="BV27" s="643">
        <v>43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2137</v>
      </c>
      <c r="R28" s="519"/>
      <c r="S28" s="519"/>
      <c r="T28" s="519"/>
      <c r="U28" s="519"/>
      <c r="V28" s="561"/>
      <c r="W28" s="620"/>
      <c r="X28" s="608"/>
      <c r="Y28" s="609"/>
      <c r="Z28" s="517" t="s">
        <v>182</v>
      </c>
      <c r="AA28" s="497"/>
      <c r="AB28" s="497"/>
      <c r="AC28" s="497"/>
      <c r="AD28" s="497"/>
      <c r="AE28" s="497"/>
      <c r="AF28" s="497"/>
      <c r="AG28" s="498"/>
      <c r="AH28" s="518" t="s">
        <v>173</v>
      </c>
      <c r="AI28" s="519"/>
      <c r="AJ28" s="519"/>
      <c r="AK28" s="519"/>
      <c r="AL28" s="561"/>
      <c r="AM28" s="518" t="s">
        <v>173</v>
      </c>
      <c r="AN28" s="519"/>
      <c r="AO28" s="519"/>
      <c r="AP28" s="519"/>
      <c r="AQ28" s="519"/>
      <c r="AR28" s="561"/>
      <c r="AS28" s="518" t="s">
        <v>173</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224279</v>
      </c>
      <c r="BO28" s="431"/>
      <c r="BP28" s="431"/>
      <c r="BQ28" s="431"/>
      <c r="BR28" s="431"/>
      <c r="BS28" s="431"/>
      <c r="BT28" s="431"/>
      <c r="BU28" s="432"/>
      <c r="BV28" s="430">
        <v>320276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5</v>
      </c>
      <c r="M29" s="519"/>
      <c r="N29" s="519"/>
      <c r="O29" s="519"/>
      <c r="P29" s="561"/>
      <c r="Q29" s="518">
        <v>2042</v>
      </c>
      <c r="R29" s="519"/>
      <c r="S29" s="519"/>
      <c r="T29" s="519"/>
      <c r="U29" s="519"/>
      <c r="V29" s="561"/>
      <c r="W29" s="621"/>
      <c r="X29" s="622"/>
      <c r="Y29" s="623"/>
      <c r="Z29" s="517" t="s">
        <v>185</v>
      </c>
      <c r="AA29" s="497"/>
      <c r="AB29" s="497"/>
      <c r="AC29" s="497"/>
      <c r="AD29" s="497"/>
      <c r="AE29" s="497"/>
      <c r="AF29" s="497"/>
      <c r="AG29" s="498"/>
      <c r="AH29" s="518">
        <v>47</v>
      </c>
      <c r="AI29" s="519"/>
      <c r="AJ29" s="519"/>
      <c r="AK29" s="519"/>
      <c r="AL29" s="561"/>
      <c r="AM29" s="518">
        <v>135454</v>
      </c>
      <c r="AN29" s="519"/>
      <c r="AO29" s="519"/>
      <c r="AP29" s="519"/>
      <c r="AQ29" s="519"/>
      <c r="AR29" s="561"/>
      <c r="AS29" s="518">
        <v>2882</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106115</v>
      </c>
      <c r="BO29" s="468"/>
      <c r="BP29" s="468"/>
      <c r="BQ29" s="468"/>
      <c r="BR29" s="468"/>
      <c r="BS29" s="468"/>
      <c r="BT29" s="468"/>
      <c r="BU29" s="469"/>
      <c r="BV29" s="467">
        <v>96114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293331</v>
      </c>
      <c r="BO30" s="644"/>
      <c r="BP30" s="644"/>
      <c r="BQ30" s="644"/>
      <c r="BR30" s="644"/>
      <c r="BS30" s="644"/>
      <c r="BT30" s="644"/>
      <c r="BU30" s="645"/>
      <c r="BV30" s="643">
        <v>305927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196</v>
      </c>
      <c r="X33" s="456"/>
      <c r="Y33" s="456"/>
      <c r="Z33" s="456"/>
      <c r="AA33" s="456"/>
      <c r="AB33" s="456"/>
      <c r="AC33" s="456"/>
      <c r="AD33" s="456"/>
      <c r="AE33" s="456"/>
      <c r="AF33" s="456"/>
      <c r="AG33" s="456"/>
      <c r="AH33" s="456"/>
      <c r="AI33" s="456"/>
      <c r="AJ33" s="456"/>
      <c r="AK33" s="456"/>
      <c r="AL33" s="216"/>
      <c r="AM33" s="491" t="s">
        <v>194</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194</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青森広域事務組合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国民健康保険特別会計（診療施設会計）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青森市町村職員退職手当組合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青森県交通災害共済組合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介護保険特別会計（保険事業勘定）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青森県後期高齢者医療広域連合（一般会計）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6</v>
      </c>
      <c r="V38" s="656"/>
      <c r="W38" s="657" t="str">
        <f>IF('各会計、関係団体の財政状況及び健全化判断比率'!B32="","",'各会計、関係団体の財政状況及び健全化判断比率'!B32)</f>
        <v>介護保険特別会計（サービス事業勘定）</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青森県後期高齢者医療広域連合（後期高齢者医療特別会計）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青森県市町村総合事務組合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oR+Bdka7ZXJBT8G5Snk03FSus4FiI1GnhZXEAdlGsuD3VW0Ud45rqDifl6t8U5Wgp7YK0FVVjY3/w1V3yylrrA==" saltValue="o7JIchPdQGIjvU8yJwjx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16" zoomScaleSheetLayoutView="100" workbookViewId="0">
      <selection activeCell="J41" sqref="J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8" t="s">
        <v>563</v>
      </c>
      <c r="D34" s="1258"/>
      <c r="E34" s="1259"/>
      <c r="F34" s="32">
        <v>8.17</v>
      </c>
      <c r="G34" s="33">
        <v>10.18</v>
      </c>
      <c r="H34" s="33">
        <v>8.73</v>
      </c>
      <c r="I34" s="33">
        <v>8.75</v>
      </c>
      <c r="J34" s="34">
        <v>9.99</v>
      </c>
      <c r="K34" s="22"/>
      <c r="L34" s="22"/>
      <c r="M34" s="22"/>
      <c r="N34" s="22"/>
      <c r="O34" s="22"/>
      <c r="P34" s="22"/>
    </row>
    <row r="35" spans="1:16" ht="39" customHeight="1" x14ac:dyDescent="0.15">
      <c r="A35" s="22"/>
      <c r="B35" s="35"/>
      <c r="C35" s="1252" t="s">
        <v>564</v>
      </c>
      <c r="D35" s="1253"/>
      <c r="E35" s="1254"/>
      <c r="F35" s="36">
        <v>2.06</v>
      </c>
      <c r="G35" s="37">
        <v>1.97</v>
      </c>
      <c r="H35" s="37">
        <v>2.36</v>
      </c>
      <c r="I35" s="37">
        <v>1.55</v>
      </c>
      <c r="J35" s="38">
        <v>1.69</v>
      </c>
      <c r="K35" s="22"/>
      <c r="L35" s="22"/>
      <c r="M35" s="22"/>
      <c r="N35" s="22"/>
      <c r="O35" s="22"/>
      <c r="P35" s="22"/>
    </row>
    <row r="36" spans="1:16" ht="39" customHeight="1" x14ac:dyDescent="0.15">
      <c r="A36" s="22"/>
      <c r="B36" s="35"/>
      <c r="C36" s="1252" t="s">
        <v>565</v>
      </c>
      <c r="D36" s="1253"/>
      <c r="E36" s="1254"/>
      <c r="F36" s="36">
        <v>0.2</v>
      </c>
      <c r="G36" s="37">
        <v>0.72</v>
      </c>
      <c r="H36" s="37">
        <v>0.17</v>
      </c>
      <c r="I36" s="37">
        <v>0.28999999999999998</v>
      </c>
      <c r="J36" s="38">
        <v>0.47</v>
      </c>
      <c r="K36" s="22"/>
      <c r="L36" s="22"/>
      <c r="M36" s="22"/>
      <c r="N36" s="22"/>
      <c r="O36" s="22"/>
      <c r="P36" s="22"/>
    </row>
    <row r="37" spans="1:16" ht="39" customHeight="1" x14ac:dyDescent="0.15">
      <c r="A37" s="22"/>
      <c r="B37" s="35"/>
      <c r="C37" s="1252" t="s">
        <v>566</v>
      </c>
      <c r="D37" s="1253"/>
      <c r="E37" s="1254"/>
      <c r="F37" s="36">
        <v>0.9</v>
      </c>
      <c r="G37" s="37">
        <v>2.58</v>
      </c>
      <c r="H37" s="37">
        <v>1.85</v>
      </c>
      <c r="I37" s="37">
        <v>0.02</v>
      </c>
      <c r="J37" s="38">
        <v>0.44</v>
      </c>
      <c r="K37" s="22"/>
      <c r="L37" s="22"/>
      <c r="M37" s="22"/>
      <c r="N37" s="22"/>
      <c r="O37" s="22"/>
      <c r="P37" s="22"/>
    </row>
    <row r="38" spans="1:16" ht="39" customHeight="1" x14ac:dyDescent="0.15">
      <c r="A38" s="22"/>
      <c r="B38" s="35"/>
      <c r="C38" s="1252" t="s">
        <v>567</v>
      </c>
      <c r="D38" s="1253"/>
      <c r="E38" s="1254"/>
      <c r="F38" s="36">
        <v>0.24</v>
      </c>
      <c r="G38" s="37">
        <v>0.28000000000000003</v>
      </c>
      <c r="H38" s="37">
        <v>0.28999999999999998</v>
      </c>
      <c r="I38" s="37">
        <v>0.27</v>
      </c>
      <c r="J38" s="38">
        <v>0.27</v>
      </c>
      <c r="K38" s="22"/>
      <c r="L38" s="22"/>
      <c r="M38" s="22"/>
      <c r="N38" s="22"/>
      <c r="O38" s="22"/>
      <c r="P38" s="22"/>
    </row>
    <row r="39" spans="1:16" ht="39" customHeight="1" x14ac:dyDescent="0.15">
      <c r="A39" s="22"/>
      <c r="B39" s="35"/>
      <c r="C39" s="1252" t="s">
        <v>568</v>
      </c>
      <c r="D39" s="1253"/>
      <c r="E39" s="1254"/>
      <c r="F39" s="36">
        <v>0.06</v>
      </c>
      <c r="G39" s="37">
        <v>0.03</v>
      </c>
      <c r="H39" s="37">
        <v>0.01</v>
      </c>
      <c r="I39" s="37">
        <v>0.02</v>
      </c>
      <c r="J39" s="38">
        <v>0</v>
      </c>
      <c r="K39" s="22"/>
      <c r="L39" s="22"/>
      <c r="M39" s="22"/>
      <c r="N39" s="22"/>
      <c r="O39" s="22"/>
      <c r="P39" s="22"/>
    </row>
    <row r="40" spans="1:16" ht="39" customHeight="1" x14ac:dyDescent="0.15">
      <c r="A40" s="22"/>
      <c r="B40" s="35"/>
      <c r="C40" s="1252"/>
      <c r="D40" s="1253"/>
      <c r="E40" s="1254"/>
      <c r="F40" s="36"/>
      <c r="G40" s="37"/>
      <c r="H40" s="37"/>
      <c r="I40" s="37"/>
      <c r="J40" s="38"/>
      <c r="K40" s="22"/>
      <c r="L40" s="22"/>
      <c r="M40" s="22"/>
      <c r="N40" s="22"/>
      <c r="O40" s="22"/>
      <c r="P40" s="22"/>
    </row>
    <row r="41" spans="1:16" ht="39" customHeight="1" x14ac:dyDescent="0.15">
      <c r="A41" s="22"/>
      <c r="B41" s="35"/>
      <c r="C41" s="1252"/>
      <c r="D41" s="1253"/>
      <c r="E41" s="1254"/>
      <c r="F41" s="36"/>
      <c r="G41" s="37"/>
      <c r="H41" s="37"/>
      <c r="I41" s="37"/>
      <c r="J41" s="38"/>
      <c r="K41" s="22"/>
      <c r="L41" s="22"/>
      <c r="M41" s="22"/>
      <c r="N41" s="22"/>
      <c r="O41" s="22"/>
      <c r="P41" s="22"/>
    </row>
    <row r="42" spans="1:16" ht="39" customHeight="1" x14ac:dyDescent="0.15">
      <c r="A42" s="22"/>
      <c r="B42" s="39"/>
      <c r="C42" s="1252" t="s">
        <v>569</v>
      </c>
      <c r="D42" s="1253"/>
      <c r="E42" s="1254"/>
      <c r="F42" s="36" t="s">
        <v>514</v>
      </c>
      <c r="G42" s="37" t="s">
        <v>514</v>
      </c>
      <c r="H42" s="37" t="s">
        <v>514</v>
      </c>
      <c r="I42" s="37" t="s">
        <v>514</v>
      </c>
      <c r="J42" s="38" t="s">
        <v>514</v>
      </c>
      <c r="K42" s="22"/>
      <c r="L42" s="22"/>
      <c r="M42" s="22"/>
      <c r="N42" s="22"/>
      <c r="O42" s="22"/>
      <c r="P42" s="22"/>
    </row>
    <row r="43" spans="1:16" ht="39" customHeight="1" thickBot="1" x14ac:dyDescent="0.2">
      <c r="A43" s="22"/>
      <c r="B43" s="40"/>
      <c r="C43" s="1255" t="s">
        <v>570</v>
      </c>
      <c r="D43" s="1256"/>
      <c r="E43" s="1257"/>
      <c r="F43" s="41">
        <v>0.28000000000000003</v>
      </c>
      <c r="G43" s="42">
        <v>1.29</v>
      </c>
      <c r="H43" s="42">
        <v>1.54</v>
      </c>
      <c r="I43" s="42">
        <v>0.32</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9vX06Cnz1e1d7OnUNaCQPtpPHjc0BEOAZQM9J7MrXNEafrBwwlHS19LVbRbtRJJQUDKGdF2u2dtNeZSnUs1Kw==" saltValue="yhocMxSSPKL5urK4740a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0" t="s">
        <v>11</v>
      </c>
      <c r="C45" s="1261"/>
      <c r="D45" s="58"/>
      <c r="E45" s="1266" t="s">
        <v>12</v>
      </c>
      <c r="F45" s="1266"/>
      <c r="G45" s="1266"/>
      <c r="H45" s="1266"/>
      <c r="I45" s="1266"/>
      <c r="J45" s="1267"/>
      <c r="K45" s="59">
        <v>301</v>
      </c>
      <c r="L45" s="60">
        <v>290</v>
      </c>
      <c r="M45" s="60">
        <v>294</v>
      </c>
      <c r="N45" s="60">
        <v>282</v>
      </c>
      <c r="O45" s="61">
        <v>272</v>
      </c>
      <c r="P45" s="48"/>
      <c r="Q45" s="48"/>
      <c r="R45" s="48"/>
      <c r="S45" s="48"/>
      <c r="T45" s="48"/>
      <c r="U45" s="48"/>
    </row>
    <row r="46" spans="1:21" ht="30.75" customHeight="1" x14ac:dyDescent="0.15">
      <c r="A46" s="48"/>
      <c r="B46" s="1262"/>
      <c r="C46" s="1263"/>
      <c r="D46" s="62"/>
      <c r="E46" s="1268" t="s">
        <v>13</v>
      </c>
      <c r="F46" s="1268"/>
      <c r="G46" s="1268"/>
      <c r="H46" s="1268"/>
      <c r="I46" s="1268"/>
      <c r="J46" s="1269"/>
      <c r="K46" s="63" t="s">
        <v>514</v>
      </c>
      <c r="L46" s="64" t="s">
        <v>514</v>
      </c>
      <c r="M46" s="64" t="s">
        <v>514</v>
      </c>
      <c r="N46" s="64" t="s">
        <v>514</v>
      </c>
      <c r="O46" s="65" t="s">
        <v>514</v>
      </c>
      <c r="P46" s="48"/>
      <c r="Q46" s="48"/>
      <c r="R46" s="48"/>
      <c r="S46" s="48"/>
      <c r="T46" s="48"/>
      <c r="U46" s="48"/>
    </row>
    <row r="47" spans="1:21" ht="30.75" customHeight="1" x14ac:dyDescent="0.15">
      <c r="A47" s="48"/>
      <c r="B47" s="1262"/>
      <c r="C47" s="1263"/>
      <c r="D47" s="62"/>
      <c r="E47" s="1268" t="s">
        <v>14</v>
      </c>
      <c r="F47" s="1268"/>
      <c r="G47" s="1268"/>
      <c r="H47" s="1268"/>
      <c r="I47" s="1268"/>
      <c r="J47" s="1269"/>
      <c r="K47" s="63" t="s">
        <v>514</v>
      </c>
      <c r="L47" s="64" t="s">
        <v>514</v>
      </c>
      <c r="M47" s="64" t="s">
        <v>514</v>
      </c>
      <c r="N47" s="64" t="s">
        <v>514</v>
      </c>
      <c r="O47" s="65" t="s">
        <v>514</v>
      </c>
      <c r="P47" s="48"/>
      <c r="Q47" s="48"/>
      <c r="R47" s="48"/>
      <c r="S47" s="48"/>
      <c r="T47" s="48"/>
      <c r="U47" s="48"/>
    </row>
    <row r="48" spans="1:21" ht="30.75" customHeight="1" x14ac:dyDescent="0.15">
      <c r="A48" s="48"/>
      <c r="B48" s="1262"/>
      <c r="C48" s="1263"/>
      <c r="D48" s="62"/>
      <c r="E48" s="1268" t="s">
        <v>15</v>
      </c>
      <c r="F48" s="1268"/>
      <c r="G48" s="1268"/>
      <c r="H48" s="1268"/>
      <c r="I48" s="1268"/>
      <c r="J48" s="1269"/>
      <c r="K48" s="63">
        <v>12</v>
      </c>
      <c r="L48" s="64">
        <v>7</v>
      </c>
      <c r="M48" s="64">
        <v>15</v>
      </c>
      <c r="N48" s="64">
        <v>12</v>
      </c>
      <c r="O48" s="65">
        <v>15</v>
      </c>
      <c r="P48" s="48"/>
      <c r="Q48" s="48"/>
      <c r="R48" s="48"/>
      <c r="S48" s="48"/>
      <c r="T48" s="48"/>
      <c r="U48" s="48"/>
    </row>
    <row r="49" spans="1:21" ht="30.75" customHeight="1" x14ac:dyDescent="0.15">
      <c r="A49" s="48"/>
      <c r="B49" s="1262"/>
      <c r="C49" s="1263"/>
      <c r="D49" s="62"/>
      <c r="E49" s="1268" t="s">
        <v>16</v>
      </c>
      <c r="F49" s="1268"/>
      <c r="G49" s="1268"/>
      <c r="H49" s="1268"/>
      <c r="I49" s="1268"/>
      <c r="J49" s="1269"/>
      <c r="K49" s="63">
        <v>6</v>
      </c>
      <c r="L49" s="64">
        <v>8</v>
      </c>
      <c r="M49" s="64">
        <v>9</v>
      </c>
      <c r="N49" s="64">
        <v>9</v>
      </c>
      <c r="O49" s="65">
        <v>8</v>
      </c>
      <c r="P49" s="48"/>
      <c r="Q49" s="48"/>
      <c r="R49" s="48"/>
      <c r="S49" s="48"/>
      <c r="T49" s="48"/>
      <c r="U49" s="48"/>
    </row>
    <row r="50" spans="1:21" ht="30.75" customHeight="1" x14ac:dyDescent="0.15">
      <c r="A50" s="48"/>
      <c r="B50" s="1262"/>
      <c r="C50" s="1263"/>
      <c r="D50" s="62"/>
      <c r="E50" s="1268" t="s">
        <v>17</v>
      </c>
      <c r="F50" s="1268"/>
      <c r="G50" s="1268"/>
      <c r="H50" s="1268"/>
      <c r="I50" s="1268"/>
      <c r="J50" s="1269"/>
      <c r="K50" s="63">
        <v>0</v>
      </c>
      <c r="L50" s="64" t="s">
        <v>514</v>
      </c>
      <c r="M50" s="64" t="s">
        <v>514</v>
      </c>
      <c r="N50" s="64" t="s">
        <v>514</v>
      </c>
      <c r="O50" s="65" t="s">
        <v>514</v>
      </c>
      <c r="P50" s="48"/>
      <c r="Q50" s="48"/>
      <c r="R50" s="48"/>
      <c r="S50" s="48"/>
      <c r="T50" s="48"/>
      <c r="U50" s="48"/>
    </row>
    <row r="51" spans="1:21" ht="30.75" customHeight="1" x14ac:dyDescent="0.15">
      <c r="A51" s="48"/>
      <c r="B51" s="1264"/>
      <c r="C51" s="1265"/>
      <c r="D51" s="66"/>
      <c r="E51" s="1268" t="s">
        <v>18</v>
      </c>
      <c r="F51" s="1268"/>
      <c r="G51" s="1268"/>
      <c r="H51" s="1268"/>
      <c r="I51" s="1268"/>
      <c r="J51" s="1269"/>
      <c r="K51" s="63">
        <v>0</v>
      </c>
      <c r="L51" s="64">
        <v>1</v>
      </c>
      <c r="M51" s="64">
        <v>0</v>
      </c>
      <c r="N51" s="64">
        <v>0</v>
      </c>
      <c r="O51" s="65">
        <v>0</v>
      </c>
      <c r="P51" s="48"/>
      <c r="Q51" s="48"/>
      <c r="R51" s="48"/>
      <c r="S51" s="48"/>
      <c r="T51" s="48"/>
      <c r="U51" s="48"/>
    </row>
    <row r="52" spans="1:21" ht="30.75" customHeight="1" x14ac:dyDescent="0.15">
      <c r="A52" s="48"/>
      <c r="B52" s="1270" t="s">
        <v>19</v>
      </c>
      <c r="C52" s="1271"/>
      <c r="D52" s="66"/>
      <c r="E52" s="1268" t="s">
        <v>20</v>
      </c>
      <c r="F52" s="1268"/>
      <c r="G52" s="1268"/>
      <c r="H52" s="1268"/>
      <c r="I52" s="1268"/>
      <c r="J52" s="1269"/>
      <c r="K52" s="63">
        <v>198</v>
      </c>
      <c r="L52" s="64">
        <v>203</v>
      </c>
      <c r="M52" s="64">
        <v>220</v>
      </c>
      <c r="N52" s="64">
        <v>224</v>
      </c>
      <c r="O52" s="65">
        <v>224</v>
      </c>
      <c r="P52" s="48"/>
      <c r="Q52" s="48"/>
      <c r="R52" s="48"/>
      <c r="S52" s="48"/>
      <c r="T52" s="48"/>
      <c r="U52" s="48"/>
    </row>
    <row r="53" spans="1:21" ht="30.75" customHeight="1" thickBot="1" x14ac:dyDescent="0.2">
      <c r="A53" s="48"/>
      <c r="B53" s="1272" t="s">
        <v>21</v>
      </c>
      <c r="C53" s="1273"/>
      <c r="D53" s="67"/>
      <c r="E53" s="1274" t="s">
        <v>22</v>
      </c>
      <c r="F53" s="1274"/>
      <c r="G53" s="1274"/>
      <c r="H53" s="1274"/>
      <c r="I53" s="1274"/>
      <c r="J53" s="1275"/>
      <c r="K53" s="68">
        <v>121</v>
      </c>
      <c r="L53" s="69">
        <v>103</v>
      </c>
      <c r="M53" s="69">
        <v>98</v>
      </c>
      <c r="N53" s="69">
        <v>79</v>
      </c>
      <c r="O53" s="70">
        <v>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76" t="s">
        <v>25</v>
      </c>
      <c r="C57" s="1277"/>
      <c r="D57" s="1280" t="s">
        <v>26</v>
      </c>
      <c r="E57" s="1281"/>
      <c r="F57" s="1281"/>
      <c r="G57" s="1281"/>
      <c r="H57" s="1281"/>
      <c r="I57" s="1281"/>
      <c r="J57" s="1282"/>
      <c r="K57" s="83"/>
      <c r="L57" s="84"/>
      <c r="M57" s="84"/>
      <c r="N57" s="84"/>
      <c r="O57" s="85"/>
    </row>
    <row r="58" spans="1:21" ht="31.5" customHeight="1" thickBot="1" x14ac:dyDescent="0.2">
      <c r="B58" s="1278"/>
      <c r="C58" s="1279"/>
      <c r="D58" s="1283" t="s">
        <v>27</v>
      </c>
      <c r="E58" s="1284"/>
      <c r="F58" s="1284"/>
      <c r="G58" s="1284"/>
      <c r="H58" s="1284"/>
      <c r="I58" s="1284"/>
      <c r="J58" s="128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4C3EYyP7Wz/N+mucWoVnm9aBzIyQBueitDJ1wedHs4fzf7PotZ3oZaDDNyrx4ACm/7Kq/WjVm97otI/VwUvQw==" saltValue="aUxtImabSOAfAa+Wk9jq6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E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6" t="s">
        <v>30</v>
      </c>
      <c r="C41" s="1287"/>
      <c r="D41" s="102"/>
      <c r="E41" s="1292" t="s">
        <v>31</v>
      </c>
      <c r="F41" s="1292"/>
      <c r="G41" s="1292"/>
      <c r="H41" s="1293"/>
      <c r="I41" s="103">
        <v>2769</v>
      </c>
      <c r="J41" s="104">
        <v>2750</v>
      </c>
      <c r="K41" s="104">
        <v>2834</v>
      </c>
      <c r="L41" s="104">
        <v>2962</v>
      </c>
      <c r="M41" s="105">
        <v>3227</v>
      </c>
    </row>
    <row r="42" spans="2:13" ht="27.75" customHeight="1" x14ac:dyDescent="0.15">
      <c r="B42" s="1288"/>
      <c r="C42" s="1289"/>
      <c r="D42" s="106"/>
      <c r="E42" s="1294" t="s">
        <v>32</v>
      </c>
      <c r="F42" s="1294"/>
      <c r="G42" s="1294"/>
      <c r="H42" s="1295"/>
      <c r="I42" s="107" t="s">
        <v>514</v>
      </c>
      <c r="J42" s="108" t="s">
        <v>514</v>
      </c>
      <c r="K42" s="108" t="s">
        <v>514</v>
      </c>
      <c r="L42" s="108" t="s">
        <v>514</v>
      </c>
      <c r="M42" s="109" t="s">
        <v>514</v>
      </c>
    </row>
    <row r="43" spans="2:13" ht="27.75" customHeight="1" x14ac:dyDescent="0.15">
      <c r="B43" s="1288"/>
      <c r="C43" s="1289"/>
      <c r="D43" s="106"/>
      <c r="E43" s="1294" t="s">
        <v>33</v>
      </c>
      <c r="F43" s="1294"/>
      <c r="G43" s="1294"/>
      <c r="H43" s="1295"/>
      <c r="I43" s="107">
        <v>278</v>
      </c>
      <c r="J43" s="108">
        <v>241</v>
      </c>
      <c r="K43" s="108">
        <v>216</v>
      </c>
      <c r="L43" s="108">
        <v>205</v>
      </c>
      <c r="M43" s="109">
        <v>243</v>
      </c>
    </row>
    <row r="44" spans="2:13" ht="27.75" customHeight="1" x14ac:dyDescent="0.15">
      <c r="B44" s="1288"/>
      <c r="C44" s="1289"/>
      <c r="D44" s="106"/>
      <c r="E44" s="1294" t="s">
        <v>34</v>
      </c>
      <c r="F44" s="1294"/>
      <c r="G44" s="1294"/>
      <c r="H44" s="1295"/>
      <c r="I44" s="107">
        <v>104</v>
      </c>
      <c r="J44" s="108">
        <v>96</v>
      </c>
      <c r="K44" s="108">
        <v>88</v>
      </c>
      <c r="L44" s="108">
        <v>92</v>
      </c>
      <c r="M44" s="109">
        <v>125</v>
      </c>
    </row>
    <row r="45" spans="2:13" ht="27.75" customHeight="1" x14ac:dyDescent="0.15">
      <c r="B45" s="1288"/>
      <c r="C45" s="1289"/>
      <c r="D45" s="106"/>
      <c r="E45" s="1294" t="s">
        <v>35</v>
      </c>
      <c r="F45" s="1294"/>
      <c r="G45" s="1294"/>
      <c r="H45" s="1295"/>
      <c r="I45" s="107">
        <v>648</v>
      </c>
      <c r="J45" s="108">
        <v>600</v>
      </c>
      <c r="K45" s="108">
        <v>608</v>
      </c>
      <c r="L45" s="108">
        <v>488</v>
      </c>
      <c r="M45" s="109">
        <v>352</v>
      </c>
    </row>
    <row r="46" spans="2:13" ht="27.75" customHeight="1" x14ac:dyDescent="0.15">
      <c r="B46" s="1288"/>
      <c r="C46" s="1289"/>
      <c r="D46" s="110"/>
      <c r="E46" s="1294" t="s">
        <v>36</v>
      </c>
      <c r="F46" s="1294"/>
      <c r="G46" s="1294"/>
      <c r="H46" s="1295"/>
      <c r="I46" s="107" t="s">
        <v>514</v>
      </c>
      <c r="J46" s="108" t="s">
        <v>514</v>
      </c>
      <c r="K46" s="108" t="s">
        <v>514</v>
      </c>
      <c r="L46" s="108" t="s">
        <v>514</v>
      </c>
      <c r="M46" s="109" t="s">
        <v>514</v>
      </c>
    </row>
    <row r="47" spans="2:13" ht="27.75" customHeight="1" x14ac:dyDescent="0.15">
      <c r="B47" s="1288"/>
      <c r="C47" s="1289"/>
      <c r="D47" s="111"/>
      <c r="E47" s="1296" t="s">
        <v>37</v>
      </c>
      <c r="F47" s="1297"/>
      <c r="G47" s="1297"/>
      <c r="H47" s="1298"/>
      <c r="I47" s="107" t="s">
        <v>514</v>
      </c>
      <c r="J47" s="108" t="s">
        <v>514</v>
      </c>
      <c r="K47" s="108" t="s">
        <v>514</v>
      </c>
      <c r="L47" s="108" t="s">
        <v>514</v>
      </c>
      <c r="M47" s="109" t="s">
        <v>514</v>
      </c>
    </row>
    <row r="48" spans="2:13" ht="27.75" customHeight="1" x14ac:dyDescent="0.15">
      <c r="B48" s="1288"/>
      <c r="C48" s="1289"/>
      <c r="D48" s="106"/>
      <c r="E48" s="1294" t="s">
        <v>38</v>
      </c>
      <c r="F48" s="1294"/>
      <c r="G48" s="1294"/>
      <c r="H48" s="1295"/>
      <c r="I48" s="107" t="s">
        <v>514</v>
      </c>
      <c r="J48" s="108" t="s">
        <v>514</v>
      </c>
      <c r="K48" s="108" t="s">
        <v>514</v>
      </c>
      <c r="L48" s="108" t="s">
        <v>514</v>
      </c>
      <c r="M48" s="109" t="s">
        <v>514</v>
      </c>
    </row>
    <row r="49" spans="2:13" ht="27.75" customHeight="1" x14ac:dyDescent="0.15">
      <c r="B49" s="1290"/>
      <c r="C49" s="1291"/>
      <c r="D49" s="106"/>
      <c r="E49" s="1294" t="s">
        <v>39</v>
      </c>
      <c r="F49" s="1294"/>
      <c r="G49" s="1294"/>
      <c r="H49" s="1295"/>
      <c r="I49" s="107" t="s">
        <v>514</v>
      </c>
      <c r="J49" s="108" t="s">
        <v>514</v>
      </c>
      <c r="K49" s="108" t="s">
        <v>514</v>
      </c>
      <c r="L49" s="108" t="s">
        <v>514</v>
      </c>
      <c r="M49" s="109" t="s">
        <v>514</v>
      </c>
    </row>
    <row r="50" spans="2:13" ht="27.75" customHeight="1" x14ac:dyDescent="0.15">
      <c r="B50" s="1299" t="s">
        <v>40</v>
      </c>
      <c r="C50" s="1300"/>
      <c r="D50" s="112"/>
      <c r="E50" s="1294" t="s">
        <v>41</v>
      </c>
      <c r="F50" s="1294"/>
      <c r="G50" s="1294"/>
      <c r="H50" s="1295"/>
      <c r="I50" s="107">
        <v>522</v>
      </c>
      <c r="J50" s="108">
        <v>573</v>
      </c>
      <c r="K50" s="108">
        <v>743</v>
      </c>
      <c r="L50" s="108">
        <v>802</v>
      </c>
      <c r="M50" s="109">
        <v>624</v>
      </c>
    </row>
    <row r="51" spans="2:13" ht="27.75" customHeight="1" x14ac:dyDescent="0.15">
      <c r="B51" s="1288"/>
      <c r="C51" s="1289"/>
      <c r="D51" s="106"/>
      <c r="E51" s="1294" t="s">
        <v>42</v>
      </c>
      <c r="F51" s="1294"/>
      <c r="G51" s="1294"/>
      <c r="H51" s="1295"/>
      <c r="I51" s="107" t="s">
        <v>514</v>
      </c>
      <c r="J51" s="108" t="s">
        <v>514</v>
      </c>
      <c r="K51" s="108" t="s">
        <v>514</v>
      </c>
      <c r="L51" s="108" t="s">
        <v>514</v>
      </c>
      <c r="M51" s="109" t="s">
        <v>514</v>
      </c>
    </row>
    <row r="52" spans="2:13" ht="27.75" customHeight="1" x14ac:dyDescent="0.15">
      <c r="B52" s="1290"/>
      <c r="C52" s="1291"/>
      <c r="D52" s="106"/>
      <c r="E52" s="1294" t="s">
        <v>43</v>
      </c>
      <c r="F52" s="1294"/>
      <c r="G52" s="1294"/>
      <c r="H52" s="1295"/>
      <c r="I52" s="107">
        <v>2287</v>
      </c>
      <c r="J52" s="108">
        <v>2751</v>
      </c>
      <c r="K52" s="108">
        <v>2811</v>
      </c>
      <c r="L52" s="108">
        <v>2803</v>
      </c>
      <c r="M52" s="109">
        <v>3082</v>
      </c>
    </row>
    <row r="53" spans="2:13" ht="27.75" customHeight="1" thickBot="1" x14ac:dyDescent="0.2">
      <c r="B53" s="1301" t="s">
        <v>44</v>
      </c>
      <c r="C53" s="1302"/>
      <c r="D53" s="113"/>
      <c r="E53" s="1303" t="s">
        <v>45</v>
      </c>
      <c r="F53" s="1303"/>
      <c r="G53" s="1303"/>
      <c r="H53" s="1304"/>
      <c r="I53" s="114">
        <v>989</v>
      </c>
      <c r="J53" s="115">
        <v>362</v>
      </c>
      <c r="K53" s="115">
        <v>193</v>
      </c>
      <c r="L53" s="115">
        <v>143</v>
      </c>
      <c r="M53" s="116">
        <v>242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YeM1wPM/lS+MPg7Q8XNmj0IRz7euIkVRUGdmOjqs+zSLkWqk1ErqOatMXs2QX3jJSEYxSf8B6XHhPKnz4Gkyg==" saltValue="jsLMhBqgzOL10/yub1fa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topLeftCell="A34" zoomScale="50" zoomScaleNormal="50" zoomScaleSheetLayoutView="100" workbookViewId="0">
      <selection activeCell="F64" sqref="F6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10" t="s">
        <v>48</v>
      </c>
      <c r="D55" s="1310"/>
      <c r="E55" s="1311"/>
      <c r="F55" s="128">
        <v>278</v>
      </c>
      <c r="G55" s="128">
        <v>320</v>
      </c>
      <c r="H55" s="129">
        <v>224</v>
      </c>
    </row>
    <row r="56" spans="2:8" ht="52.5" customHeight="1" x14ac:dyDescent="0.15">
      <c r="B56" s="130"/>
      <c r="C56" s="1312" t="s">
        <v>49</v>
      </c>
      <c r="D56" s="1312"/>
      <c r="E56" s="1313"/>
      <c r="F56" s="131">
        <v>106</v>
      </c>
      <c r="G56" s="131">
        <v>96</v>
      </c>
      <c r="H56" s="132">
        <v>106</v>
      </c>
    </row>
    <row r="57" spans="2:8" ht="53.25" customHeight="1" x14ac:dyDescent="0.15">
      <c r="B57" s="130"/>
      <c r="C57" s="1314" t="s">
        <v>50</v>
      </c>
      <c r="D57" s="1314"/>
      <c r="E57" s="1315"/>
      <c r="F57" s="133">
        <v>273</v>
      </c>
      <c r="G57" s="133">
        <v>306</v>
      </c>
      <c r="H57" s="134">
        <v>293</v>
      </c>
    </row>
    <row r="58" spans="2:8" ht="45.75" customHeight="1" x14ac:dyDescent="0.15">
      <c r="B58" s="135"/>
      <c r="C58" s="1305" t="s">
        <v>587</v>
      </c>
      <c r="D58" s="1306"/>
      <c r="E58" s="1307"/>
      <c r="F58" s="136">
        <v>174</v>
      </c>
      <c r="G58" s="136">
        <v>158</v>
      </c>
      <c r="H58" s="137">
        <v>163</v>
      </c>
    </row>
    <row r="59" spans="2:8" ht="45.75" customHeight="1" x14ac:dyDescent="0.15">
      <c r="B59" s="135"/>
      <c r="C59" s="1305" t="s">
        <v>588</v>
      </c>
      <c r="D59" s="1306"/>
      <c r="E59" s="1307"/>
      <c r="F59" s="136">
        <v>41</v>
      </c>
      <c r="G59" s="136">
        <v>72</v>
      </c>
      <c r="H59" s="137">
        <v>39</v>
      </c>
    </row>
    <row r="60" spans="2:8" ht="45.75" customHeight="1" x14ac:dyDescent="0.15">
      <c r="B60" s="135"/>
      <c r="C60" s="1305" t="s">
        <v>589</v>
      </c>
      <c r="D60" s="1306"/>
      <c r="E60" s="1307"/>
      <c r="F60" s="136">
        <v>12</v>
      </c>
      <c r="G60" s="136">
        <v>26</v>
      </c>
      <c r="H60" s="137">
        <v>29</v>
      </c>
    </row>
    <row r="61" spans="2:8" ht="45.75" customHeight="1" x14ac:dyDescent="0.15">
      <c r="B61" s="135"/>
      <c r="C61" s="1305" t="s">
        <v>591</v>
      </c>
      <c r="D61" s="1306"/>
      <c r="E61" s="1307"/>
      <c r="F61" s="136">
        <v>14</v>
      </c>
      <c r="G61" s="136">
        <v>25</v>
      </c>
      <c r="H61" s="137">
        <v>26</v>
      </c>
    </row>
    <row r="62" spans="2:8" ht="45.75" customHeight="1" thickBot="1" x14ac:dyDescent="0.2">
      <c r="B62" s="138"/>
      <c r="C62" s="1305" t="s">
        <v>590</v>
      </c>
      <c r="D62" s="1306"/>
      <c r="E62" s="1307"/>
      <c r="F62" s="139">
        <v>18</v>
      </c>
      <c r="G62" s="139">
        <v>12</v>
      </c>
      <c r="H62" s="140">
        <v>21</v>
      </c>
    </row>
    <row r="63" spans="2:8" ht="52.5" customHeight="1" thickBot="1" x14ac:dyDescent="0.2">
      <c r="B63" s="141"/>
      <c r="C63" s="1308" t="s">
        <v>51</v>
      </c>
      <c r="D63" s="1308"/>
      <c r="E63" s="1309"/>
      <c r="F63" s="142">
        <v>657</v>
      </c>
      <c r="G63" s="142">
        <v>722</v>
      </c>
      <c r="H63" s="143">
        <v>624</v>
      </c>
    </row>
    <row r="64" spans="2:8" ht="15" customHeight="1" x14ac:dyDescent="0.15"/>
  </sheetData>
  <sheetProtection algorithmName="SHA-512" hashValue="50HTmOXPdCAh72g4o0u8VJC855TZ+SCrqZ7W+5APXM7C5SVe7aW227F1hHZztASusi36tyQU0OS2Tbod9kdRZw==" saltValue="Tkr65VmB1fhI3LSpfDV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topLeftCell="T43" zoomScaleNormal="100" zoomScaleSheetLayoutView="55" workbookViewId="0">
      <selection activeCell="BK89" sqref="BK8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604</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600</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8" t="s">
        <v>603</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ht="13.5" x14ac:dyDescent="0.15">
      <c r="B44" s="387"/>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ht="13.5" x14ac:dyDescent="0.15">
      <c r="B45" s="387"/>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ht="13.5" x14ac:dyDescent="0.15">
      <c r="B46" s="387"/>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ht="13.5" x14ac:dyDescent="0.15">
      <c r="B47" s="387"/>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598</v>
      </c>
    </row>
    <row r="50" spans="1:109" ht="13.5" x14ac:dyDescent="0.15">
      <c r="B50" s="387"/>
      <c r="G50" s="1316"/>
      <c r="H50" s="1316"/>
      <c r="I50" s="1316"/>
      <c r="J50" s="1316"/>
      <c r="K50" s="396"/>
      <c r="L50" s="396"/>
      <c r="M50" s="395"/>
      <c r="N50" s="39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9" t="s">
        <v>556</v>
      </c>
      <c r="BQ50" s="1319"/>
      <c r="BR50" s="1319"/>
      <c r="BS50" s="1319"/>
      <c r="BT50" s="1319"/>
      <c r="BU50" s="1319"/>
      <c r="BV50" s="1319"/>
      <c r="BW50" s="1319"/>
      <c r="BX50" s="1319" t="s">
        <v>557</v>
      </c>
      <c r="BY50" s="1319"/>
      <c r="BZ50" s="1319"/>
      <c r="CA50" s="1319"/>
      <c r="CB50" s="1319"/>
      <c r="CC50" s="1319"/>
      <c r="CD50" s="1319"/>
      <c r="CE50" s="1319"/>
      <c r="CF50" s="1319" t="s">
        <v>558</v>
      </c>
      <c r="CG50" s="1319"/>
      <c r="CH50" s="1319"/>
      <c r="CI50" s="1319"/>
      <c r="CJ50" s="1319"/>
      <c r="CK50" s="1319"/>
      <c r="CL50" s="1319"/>
      <c r="CM50" s="1319"/>
      <c r="CN50" s="1319" t="s">
        <v>559</v>
      </c>
      <c r="CO50" s="1319"/>
      <c r="CP50" s="1319"/>
      <c r="CQ50" s="1319"/>
      <c r="CR50" s="1319"/>
      <c r="CS50" s="1319"/>
      <c r="CT50" s="1319"/>
      <c r="CU50" s="1319"/>
      <c r="CV50" s="1319" t="s">
        <v>560</v>
      </c>
      <c r="CW50" s="1319"/>
      <c r="CX50" s="1319"/>
      <c r="CY50" s="1319"/>
      <c r="CZ50" s="1319"/>
      <c r="DA50" s="1319"/>
      <c r="DB50" s="1319"/>
      <c r="DC50" s="1319"/>
    </row>
    <row r="51" spans="1:109" ht="13.5" customHeight="1" x14ac:dyDescent="0.15">
      <c r="B51" s="387"/>
      <c r="G51" s="1327"/>
      <c r="H51" s="1327"/>
      <c r="I51" s="1337"/>
      <c r="J51" s="1337"/>
      <c r="K51" s="1321"/>
      <c r="L51" s="1321"/>
      <c r="M51" s="1321"/>
      <c r="N51" s="1321"/>
      <c r="AM51" s="394"/>
      <c r="AN51" s="1320" t="s">
        <v>597</v>
      </c>
      <c r="AO51" s="1320"/>
      <c r="AP51" s="1320"/>
      <c r="AQ51" s="1320"/>
      <c r="AR51" s="1320"/>
      <c r="AS51" s="1320"/>
      <c r="AT51" s="1320"/>
      <c r="AU51" s="1320"/>
      <c r="AV51" s="1320"/>
      <c r="AW51" s="1320"/>
      <c r="AX51" s="1320"/>
      <c r="AY51" s="1320"/>
      <c r="AZ51" s="1320"/>
      <c r="BA51" s="1320"/>
      <c r="BB51" s="1320" t="s">
        <v>595</v>
      </c>
      <c r="BC51" s="1320"/>
      <c r="BD51" s="1320"/>
      <c r="BE51" s="1320"/>
      <c r="BF51" s="1320"/>
      <c r="BG51" s="1320"/>
      <c r="BH51" s="1320"/>
      <c r="BI51" s="1320"/>
      <c r="BJ51" s="1320"/>
      <c r="BK51" s="1320"/>
      <c r="BL51" s="1320"/>
      <c r="BM51" s="1320"/>
      <c r="BN51" s="1320"/>
      <c r="BO51" s="1320"/>
      <c r="BP51" s="1318">
        <v>63.2</v>
      </c>
      <c r="BQ51" s="1318"/>
      <c r="BR51" s="1318"/>
      <c r="BS51" s="1318"/>
      <c r="BT51" s="1318"/>
      <c r="BU51" s="1318"/>
      <c r="BV51" s="1318"/>
      <c r="BW51" s="1318"/>
      <c r="BX51" s="1318">
        <v>23.7</v>
      </c>
      <c r="BY51" s="1318"/>
      <c r="BZ51" s="1318"/>
      <c r="CA51" s="1318"/>
      <c r="CB51" s="1318"/>
      <c r="CC51" s="1318"/>
      <c r="CD51" s="1318"/>
      <c r="CE51" s="1318"/>
      <c r="CF51" s="1318">
        <v>12.9</v>
      </c>
      <c r="CG51" s="1318"/>
      <c r="CH51" s="1318"/>
      <c r="CI51" s="1318"/>
      <c r="CJ51" s="1318"/>
      <c r="CK51" s="1318"/>
      <c r="CL51" s="1318"/>
      <c r="CM51" s="1318"/>
      <c r="CN51" s="1318">
        <v>9.6999999999999993</v>
      </c>
      <c r="CO51" s="1318"/>
      <c r="CP51" s="1318"/>
      <c r="CQ51" s="1318"/>
      <c r="CR51" s="1318"/>
      <c r="CS51" s="1318"/>
      <c r="CT51" s="1318"/>
      <c r="CU51" s="1318"/>
      <c r="CV51" s="1318">
        <v>16.399999999999999</v>
      </c>
      <c r="CW51" s="1318"/>
      <c r="CX51" s="1318"/>
      <c r="CY51" s="1318"/>
      <c r="CZ51" s="1318"/>
      <c r="DA51" s="1318"/>
      <c r="DB51" s="1318"/>
      <c r="DC51" s="1318"/>
    </row>
    <row r="52" spans="1:109" ht="13.5" x14ac:dyDescent="0.15">
      <c r="B52" s="387"/>
      <c r="G52" s="1327"/>
      <c r="H52" s="1327"/>
      <c r="I52" s="1337"/>
      <c r="J52" s="1337"/>
      <c r="K52" s="1321"/>
      <c r="L52" s="1321"/>
      <c r="M52" s="1321"/>
      <c r="N52" s="1321"/>
      <c r="AM52" s="394"/>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ht="13.5" x14ac:dyDescent="0.15">
      <c r="A53" s="402"/>
      <c r="B53" s="387"/>
      <c r="G53" s="1327"/>
      <c r="H53" s="1327"/>
      <c r="I53" s="1316"/>
      <c r="J53" s="1316"/>
      <c r="K53" s="1321"/>
      <c r="L53" s="1321"/>
      <c r="M53" s="1321"/>
      <c r="N53" s="1321"/>
      <c r="AM53" s="394"/>
      <c r="AN53" s="1320"/>
      <c r="AO53" s="1320"/>
      <c r="AP53" s="1320"/>
      <c r="AQ53" s="1320"/>
      <c r="AR53" s="1320"/>
      <c r="AS53" s="1320"/>
      <c r="AT53" s="1320"/>
      <c r="AU53" s="1320"/>
      <c r="AV53" s="1320"/>
      <c r="AW53" s="1320"/>
      <c r="AX53" s="1320"/>
      <c r="AY53" s="1320"/>
      <c r="AZ53" s="1320"/>
      <c r="BA53" s="1320"/>
      <c r="BB53" s="1320" t="s">
        <v>602</v>
      </c>
      <c r="BC53" s="1320"/>
      <c r="BD53" s="1320"/>
      <c r="BE53" s="1320"/>
      <c r="BF53" s="1320"/>
      <c r="BG53" s="1320"/>
      <c r="BH53" s="1320"/>
      <c r="BI53" s="1320"/>
      <c r="BJ53" s="1320"/>
      <c r="BK53" s="1320"/>
      <c r="BL53" s="1320"/>
      <c r="BM53" s="1320"/>
      <c r="BN53" s="1320"/>
      <c r="BO53" s="1320"/>
      <c r="BP53" s="1318">
        <v>66.599999999999994</v>
      </c>
      <c r="BQ53" s="1318"/>
      <c r="BR53" s="1318"/>
      <c r="BS53" s="1318"/>
      <c r="BT53" s="1318"/>
      <c r="BU53" s="1318"/>
      <c r="BV53" s="1318"/>
      <c r="BW53" s="1318"/>
      <c r="BX53" s="1318">
        <v>69</v>
      </c>
      <c r="BY53" s="1318"/>
      <c r="BZ53" s="1318"/>
      <c r="CA53" s="1318"/>
      <c r="CB53" s="1318"/>
      <c r="CC53" s="1318"/>
      <c r="CD53" s="1318"/>
      <c r="CE53" s="1318"/>
      <c r="CF53" s="1318">
        <v>69.2</v>
      </c>
      <c r="CG53" s="1318"/>
      <c r="CH53" s="1318"/>
      <c r="CI53" s="1318"/>
      <c r="CJ53" s="1318"/>
      <c r="CK53" s="1318"/>
      <c r="CL53" s="1318"/>
      <c r="CM53" s="1318"/>
      <c r="CN53" s="1318">
        <v>66.8</v>
      </c>
      <c r="CO53" s="1318"/>
      <c r="CP53" s="1318"/>
      <c r="CQ53" s="1318"/>
      <c r="CR53" s="1318"/>
      <c r="CS53" s="1318"/>
      <c r="CT53" s="1318"/>
      <c r="CU53" s="1318"/>
      <c r="CV53" s="1318">
        <v>67.5</v>
      </c>
      <c r="CW53" s="1318"/>
      <c r="CX53" s="1318"/>
      <c r="CY53" s="1318"/>
      <c r="CZ53" s="1318"/>
      <c r="DA53" s="1318"/>
      <c r="DB53" s="1318"/>
      <c r="DC53" s="1318"/>
    </row>
    <row r="54" spans="1:109" ht="13.5" x14ac:dyDescent="0.15">
      <c r="A54" s="402"/>
      <c r="B54" s="387"/>
      <c r="G54" s="1327"/>
      <c r="H54" s="1327"/>
      <c r="I54" s="1316"/>
      <c r="J54" s="1316"/>
      <c r="K54" s="1321"/>
      <c r="L54" s="1321"/>
      <c r="M54" s="1321"/>
      <c r="N54" s="1321"/>
      <c r="AM54" s="394"/>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ht="13.5" x14ac:dyDescent="0.15">
      <c r="A55" s="402"/>
      <c r="B55" s="387"/>
      <c r="G55" s="1316"/>
      <c r="H55" s="1316"/>
      <c r="I55" s="1316"/>
      <c r="J55" s="1316"/>
      <c r="K55" s="1321"/>
      <c r="L55" s="1321"/>
      <c r="M55" s="1321"/>
      <c r="N55" s="1321"/>
      <c r="AN55" s="1319" t="s">
        <v>596</v>
      </c>
      <c r="AO55" s="1319"/>
      <c r="AP55" s="1319"/>
      <c r="AQ55" s="1319"/>
      <c r="AR55" s="1319"/>
      <c r="AS55" s="1319"/>
      <c r="AT55" s="1319"/>
      <c r="AU55" s="1319"/>
      <c r="AV55" s="1319"/>
      <c r="AW55" s="1319"/>
      <c r="AX55" s="1319"/>
      <c r="AY55" s="1319"/>
      <c r="AZ55" s="1319"/>
      <c r="BA55" s="1319"/>
      <c r="BB55" s="1320" t="s">
        <v>595</v>
      </c>
      <c r="BC55" s="1320"/>
      <c r="BD55" s="1320"/>
      <c r="BE55" s="1320"/>
      <c r="BF55" s="1320"/>
      <c r="BG55" s="1320"/>
      <c r="BH55" s="1320"/>
      <c r="BI55" s="1320"/>
      <c r="BJ55" s="1320"/>
      <c r="BK55" s="1320"/>
      <c r="BL55" s="1320"/>
      <c r="BM55" s="1320"/>
      <c r="BN55" s="1320"/>
      <c r="BO55" s="1320"/>
      <c r="BP55" s="1318">
        <v>0</v>
      </c>
      <c r="BQ55" s="1318"/>
      <c r="BR55" s="1318"/>
      <c r="BS55" s="1318"/>
      <c r="BT55" s="1318"/>
      <c r="BU55" s="1318"/>
      <c r="BV55" s="1318"/>
      <c r="BW55" s="1318"/>
      <c r="BX55" s="1318">
        <v>0</v>
      </c>
      <c r="BY55" s="1318"/>
      <c r="BZ55" s="1318"/>
      <c r="CA55" s="1318"/>
      <c r="CB55" s="1318"/>
      <c r="CC55" s="1318"/>
      <c r="CD55" s="1318"/>
      <c r="CE55" s="1318"/>
      <c r="CF55" s="1318">
        <v>0</v>
      </c>
      <c r="CG55" s="1318"/>
      <c r="CH55" s="1318"/>
      <c r="CI55" s="1318"/>
      <c r="CJ55" s="1318"/>
      <c r="CK55" s="1318"/>
      <c r="CL55" s="1318"/>
      <c r="CM55" s="1318"/>
      <c r="CN55" s="1318">
        <v>0</v>
      </c>
      <c r="CO55" s="1318"/>
      <c r="CP55" s="1318"/>
      <c r="CQ55" s="1318"/>
      <c r="CR55" s="1318"/>
      <c r="CS55" s="1318"/>
      <c r="CT55" s="1318"/>
      <c r="CU55" s="1318"/>
      <c r="CV55" s="1318">
        <v>0</v>
      </c>
      <c r="CW55" s="1318"/>
      <c r="CX55" s="1318"/>
      <c r="CY55" s="1318"/>
      <c r="CZ55" s="1318"/>
      <c r="DA55" s="1318"/>
      <c r="DB55" s="1318"/>
      <c r="DC55" s="1318"/>
    </row>
    <row r="56" spans="1:109" ht="13.5" x14ac:dyDescent="0.15">
      <c r="A56" s="402"/>
      <c r="B56" s="387"/>
      <c r="G56" s="1316"/>
      <c r="H56" s="1316"/>
      <c r="I56" s="1316"/>
      <c r="J56" s="1316"/>
      <c r="K56" s="1321"/>
      <c r="L56" s="1321"/>
      <c r="M56" s="1321"/>
      <c r="N56" s="1321"/>
      <c r="AN56" s="1319"/>
      <c r="AO56" s="1319"/>
      <c r="AP56" s="1319"/>
      <c r="AQ56" s="1319"/>
      <c r="AR56" s="1319"/>
      <c r="AS56" s="1319"/>
      <c r="AT56" s="1319"/>
      <c r="AU56" s="1319"/>
      <c r="AV56" s="1319"/>
      <c r="AW56" s="1319"/>
      <c r="AX56" s="1319"/>
      <c r="AY56" s="1319"/>
      <c r="AZ56" s="1319"/>
      <c r="BA56" s="1319"/>
      <c r="BB56" s="1320"/>
      <c r="BC56" s="1320"/>
      <c r="BD56" s="1320"/>
      <c r="BE56" s="1320"/>
      <c r="BF56" s="1320"/>
      <c r="BG56" s="1320"/>
      <c r="BH56" s="1320"/>
      <c r="BI56" s="1320"/>
      <c r="BJ56" s="1320"/>
      <c r="BK56" s="1320"/>
      <c r="BL56" s="1320"/>
      <c r="BM56" s="1320"/>
      <c r="BN56" s="1320"/>
      <c r="BO56" s="1320"/>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ht="13.5" x14ac:dyDescent="0.15">
      <c r="B57" s="408"/>
      <c r="G57" s="1316"/>
      <c r="H57" s="1316"/>
      <c r="I57" s="1322"/>
      <c r="J57" s="1322"/>
      <c r="K57" s="1321"/>
      <c r="L57" s="1321"/>
      <c r="M57" s="1321"/>
      <c r="N57" s="1321"/>
      <c r="AM57" s="386"/>
      <c r="AN57" s="1319"/>
      <c r="AO57" s="1319"/>
      <c r="AP57" s="1319"/>
      <c r="AQ57" s="1319"/>
      <c r="AR57" s="1319"/>
      <c r="AS57" s="1319"/>
      <c r="AT57" s="1319"/>
      <c r="AU57" s="1319"/>
      <c r="AV57" s="1319"/>
      <c r="AW57" s="1319"/>
      <c r="AX57" s="1319"/>
      <c r="AY57" s="1319"/>
      <c r="AZ57" s="1319"/>
      <c r="BA57" s="1319"/>
      <c r="BB57" s="1320" t="s">
        <v>602</v>
      </c>
      <c r="BC57" s="1320"/>
      <c r="BD57" s="1320"/>
      <c r="BE57" s="1320"/>
      <c r="BF57" s="1320"/>
      <c r="BG57" s="1320"/>
      <c r="BH57" s="1320"/>
      <c r="BI57" s="1320"/>
      <c r="BJ57" s="1320"/>
      <c r="BK57" s="1320"/>
      <c r="BL57" s="1320"/>
      <c r="BM57" s="1320"/>
      <c r="BN57" s="1320"/>
      <c r="BO57" s="1320"/>
      <c r="BP57" s="1318">
        <v>55.8</v>
      </c>
      <c r="BQ57" s="1318"/>
      <c r="BR57" s="1318"/>
      <c r="BS57" s="1318"/>
      <c r="BT57" s="1318"/>
      <c r="BU57" s="1318"/>
      <c r="BV57" s="1318"/>
      <c r="BW57" s="1318"/>
      <c r="BX57" s="1318">
        <v>57.5</v>
      </c>
      <c r="BY57" s="1318"/>
      <c r="BZ57" s="1318"/>
      <c r="CA57" s="1318"/>
      <c r="CB57" s="1318"/>
      <c r="CC57" s="1318"/>
      <c r="CD57" s="1318"/>
      <c r="CE57" s="1318"/>
      <c r="CF57" s="1318">
        <v>58.4</v>
      </c>
      <c r="CG57" s="1318"/>
      <c r="CH57" s="1318"/>
      <c r="CI57" s="1318"/>
      <c r="CJ57" s="1318"/>
      <c r="CK57" s="1318"/>
      <c r="CL57" s="1318"/>
      <c r="CM57" s="1318"/>
      <c r="CN57" s="1318">
        <v>61.8</v>
      </c>
      <c r="CO57" s="1318"/>
      <c r="CP57" s="1318"/>
      <c r="CQ57" s="1318"/>
      <c r="CR57" s="1318"/>
      <c r="CS57" s="1318"/>
      <c r="CT57" s="1318"/>
      <c r="CU57" s="1318"/>
      <c r="CV57" s="1318">
        <v>62.3</v>
      </c>
      <c r="CW57" s="1318"/>
      <c r="CX57" s="1318"/>
      <c r="CY57" s="1318"/>
      <c r="CZ57" s="1318"/>
      <c r="DA57" s="1318"/>
      <c r="DB57" s="1318"/>
      <c r="DC57" s="1318"/>
      <c r="DD57" s="413"/>
      <c r="DE57" s="408"/>
    </row>
    <row r="58" spans="1:109" s="402" customFormat="1" ht="13.5" x14ac:dyDescent="0.15">
      <c r="A58" s="386"/>
      <c r="B58" s="408"/>
      <c r="G58" s="1316"/>
      <c r="H58" s="1316"/>
      <c r="I58" s="1322"/>
      <c r="J58" s="1322"/>
      <c r="K58" s="1321"/>
      <c r="L58" s="1321"/>
      <c r="M58" s="1321"/>
      <c r="N58" s="1321"/>
      <c r="AM58" s="386"/>
      <c r="AN58" s="1319"/>
      <c r="AO58" s="1319"/>
      <c r="AP58" s="1319"/>
      <c r="AQ58" s="1319"/>
      <c r="AR58" s="1319"/>
      <c r="AS58" s="1319"/>
      <c r="AT58" s="1319"/>
      <c r="AU58" s="1319"/>
      <c r="AV58" s="1319"/>
      <c r="AW58" s="1319"/>
      <c r="AX58" s="1319"/>
      <c r="AY58" s="1319"/>
      <c r="AZ58" s="1319"/>
      <c r="BA58" s="1319"/>
      <c r="BB58" s="1320"/>
      <c r="BC58" s="1320"/>
      <c r="BD58" s="1320"/>
      <c r="BE58" s="1320"/>
      <c r="BF58" s="1320"/>
      <c r="BG58" s="1320"/>
      <c r="BH58" s="1320"/>
      <c r="BI58" s="1320"/>
      <c r="BJ58" s="1320"/>
      <c r="BK58" s="1320"/>
      <c r="BL58" s="1320"/>
      <c r="BM58" s="1320"/>
      <c r="BN58" s="1320"/>
      <c r="BO58" s="1320"/>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601</v>
      </c>
    </row>
    <row r="64" spans="1:109" ht="13.5" x14ac:dyDescent="0.15">
      <c r="B64" s="387"/>
      <c r="G64" s="403"/>
      <c r="I64" s="405"/>
      <c r="J64" s="405"/>
      <c r="K64" s="405"/>
      <c r="L64" s="405"/>
      <c r="M64" s="405"/>
      <c r="N64" s="404"/>
      <c r="AM64" s="403"/>
      <c r="AN64" s="403" t="s">
        <v>600</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8" t="s">
        <v>599</v>
      </c>
      <c r="AO65" s="1329"/>
      <c r="AP65" s="1329"/>
      <c r="AQ65" s="1329"/>
      <c r="AR65" s="1329"/>
      <c r="AS65" s="1329"/>
      <c r="AT65" s="1329"/>
      <c r="AU65" s="1329"/>
      <c r="AV65" s="1329"/>
      <c r="AW65" s="1329"/>
      <c r="AX65" s="1329"/>
      <c r="AY65" s="1329"/>
      <c r="AZ65" s="1329"/>
      <c r="BA65" s="1329"/>
      <c r="BB65" s="1329"/>
      <c r="BC65" s="1329"/>
      <c r="BD65" s="1329"/>
      <c r="BE65" s="1329"/>
      <c r="BF65" s="1329"/>
      <c r="BG65" s="1329"/>
      <c r="BH65" s="1329"/>
      <c r="BI65" s="1329"/>
      <c r="BJ65" s="1329"/>
      <c r="BK65" s="1329"/>
      <c r="BL65" s="1329"/>
      <c r="BM65" s="1329"/>
      <c r="BN65" s="1329"/>
      <c r="BO65" s="1329"/>
      <c r="BP65" s="1329"/>
      <c r="BQ65" s="1329"/>
      <c r="BR65" s="1329"/>
      <c r="BS65" s="1329"/>
      <c r="BT65" s="1329"/>
      <c r="BU65" s="1329"/>
      <c r="BV65" s="1329"/>
      <c r="BW65" s="1329"/>
      <c r="BX65" s="1329"/>
      <c r="BY65" s="1329"/>
      <c r="BZ65" s="1329"/>
      <c r="CA65" s="1329"/>
      <c r="CB65" s="1329"/>
      <c r="CC65" s="1329"/>
      <c r="CD65" s="1329"/>
      <c r="CE65" s="1329"/>
      <c r="CF65" s="1329"/>
      <c r="CG65" s="1329"/>
      <c r="CH65" s="1329"/>
      <c r="CI65" s="1329"/>
      <c r="CJ65" s="1329"/>
      <c r="CK65" s="1329"/>
      <c r="CL65" s="1329"/>
      <c r="CM65" s="1329"/>
      <c r="CN65" s="1329"/>
      <c r="CO65" s="1329"/>
      <c r="CP65" s="1329"/>
      <c r="CQ65" s="1329"/>
      <c r="CR65" s="1329"/>
      <c r="CS65" s="1329"/>
      <c r="CT65" s="1329"/>
      <c r="CU65" s="1329"/>
      <c r="CV65" s="1329"/>
      <c r="CW65" s="1329"/>
      <c r="CX65" s="1329"/>
      <c r="CY65" s="1329"/>
      <c r="CZ65" s="1329"/>
      <c r="DA65" s="1329"/>
      <c r="DB65" s="1329"/>
      <c r="DC65" s="1330"/>
    </row>
    <row r="66" spans="2:107" ht="13.5" x14ac:dyDescent="0.15">
      <c r="B66" s="387"/>
      <c r="AN66" s="1331"/>
      <c r="AO66" s="1332"/>
      <c r="AP66" s="1332"/>
      <c r="AQ66" s="1332"/>
      <c r="AR66" s="1332"/>
      <c r="AS66" s="1332"/>
      <c r="AT66" s="1332"/>
      <c r="AU66" s="1332"/>
      <c r="AV66" s="1332"/>
      <c r="AW66" s="1332"/>
      <c r="AX66" s="1332"/>
      <c r="AY66" s="1332"/>
      <c r="AZ66" s="1332"/>
      <c r="BA66" s="1332"/>
      <c r="BB66" s="1332"/>
      <c r="BC66" s="1332"/>
      <c r="BD66" s="1332"/>
      <c r="BE66" s="1332"/>
      <c r="BF66" s="1332"/>
      <c r="BG66" s="1332"/>
      <c r="BH66" s="1332"/>
      <c r="BI66" s="1332"/>
      <c r="BJ66" s="1332"/>
      <c r="BK66" s="1332"/>
      <c r="BL66" s="1332"/>
      <c r="BM66" s="1332"/>
      <c r="BN66" s="1332"/>
      <c r="BO66" s="1332"/>
      <c r="BP66" s="1332"/>
      <c r="BQ66" s="1332"/>
      <c r="BR66" s="1332"/>
      <c r="BS66" s="1332"/>
      <c r="BT66" s="1332"/>
      <c r="BU66" s="1332"/>
      <c r="BV66" s="1332"/>
      <c r="BW66" s="1332"/>
      <c r="BX66" s="1332"/>
      <c r="BY66" s="1332"/>
      <c r="BZ66" s="1332"/>
      <c r="CA66" s="1332"/>
      <c r="CB66" s="1332"/>
      <c r="CC66" s="1332"/>
      <c r="CD66" s="1332"/>
      <c r="CE66" s="1332"/>
      <c r="CF66" s="1332"/>
      <c r="CG66" s="1332"/>
      <c r="CH66" s="1332"/>
      <c r="CI66" s="1332"/>
      <c r="CJ66" s="1332"/>
      <c r="CK66" s="1332"/>
      <c r="CL66" s="1332"/>
      <c r="CM66" s="1332"/>
      <c r="CN66" s="1332"/>
      <c r="CO66" s="1332"/>
      <c r="CP66" s="1332"/>
      <c r="CQ66" s="1332"/>
      <c r="CR66" s="1332"/>
      <c r="CS66" s="1332"/>
      <c r="CT66" s="1332"/>
      <c r="CU66" s="1332"/>
      <c r="CV66" s="1332"/>
      <c r="CW66" s="1332"/>
      <c r="CX66" s="1332"/>
      <c r="CY66" s="1332"/>
      <c r="CZ66" s="1332"/>
      <c r="DA66" s="1332"/>
      <c r="DB66" s="1332"/>
      <c r="DC66" s="1333"/>
    </row>
    <row r="67" spans="2:107" ht="13.5" x14ac:dyDescent="0.15">
      <c r="B67" s="387"/>
      <c r="AN67" s="1331"/>
      <c r="AO67" s="1332"/>
      <c r="AP67" s="1332"/>
      <c r="AQ67" s="1332"/>
      <c r="AR67" s="1332"/>
      <c r="AS67" s="1332"/>
      <c r="AT67" s="1332"/>
      <c r="AU67" s="1332"/>
      <c r="AV67" s="1332"/>
      <c r="AW67" s="1332"/>
      <c r="AX67" s="1332"/>
      <c r="AY67" s="1332"/>
      <c r="AZ67" s="1332"/>
      <c r="BA67" s="1332"/>
      <c r="BB67" s="1332"/>
      <c r="BC67" s="1332"/>
      <c r="BD67" s="1332"/>
      <c r="BE67" s="1332"/>
      <c r="BF67" s="1332"/>
      <c r="BG67" s="1332"/>
      <c r="BH67" s="1332"/>
      <c r="BI67" s="1332"/>
      <c r="BJ67" s="1332"/>
      <c r="BK67" s="1332"/>
      <c r="BL67" s="1332"/>
      <c r="BM67" s="1332"/>
      <c r="BN67" s="1332"/>
      <c r="BO67" s="1332"/>
      <c r="BP67" s="1332"/>
      <c r="BQ67" s="1332"/>
      <c r="BR67" s="1332"/>
      <c r="BS67" s="1332"/>
      <c r="BT67" s="1332"/>
      <c r="BU67" s="1332"/>
      <c r="BV67" s="1332"/>
      <c r="BW67" s="1332"/>
      <c r="BX67" s="1332"/>
      <c r="BY67" s="1332"/>
      <c r="BZ67" s="1332"/>
      <c r="CA67" s="1332"/>
      <c r="CB67" s="1332"/>
      <c r="CC67" s="1332"/>
      <c r="CD67" s="1332"/>
      <c r="CE67" s="1332"/>
      <c r="CF67" s="1332"/>
      <c r="CG67" s="1332"/>
      <c r="CH67" s="1332"/>
      <c r="CI67" s="1332"/>
      <c r="CJ67" s="1332"/>
      <c r="CK67" s="1332"/>
      <c r="CL67" s="1332"/>
      <c r="CM67" s="1332"/>
      <c r="CN67" s="1332"/>
      <c r="CO67" s="1332"/>
      <c r="CP67" s="1332"/>
      <c r="CQ67" s="1332"/>
      <c r="CR67" s="1332"/>
      <c r="CS67" s="1332"/>
      <c r="CT67" s="1332"/>
      <c r="CU67" s="1332"/>
      <c r="CV67" s="1332"/>
      <c r="CW67" s="1332"/>
      <c r="CX67" s="1332"/>
      <c r="CY67" s="1332"/>
      <c r="CZ67" s="1332"/>
      <c r="DA67" s="1332"/>
      <c r="DB67" s="1332"/>
      <c r="DC67" s="1333"/>
    </row>
    <row r="68" spans="2:107" ht="13.5" x14ac:dyDescent="0.15">
      <c r="B68" s="387"/>
      <c r="AN68" s="1331"/>
      <c r="AO68" s="1332"/>
      <c r="AP68" s="1332"/>
      <c r="AQ68" s="1332"/>
      <c r="AR68" s="1332"/>
      <c r="AS68" s="1332"/>
      <c r="AT68" s="1332"/>
      <c r="AU68" s="1332"/>
      <c r="AV68" s="1332"/>
      <c r="AW68" s="1332"/>
      <c r="AX68" s="1332"/>
      <c r="AY68" s="1332"/>
      <c r="AZ68" s="1332"/>
      <c r="BA68" s="1332"/>
      <c r="BB68" s="1332"/>
      <c r="BC68" s="1332"/>
      <c r="BD68" s="1332"/>
      <c r="BE68" s="1332"/>
      <c r="BF68" s="1332"/>
      <c r="BG68" s="1332"/>
      <c r="BH68" s="1332"/>
      <c r="BI68" s="1332"/>
      <c r="BJ68" s="1332"/>
      <c r="BK68" s="1332"/>
      <c r="BL68" s="1332"/>
      <c r="BM68" s="1332"/>
      <c r="BN68" s="1332"/>
      <c r="BO68" s="1332"/>
      <c r="BP68" s="1332"/>
      <c r="BQ68" s="1332"/>
      <c r="BR68" s="1332"/>
      <c r="BS68" s="1332"/>
      <c r="BT68" s="1332"/>
      <c r="BU68" s="1332"/>
      <c r="BV68" s="1332"/>
      <c r="BW68" s="1332"/>
      <c r="BX68" s="1332"/>
      <c r="BY68" s="1332"/>
      <c r="BZ68" s="1332"/>
      <c r="CA68" s="1332"/>
      <c r="CB68" s="1332"/>
      <c r="CC68" s="1332"/>
      <c r="CD68" s="1332"/>
      <c r="CE68" s="1332"/>
      <c r="CF68" s="1332"/>
      <c r="CG68" s="1332"/>
      <c r="CH68" s="1332"/>
      <c r="CI68" s="1332"/>
      <c r="CJ68" s="1332"/>
      <c r="CK68" s="1332"/>
      <c r="CL68" s="1332"/>
      <c r="CM68" s="1332"/>
      <c r="CN68" s="1332"/>
      <c r="CO68" s="1332"/>
      <c r="CP68" s="1332"/>
      <c r="CQ68" s="1332"/>
      <c r="CR68" s="1332"/>
      <c r="CS68" s="1332"/>
      <c r="CT68" s="1332"/>
      <c r="CU68" s="1332"/>
      <c r="CV68" s="1332"/>
      <c r="CW68" s="1332"/>
      <c r="CX68" s="1332"/>
      <c r="CY68" s="1332"/>
      <c r="CZ68" s="1332"/>
      <c r="DA68" s="1332"/>
      <c r="DB68" s="1332"/>
      <c r="DC68" s="1333"/>
    </row>
    <row r="69" spans="2:107" ht="13.5" x14ac:dyDescent="0.15">
      <c r="B69" s="387"/>
      <c r="AN69" s="1334"/>
      <c r="AO69" s="1335"/>
      <c r="AP69" s="1335"/>
      <c r="AQ69" s="1335"/>
      <c r="AR69" s="1335"/>
      <c r="AS69" s="1335"/>
      <c r="AT69" s="1335"/>
      <c r="AU69" s="1335"/>
      <c r="AV69" s="1335"/>
      <c r="AW69" s="1335"/>
      <c r="AX69" s="1335"/>
      <c r="AY69" s="1335"/>
      <c r="AZ69" s="1335"/>
      <c r="BA69" s="1335"/>
      <c r="BB69" s="1335"/>
      <c r="BC69" s="1335"/>
      <c r="BD69" s="1335"/>
      <c r="BE69" s="1335"/>
      <c r="BF69" s="1335"/>
      <c r="BG69" s="1335"/>
      <c r="BH69" s="1335"/>
      <c r="BI69" s="1335"/>
      <c r="BJ69" s="1335"/>
      <c r="BK69" s="1335"/>
      <c r="BL69" s="1335"/>
      <c r="BM69" s="1335"/>
      <c r="BN69" s="1335"/>
      <c r="BO69" s="1335"/>
      <c r="BP69" s="1335"/>
      <c r="BQ69" s="1335"/>
      <c r="BR69" s="1335"/>
      <c r="BS69" s="1335"/>
      <c r="BT69" s="1335"/>
      <c r="BU69" s="1335"/>
      <c r="BV69" s="1335"/>
      <c r="BW69" s="1335"/>
      <c r="BX69" s="1335"/>
      <c r="BY69" s="1335"/>
      <c r="BZ69" s="1335"/>
      <c r="CA69" s="1335"/>
      <c r="CB69" s="1335"/>
      <c r="CC69" s="1335"/>
      <c r="CD69" s="1335"/>
      <c r="CE69" s="1335"/>
      <c r="CF69" s="1335"/>
      <c r="CG69" s="1335"/>
      <c r="CH69" s="1335"/>
      <c r="CI69" s="1335"/>
      <c r="CJ69" s="1335"/>
      <c r="CK69" s="1335"/>
      <c r="CL69" s="1335"/>
      <c r="CM69" s="1335"/>
      <c r="CN69" s="1335"/>
      <c r="CO69" s="1335"/>
      <c r="CP69" s="1335"/>
      <c r="CQ69" s="1335"/>
      <c r="CR69" s="1335"/>
      <c r="CS69" s="1335"/>
      <c r="CT69" s="1335"/>
      <c r="CU69" s="1335"/>
      <c r="CV69" s="1335"/>
      <c r="CW69" s="1335"/>
      <c r="CX69" s="1335"/>
      <c r="CY69" s="1335"/>
      <c r="CZ69" s="1335"/>
      <c r="DA69" s="1335"/>
      <c r="DB69" s="1335"/>
      <c r="DC69" s="1336"/>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598</v>
      </c>
    </row>
    <row r="72" spans="2:107" ht="13.5" x14ac:dyDescent="0.15">
      <c r="B72" s="387"/>
      <c r="G72" s="1316"/>
      <c r="H72" s="1316"/>
      <c r="I72" s="1316"/>
      <c r="J72" s="1316"/>
      <c r="K72" s="396"/>
      <c r="L72" s="396"/>
      <c r="M72" s="395"/>
      <c r="N72" s="39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9" t="s">
        <v>556</v>
      </c>
      <c r="BQ72" s="1319"/>
      <c r="BR72" s="1319"/>
      <c r="BS72" s="1319"/>
      <c r="BT72" s="1319"/>
      <c r="BU72" s="1319"/>
      <c r="BV72" s="1319"/>
      <c r="BW72" s="1319"/>
      <c r="BX72" s="1319" t="s">
        <v>557</v>
      </c>
      <c r="BY72" s="1319"/>
      <c r="BZ72" s="1319"/>
      <c r="CA72" s="1319"/>
      <c r="CB72" s="1319"/>
      <c r="CC72" s="1319"/>
      <c r="CD72" s="1319"/>
      <c r="CE72" s="1319"/>
      <c r="CF72" s="1319" t="s">
        <v>558</v>
      </c>
      <c r="CG72" s="1319"/>
      <c r="CH72" s="1319"/>
      <c r="CI72" s="1319"/>
      <c r="CJ72" s="1319"/>
      <c r="CK72" s="1319"/>
      <c r="CL72" s="1319"/>
      <c r="CM72" s="1319"/>
      <c r="CN72" s="1319" t="s">
        <v>559</v>
      </c>
      <c r="CO72" s="1319"/>
      <c r="CP72" s="1319"/>
      <c r="CQ72" s="1319"/>
      <c r="CR72" s="1319"/>
      <c r="CS72" s="1319"/>
      <c r="CT72" s="1319"/>
      <c r="CU72" s="1319"/>
      <c r="CV72" s="1319" t="s">
        <v>560</v>
      </c>
      <c r="CW72" s="1319"/>
      <c r="CX72" s="1319"/>
      <c r="CY72" s="1319"/>
      <c r="CZ72" s="1319"/>
      <c r="DA72" s="1319"/>
      <c r="DB72" s="1319"/>
      <c r="DC72" s="1319"/>
    </row>
    <row r="73" spans="2:107" ht="13.5" x14ac:dyDescent="0.15">
      <c r="B73" s="387"/>
      <c r="G73" s="1327"/>
      <c r="H73" s="1327"/>
      <c r="I73" s="1327"/>
      <c r="J73" s="1327"/>
      <c r="K73" s="1317"/>
      <c r="L73" s="1317"/>
      <c r="M73" s="1317"/>
      <c r="N73" s="1317"/>
      <c r="AM73" s="394"/>
      <c r="AN73" s="1320" t="s">
        <v>597</v>
      </c>
      <c r="AO73" s="1320"/>
      <c r="AP73" s="1320"/>
      <c r="AQ73" s="1320"/>
      <c r="AR73" s="1320"/>
      <c r="AS73" s="1320"/>
      <c r="AT73" s="1320"/>
      <c r="AU73" s="1320"/>
      <c r="AV73" s="1320"/>
      <c r="AW73" s="1320"/>
      <c r="AX73" s="1320"/>
      <c r="AY73" s="1320"/>
      <c r="AZ73" s="1320"/>
      <c r="BA73" s="1320"/>
      <c r="BB73" s="1320" t="s">
        <v>595</v>
      </c>
      <c r="BC73" s="1320"/>
      <c r="BD73" s="1320"/>
      <c r="BE73" s="1320"/>
      <c r="BF73" s="1320"/>
      <c r="BG73" s="1320"/>
      <c r="BH73" s="1320"/>
      <c r="BI73" s="1320"/>
      <c r="BJ73" s="1320"/>
      <c r="BK73" s="1320"/>
      <c r="BL73" s="1320"/>
      <c r="BM73" s="1320"/>
      <c r="BN73" s="1320"/>
      <c r="BO73" s="1320"/>
      <c r="BP73" s="1318">
        <v>63.2</v>
      </c>
      <c r="BQ73" s="1318"/>
      <c r="BR73" s="1318"/>
      <c r="BS73" s="1318"/>
      <c r="BT73" s="1318"/>
      <c r="BU73" s="1318"/>
      <c r="BV73" s="1318"/>
      <c r="BW73" s="1318"/>
      <c r="BX73" s="1318">
        <v>23.7</v>
      </c>
      <c r="BY73" s="1318"/>
      <c r="BZ73" s="1318"/>
      <c r="CA73" s="1318"/>
      <c r="CB73" s="1318"/>
      <c r="CC73" s="1318"/>
      <c r="CD73" s="1318"/>
      <c r="CE73" s="1318"/>
      <c r="CF73" s="1318">
        <v>12.9</v>
      </c>
      <c r="CG73" s="1318"/>
      <c r="CH73" s="1318"/>
      <c r="CI73" s="1318"/>
      <c r="CJ73" s="1318"/>
      <c r="CK73" s="1318"/>
      <c r="CL73" s="1318"/>
      <c r="CM73" s="1318"/>
      <c r="CN73" s="1318">
        <v>9.6999999999999993</v>
      </c>
      <c r="CO73" s="1318"/>
      <c r="CP73" s="1318"/>
      <c r="CQ73" s="1318"/>
      <c r="CR73" s="1318"/>
      <c r="CS73" s="1318"/>
      <c r="CT73" s="1318"/>
      <c r="CU73" s="1318"/>
      <c r="CV73" s="1318">
        <v>16.399999999999999</v>
      </c>
      <c r="CW73" s="1318"/>
      <c r="CX73" s="1318"/>
      <c r="CY73" s="1318"/>
      <c r="CZ73" s="1318"/>
      <c r="DA73" s="1318"/>
      <c r="DB73" s="1318"/>
      <c r="DC73" s="1318"/>
    </row>
    <row r="74" spans="2:107" ht="13.5" x14ac:dyDescent="0.15">
      <c r="B74" s="387"/>
      <c r="G74" s="1327"/>
      <c r="H74" s="1327"/>
      <c r="I74" s="1327"/>
      <c r="J74" s="1327"/>
      <c r="K74" s="1317"/>
      <c r="L74" s="1317"/>
      <c r="M74" s="1317"/>
      <c r="N74" s="1317"/>
      <c r="AM74" s="394"/>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ht="13.5" x14ac:dyDescent="0.15">
      <c r="B75" s="387"/>
      <c r="G75" s="1327"/>
      <c r="H75" s="1327"/>
      <c r="I75" s="1316"/>
      <c r="J75" s="1316"/>
      <c r="K75" s="1321"/>
      <c r="L75" s="1321"/>
      <c r="M75" s="1321"/>
      <c r="N75" s="1321"/>
      <c r="AM75" s="394"/>
      <c r="AN75" s="1320"/>
      <c r="AO75" s="1320"/>
      <c r="AP75" s="1320"/>
      <c r="AQ75" s="1320"/>
      <c r="AR75" s="1320"/>
      <c r="AS75" s="1320"/>
      <c r="AT75" s="1320"/>
      <c r="AU75" s="1320"/>
      <c r="AV75" s="1320"/>
      <c r="AW75" s="1320"/>
      <c r="AX75" s="1320"/>
      <c r="AY75" s="1320"/>
      <c r="AZ75" s="1320"/>
      <c r="BA75" s="1320"/>
      <c r="BB75" s="1320" t="s">
        <v>594</v>
      </c>
      <c r="BC75" s="1320"/>
      <c r="BD75" s="1320"/>
      <c r="BE75" s="1320"/>
      <c r="BF75" s="1320"/>
      <c r="BG75" s="1320"/>
      <c r="BH75" s="1320"/>
      <c r="BI75" s="1320"/>
      <c r="BJ75" s="1320"/>
      <c r="BK75" s="1320"/>
      <c r="BL75" s="1320"/>
      <c r="BM75" s="1320"/>
      <c r="BN75" s="1320"/>
      <c r="BO75" s="1320"/>
      <c r="BP75" s="1318">
        <v>12.7</v>
      </c>
      <c r="BQ75" s="1318"/>
      <c r="BR75" s="1318"/>
      <c r="BS75" s="1318"/>
      <c r="BT75" s="1318"/>
      <c r="BU75" s="1318"/>
      <c r="BV75" s="1318"/>
      <c r="BW75" s="1318"/>
      <c r="BX75" s="1318">
        <v>9.1</v>
      </c>
      <c r="BY75" s="1318"/>
      <c r="BZ75" s="1318"/>
      <c r="CA75" s="1318"/>
      <c r="CB75" s="1318"/>
      <c r="CC75" s="1318"/>
      <c r="CD75" s="1318"/>
      <c r="CE75" s="1318"/>
      <c r="CF75" s="1318">
        <v>7</v>
      </c>
      <c r="CG75" s="1318"/>
      <c r="CH75" s="1318"/>
      <c r="CI75" s="1318"/>
      <c r="CJ75" s="1318"/>
      <c r="CK75" s="1318"/>
      <c r="CL75" s="1318"/>
      <c r="CM75" s="1318"/>
      <c r="CN75" s="1318">
        <v>6.2</v>
      </c>
      <c r="CO75" s="1318"/>
      <c r="CP75" s="1318"/>
      <c r="CQ75" s="1318"/>
      <c r="CR75" s="1318"/>
      <c r="CS75" s="1318"/>
      <c r="CT75" s="1318"/>
      <c r="CU75" s="1318"/>
      <c r="CV75" s="1318">
        <v>5.5</v>
      </c>
      <c r="CW75" s="1318"/>
      <c r="CX75" s="1318"/>
      <c r="CY75" s="1318"/>
      <c r="CZ75" s="1318"/>
      <c r="DA75" s="1318"/>
      <c r="DB75" s="1318"/>
      <c r="DC75" s="1318"/>
    </row>
    <row r="76" spans="2:107" ht="13.5" x14ac:dyDescent="0.15">
      <c r="B76" s="387"/>
      <c r="G76" s="1327"/>
      <c r="H76" s="1327"/>
      <c r="I76" s="1316"/>
      <c r="J76" s="1316"/>
      <c r="K76" s="1321"/>
      <c r="L76" s="1321"/>
      <c r="M76" s="1321"/>
      <c r="N76" s="1321"/>
      <c r="AM76" s="394"/>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ht="13.5" x14ac:dyDescent="0.15">
      <c r="B77" s="387"/>
      <c r="G77" s="1316"/>
      <c r="H77" s="1316"/>
      <c r="I77" s="1316"/>
      <c r="J77" s="1316"/>
      <c r="K77" s="1317"/>
      <c r="L77" s="1317"/>
      <c r="M77" s="1317"/>
      <c r="N77" s="1317"/>
      <c r="AN77" s="1319" t="s">
        <v>596</v>
      </c>
      <c r="AO77" s="1319"/>
      <c r="AP77" s="1319"/>
      <c r="AQ77" s="1319"/>
      <c r="AR77" s="1319"/>
      <c r="AS77" s="1319"/>
      <c r="AT77" s="1319"/>
      <c r="AU77" s="1319"/>
      <c r="AV77" s="1319"/>
      <c r="AW77" s="1319"/>
      <c r="AX77" s="1319"/>
      <c r="AY77" s="1319"/>
      <c r="AZ77" s="1319"/>
      <c r="BA77" s="1319"/>
      <c r="BB77" s="1320" t="s">
        <v>595</v>
      </c>
      <c r="BC77" s="1320"/>
      <c r="BD77" s="1320"/>
      <c r="BE77" s="1320"/>
      <c r="BF77" s="1320"/>
      <c r="BG77" s="1320"/>
      <c r="BH77" s="1320"/>
      <c r="BI77" s="1320"/>
      <c r="BJ77" s="1320"/>
      <c r="BK77" s="1320"/>
      <c r="BL77" s="1320"/>
      <c r="BM77" s="1320"/>
      <c r="BN77" s="1320"/>
      <c r="BO77" s="1320"/>
      <c r="BP77" s="1318">
        <v>0</v>
      </c>
      <c r="BQ77" s="1318"/>
      <c r="BR77" s="1318"/>
      <c r="BS77" s="1318"/>
      <c r="BT77" s="1318"/>
      <c r="BU77" s="1318"/>
      <c r="BV77" s="1318"/>
      <c r="BW77" s="1318"/>
      <c r="BX77" s="1318">
        <v>0</v>
      </c>
      <c r="BY77" s="1318"/>
      <c r="BZ77" s="1318"/>
      <c r="CA77" s="1318"/>
      <c r="CB77" s="1318"/>
      <c r="CC77" s="1318"/>
      <c r="CD77" s="1318"/>
      <c r="CE77" s="1318"/>
      <c r="CF77" s="1318">
        <v>0</v>
      </c>
      <c r="CG77" s="1318"/>
      <c r="CH77" s="1318"/>
      <c r="CI77" s="1318"/>
      <c r="CJ77" s="1318"/>
      <c r="CK77" s="1318"/>
      <c r="CL77" s="1318"/>
      <c r="CM77" s="1318"/>
      <c r="CN77" s="1318">
        <v>0</v>
      </c>
      <c r="CO77" s="1318"/>
      <c r="CP77" s="1318"/>
      <c r="CQ77" s="1318"/>
      <c r="CR77" s="1318"/>
      <c r="CS77" s="1318"/>
      <c r="CT77" s="1318"/>
      <c r="CU77" s="1318"/>
      <c r="CV77" s="1318">
        <v>0</v>
      </c>
      <c r="CW77" s="1318"/>
      <c r="CX77" s="1318"/>
      <c r="CY77" s="1318"/>
      <c r="CZ77" s="1318"/>
      <c r="DA77" s="1318"/>
      <c r="DB77" s="1318"/>
      <c r="DC77" s="1318"/>
    </row>
    <row r="78" spans="2:107" ht="13.5" x14ac:dyDescent="0.15">
      <c r="B78" s="387"/>
      <c r="G78" s="1316"/>
      <c r="H78" s="1316"/>
      <c r="I78" s="1316"/>
      <c r="J78" s="1316"/>
      <c r="K78" s="1317"/>
      <c r="L78" s="1317"/>
      <c r="M78" s="1317"/>
      <c r="N78" s="1317"/>
      <c r="AN78" s="1319"/>
      <c r="AO78" s="1319"/>
      <c r="AP78" s="1319"/>
      <c r="AQ78" s="1319"/>
      <c r="AR78" s="1319"/>
      <c r="AS78" s="1319"/>
      <c r="AT78" s="1319"/>
      <c r="AU78" s="1319"/>
      <c r="AV78" s="1319"/>
      <c r="AW78" s="1319"/>
      <c r="AX78" s="1319"/>
      <c r="AY78" s="1319"/>
      <c r="AZ78" s="1319"/>
      <c r="BA78" s="1319"/>
      <c r="BB78" s="1320"/>
      <c r="BC78" s="1320"/>
      <c r="BD78" s="1320"/>
      <c r="BE78" s="1320"/>
      <c r="BF78" s="1320"/>
      <c r="BG78" s="1320"/>
      <c r="BH78" s="1320"/>
      <c r="BI78" s="1320"/>
      <c r="BJ78" s="1320"/>
      <c r="BK78" s="1320"/>
      <c r="BL78" s="1320"/>
      <c r="BM78" s="1320"/>
      <c r="BN78" s="1320"/>
      <c r="BO78" s="1320"/>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ht="13.5" x14ac:dyDescent="0.15">
      <c r="B79" s="387"/>
      <c r="G79" s="1316"/>
      <c r="H79" s="1316"/>
      <c r="I79" s="1322"/>
      <c r="J79" s="1322"/>
      <c r="K79" s="1323"/>
      <c r="L79" s="1323"/>
      <c r="M79" s="1323"/>
      <c r="N79" s="1323"/>
      <c r="AN79" s="1319"/>
      <c r="AO79" s="1319"/>
      <c r="AP79" s="1319"/>
      <c r="AQ79" s="1319"/>
      <c r="AR79" s="1319"/>
      <c r="AS79" s="1319"/>
      <c r="AT79" s="1319"/>
      <c r="AU79" s="1319"/>
      <c r="AV79" s="1319"/>
      <c r="AW79" s="1319"/>
      <c r="AX79" s="1319"/>
      <c r="AY79" s="1319"/>
      <c r="AZ79" s="1319"/>
      <c r="BA79" s="1319"/>
      <c r="BB79" s="1320" t="s">
        <v>594</v>
      </c>
      <c r="BC79" s="1320"/>
      <c r="BD79" s="1320"/>
      <c r="BE79" s="1320"/>
      <c r="BF79" s="1320"/>
      <c r="BG79" s="1320"/>
      <c r="BH79" s="1320"/>
      <c r="BI79" s="1320"/>
      <c r="BJ79" s="1320"/>
      <c r="BK79" s="1320"/>
      <c r="BL79" s="1320"/>
      <c r="BM79" s="1320"/>
      <c r="BN79" s="1320"/>
      <c r="BO79" s="1320"/>
      <c r="BP79" s="1318">
        <v>7.2</v>
      </c>
      <c r="BQ79" s="1318"/>
      <c r="BR79" s="1318"/>
      <c r="BS79" s="1318"/>
      <c r="BT79" s="1318"/>
      <c r="BU79" s="1318"/>
      <c r="BV79" s="1318"/>
      <c r="BW79" s="1318"/>
      <c r="BX79" s="1318">
        <v>6</v>
      </c>
      <c r="BY79" s="1318"/>
      <c r="BZ79" s="1318"/>
      <c r="CA79" s="1318"/>
      <c r="CB79" s="1318"/>
      <c r="CC79" s="1318"/>
      <c r="CD79" s="1318"/>
      <c r="CE79" s="1318"/>
      <c r="CF79" s="1318">
        <v>5.6</v>
      </c>
      <c r="CG79" s="1318"/>
      <c r="CH79" s="1318"/>
      <c r="CI79" s="1318"/>
      <c r="CJ79" s="1318"/>
      <c r="CK79" s="1318"/>
      <c r="CL79" s="1318"/>
      <c r="CM79" s="1318"/>
      <c r="CN79" s="1318">
        <v>5.3</v>
      </c>
      <c r="CO79" s="1318"/>
      <c r="CP79" s="1318"/>
      <c r="CQ79" s="1318"/>
      <c r="CR79" s="1318"/>
      <c r="CS79" s="1318"/>
      <c r="CT79" s="1318"/>
      <c r="CU79" s="1318"/>
      <c r="CV79" s="1318">
        <v>5.8</v>
      </c>
      <c r="CW79" s="1318"/>
      <c r="CX79" s="1318"/>
      <c r="CY79" s="1318"/>
      <c r="CZ79" s="1318"/>
      <c r="DA79" s="1318"/>
      <c r="DB79" s="1318"/>
      <c r="DC79" s="1318"/>
    </row>
    <row r="80" spans="2:107" ht="13.5" x14ac:dyDescent="0.15">
      <c r="B80" s="387"/>
      <c r="G80" s="1316"/>
      <c r="H80" s="1316"/>
      <c r="I80" s="1322"/>
      <c r="J80" s="1322"/>
      <c r="K80" s="1323"/>
      <c r="L80" s="1323"/>
      <c r="M80" s="1323"/>
      <c r="N80" s="1323"/>
      <c r="AN80" s="1319"/>
      <c r="AO80" s="1319"/>
      <c r="AP80" s="1319"/>
      <c r="AQ80" s="1319"/>
      <c r="AR80" s="1319"/>
      <c r="AS80" s="1319"/>
      <c r="AT80" s="1319"/>
      <c r="AU80" s="1319"/>
      <c r="AV80" s="1319"/>
      <c r="AW80" s="1319"/>
      <c r="AX80" s="1319"/>
      <c r="AY80" s="1319"/>
      <c r="AZ80" s="1319"/>
      <c r="BA80" s="1319"/>
      <c r="BB80" s="1320"/>
      <c r="BC80" s="1320"/>
      <c r="BD80" s="1320"/>
      <c r="BE80" s="1320"/>
      <c r="BF80" s="1320"/>
      <c r="BG80" s="1320"/>
      <c r="BH80" s="1320"/>
      <c r="BI80" s="1320"/>
      <c r="BJ80" s="1320"/>
      <c r="BK80" s="1320"/>
      <c r="BL80" s="1320"/>
      <c r="BM80" s="1320"/>
      <c r="BN80" s="1320"/>
      <c r="BO80" s="1320"/>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WTLX1UDv6SAMj0yBvGKLTkxan3Nc395/CcpnnabaeE82ystFOI7rV4ERiTRhGAWnaGIMWm/wnYQKI9nOzvggJg==" saltValue="l52TMJPU1LuuQBtoh+Mpb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topLeftCell="A70" zoomScaleNormal="100" zoomScaleSheetLayoutView="70" workbookViewId="0">
      <selection activeCell="BK89" sqref="BK8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607</v>
      </c>
    </row>
  </sheetData>
  <sheetProtection algorithmName="SHA-512" hashValue="43DTnxKTinP3CDlG5pXHvKDoXn4nmguqJ6clIXw8b633+Ruc4bG1Tm/EmdBqH7Sc0NiMMXI49r8tvrMJ7gAB+g==" saltValue="tPXYfHjria8CIYpEnFsrS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topLeftCell="AD55" zoomScaleNormal="100" zoomScaleSheetLayoutView="55" workbookViewId="0">
      <selection activeCell="BK89" sqref="BK8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606</v>
      </c>
    </row>
  </sheetData>
  <sheetProtection algorithmName="SHA-512" hashValue="HOh7Pd1X9ZDQLTZLa5MkpwU9mkQBSQxZbDd0fdgduYY0BjISPjt1JZL1MpCSfY2ImPJ4674TKbwuKh82N2589Q==" saltValue="43ZQ0guYOQIaxV/r7hm21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200816</v>
      </c>
      <c r="E3" s="162"/>
      <c r="F3" s="163">
        <v>245039</v>
      </c>
      <c r="G3" s="164"/>
      <c r="H3" s="165"/>
    </row>
    <row r="4" spans="1:8" x14ac:dyDescent="0.15">
      <c r="A4" s="166"/>
      <c r="B4" s="167"/>
      <c r="C4" s="168"/>
      <c r="D4" s="169">
        <v>132984</v>
      </c>
      <c r="E4" s="170"/>
      <c r="F4" s="171">
        <v>108922</v>
      </c>
      <c r="G4" s="172"/>
      <c r="H4" s="173"/>
    </row>
    <row r="5" spans="1:8" x14ac:dyDescent="0.15">
      <c r="A5" s="154" t="s">
        <v>548</v>
      </c>
      <c r="B5" s="159"/>
      <c r="C5" s="160"/>
      <c r="D5" s="161">
        <v>178118</v>
      </c>
      <c r="E5" s="162"/>
      <c r="F5" s="163">
        <v>237994</v>
      </c>
      <c r="G5" s="164"/>
      <c r="H5" s="165"/>
    </row>
    <row r="6" spans="1:8" x14ac:dyDescent="0.15">
      <c r="A6" s="166"/>
      <c r="B6" s="167"/>
      <c r="C6" s="168"/>
      <c r="D6" s="169">
        <v>59636</v>
      </c>
      <c r="E6" s="170"/>
      <c r="F6" s="171">
        <v>110361</v>
      </c>
      <c r="G6" s="172"/>
      <c r="H6" s="173"/>
    </row>
    <row r="7" spans="1:8" x14ac:dyDescent="0.15">
      <c r="A7" s="154" t="s">
        <v>549</v>
      </c>
      <c r="B7" s="159"/>
      <c r="C7" s="160"/>
      <c r="D7" s="161">
        <v>272017</v>
      </c>
      <c r="E7" s="162"/>
      <c r="F7" s="163">
        <v>267911</v>
      </c>
      <c r="G7" s="164"/>
      <c r="H7" s="165"/>
    </row>
    <row r="8" spans="1:8" x14ac:dyDescent="0.15">
      <c r="A8" s="166"/>
      <c r="B8" s="167"/>
      <c r="C8" s="168"/>
      <c r="D8" s="169">
        <v>75714</v>
      </c>
      <c r="E8" s="170"/>
      <c r="F8" s="171">
        <v>106425</v>
      </c>
      <c r="G8" s="172"/>
      <c r="H8" s="173"/>
    </row>
    <row r="9" spans="1:8" x14ac:dyDescent="0.15">
      <c r="A9" s="154" t="s">
        <v>550</v>
      </c>
      <c r="B9" s="159"/>
      <c r="C9" s="160"/>
      <c r="D9" s="161">
        <v>298992</v>
      </c>
      <c r="E9" s="162"/>
      <c r="F9" s="163">
        <v>228215</v>
      </c>
      <c r="G9" s="164"/>
      <c r="H9" s="165"/>
    </row>
    <row r="10" spans="1:8" x14ac:dyDescent="0.15">
      <c r="A10" s="166"/>
      <c r="B10" s="167"/>
      <c r="C10" s="168"/>
      <c r="D10" s="169">
        <v>52949</v>
      </c>
      <c r="E10" s="170"/>
      <c r="F10" s="171">
        <v>117571</v>
      </c>
      <c r="G10" s="172"/>
      <c r="H10" s="173"/>
    </row>
    <row r="11" spans="1:8" x14ac:dyDescent="0.15">
      <c r="A11" s="154" t="s">
        <v>551</v>
      </c>
      <c r="B11" s="159"/>
      <c r="C11" s="160"/>
      <c r="D11" s="161">
        <v>272350</v>
      </c>
      <c r="E11" s="162"/>
      <c r="F11" s="163">
        <v>264232</v>
      </c>
      <c r="G11" s="164"/>
      <c r="H11" s="165"/>
    </row>
    <row r="12" spans="1:8" x14ac:dyDescent="0.15">
      <c r="A12" s="166"/>
      <c r="B12" s="167"/>
      <c r="C12" s="174"/>
      <c r="D12" s="169">
        <v>162338</v>
      </c>
      <c r="E12" s="170"/>
      <c r="F12" s="171">
        <v>133959</v>
      </c>
      <c r="G12" s="172"/>
      <c r="H12" s="173"/>
    </row>
    <row r="13" spans="1:8" x14ac:dyDescent="0.15">
      <c r="A13" s="154"/>
      <c r="B13" s="159"/>
      <c r="C13" s="175"/>
      <c r="D13" s="176">
        <v>244459</v>
      </c>
      <c r="E13" s="177"/>
      <c r="F13" s="178">
        <v>248678</v>
      </c>
      <c r="G13" s="179"/>
      <c r="H13" s="165"/>
    </row>
    <row r="14" spans="1:8" x14ac:dyDescent="0.15">
      <c r="A14" s="166"/>
      <c r="B14" s="167"/>
      <c r="C14" s="168"/>
      <c r="D14" s="169">
        <v>96724</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8.17</v>
      </c>
      <c r="C19" s="180">
        <f>ROUND(VALUE(SUBSTITUTE(実質収支比率等に係る経年分析!G$48,"▲","-")),2)</f>
        <v>10.19</v>
      </c>
      <c r="D19" s="180">
        <f>ROUND(VALUE(SUBSTITUTE(実質収支比率等に係る経年分析!H$48,"▲","-")),2)</f>
        <v>8.74</v>
      </c>
      <c r="E19" s="180">
        <f>ROUND(VALUE(SUBSTITUTE(実質収支比率等に係る経年分析!I$48,"▲","-")),2)</f>
        <v>8.76</v>
      </c>
      <c r="F19" s="180">
        <f>ROUND(VALUE(SUBSTITUTE(実質収支比率等に係る経年分析!J$48,"▲","-")),2)</f>
        <v>9.99</v>
      </c>
    </row>
    <row r="20" spans="1:11" x14ac:dyDescent="0.15">
      <c r="A20" s="180" t="s">
        <v>55</v>
      </c>
      <c r="B20" s="180">
        <f>ROUND(VALUE(SUBSTITUTE(実質収支比率等に係る経年分析!F$47,"▲","-")),2)</f>
        <v>12.22</v>
      </c>
      <c r="C20" s="180">
        <f>ROUND(VALUE(SUBSTITUTE(実質収支比率等に係る経年分析!G$47,"▲","-")),2)</f>
        <v>12.88</v>
      </c>
      <c r="D20" s="180">
        <f>ROUND(VALUE(SUBSTITUTE(実質収支比率等に係る経年分析!H$47,"▲","-")),2)</f>
        <v>16.23</v>
      </c>
      <c r="E20" s="180">
        <f>ROUND(VALUE(SUBSTITUTE(実質収支比率等に係る経年分析!I$47,"▲","-")),2)</f>
        <v>18.97</v>
      </c>
      <c r="F20" s="180">
        <f>ROUND(VALUE(SUBSTITUTE(実質収支比率等に係る経年分析!J$47,"▲","-")),2)</f>
        <v>13.23</v>
      </c>
    </row>
    <row r="21" spans="1:11" x14ac:dyDescent="0.15">
      <c r="A21" s="180" t="s">
        <v>56</v>
      </c>
      <c r="B21" s="180">
        <f>IF(ISNUMBER(VALUE(SUBSTITUTE(実質収支比率等に係る経年分析!F$49,"▲","-"))),ROUND(VALUE(SUBSTITUTE(実質収支比率等に係る経年分析!F$49,"▲","-")),2),NA())</f>
        <v>0.72</v>
      </c>
      <c r="C21" s="180">
        <f>IF(ISNUMBER(VALUE(SUBSTITUTE(実質収支比率等に係る経年分析!G$49,"▲","-"))),ROUND(VALUE(SUBSTITUTE(実質収支比率等に係る経年分析!G$49,"▲","-")),2),NA())</f>
        <v>0.22</v>
      </c>
      <c r="D21" s="180">
        <f>IF(ISNUMBER(VALUE(SUBSTITUTE(実質収支比率等に係る経年分析!H$49,"▲","-"))),ROUND(VALUE(SUBSTITUTE(実質収支比率等に係る経年分析!H$49,"▲","-")),2),NA())</f>
        <v>-1.1000000000000001</v>
      </c>
      <c r="E21" s="180">
        <f>IF(ISNUMBER(VALUE(SUBSTITUTE(実質収支比率等に係る経年分析!I$49,"▲","-"))),ROUND(VALUE(SUBSTITUTE(実質収支比率等に係る経年分析!I$49,"▲","-")),2),NA())</f>
        <v>0.61</v>
      </c>
      <c r="F21" s="180">
        <f>IF(ISNUMBER(VALUE(SUBSTITUTE(実質収支比率等に係る経年分析!J$49,"▲","-"))),ROUND(VALUE(SUBSTITUTE(実質収支比率等に係る経年分析!J$49,"▲","-")),2),NA())</f>
        <v>-7.19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0.28000000000000003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1.54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介護保険特別会計（サービス事業勘定）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x14ac:dyDescent="0.15">
      <c r="A34" s="181" t="str">
        <f>IF(連結実質赤字比率に係る赤字・黒字の構成分析!C$36="",NA(),連結実質赤字比率に係る赤字・黒字の構成分析!C$36)</f>
        <v>国民健康保険特別会計（診療施設会計）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0.28999999999999998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0.47</v>
      </c>
    </row>
    <row r="35" spans="1:16" x14ac:dyDescent="0.15">
      <c r="A35" s="181" t="str">
        <f>IF(連結実質赤字比率に係る赤字・黒字の構成分析!C$35="",NA(),連結実質赤字比率に係る赤字・黒字の構成分析!C$35)</f>
        <v>国民健康保険特別会計（事業勘定）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198</v>
      </c>
      <c r="E42" s="182"/>
      <c r="F42" s="182"/>
      <c r="G42" s="182">
        <f>'実質公債費比率（分子）の構造'!L$52</f>
        <v>203</v>
      </c>
      <c r="H42" s="182"/>
      <c r="I42" s="182"/>
      <c r="J42" s="182">
        <f>'実質公債費比率（分子）の構造'!M$52</f>
        <v>220</v>
      </c>
      <c r="K42" s="182"/>
      <c r="L42" s="182"/>
      <c r="M42" s="182">
        <f>'実質公債費比率（分子）の構造'!N$52</f>
        <v>224</v>
      </c>
      <c r="N42" s="182"/>
      <c r="O42" s="182"/>
      <c r="P42" s="182">
        <f>'実質公債費比率（分子）の構造'!O$52</f>
        <v>224</v>
      </c>
    </row>
    <row r="43" spans="1:16" x14ac:dyDescent="0.15">
      <c r="A43" s="182" t="s">
        <v>64</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v>
      </c>
      <c r="C45" s="182"/>
      <c r="D45" s="182"/>
      <c r="E45" s="182">
        <f>'実質公債費比率（分子）の構造'!L$49</f>
        <v>8</v>
      </c>
      <c r="F45" s="182"/>
      <c r="G45" s="182"/>
      <c r="H45" s="182">
        <f>'実質公債費比率（分子）の構造'!M$49</f>
        <v>9</v>
      </c>
      <c r="I45" s="182"/>
      <c r="J45" s="182"/>
      <c r="K45" s="182">
        <f>'実質公債費比率（分子）の構造'!N$49</f>
        <v>9</v>
      </c>
      <c r="L45" s="182"/>
      <c r="M45" s="182"/>
      <c r="N45" s="182">
        <f>'実質公債費比率（分子）の構造'!O$49</f>
        <v>8</v>
      </c>
      <c r="O45" s="182"/>
      <c r="P45" s="182"/>
    </row>
    <row r="46" spans="1:16" x14ac:dyDescent="0.15">
      <c r="A46" s="182" t="s">
        <v>67</v>
      </c>
      <c r="B46" s="182">
        <f>'実質公債費比率（分子）の構造'!K$48</f>
        <v>12</v>
      </c>
      <c r="C46" s="182"/>
      <c r="D46" s="182"/>
      <c r="E46" s="182">
        <f>'実質公債費比率（分子）の構造'!L$48</f>
        <v>7</v>
      </c>
      <c r="F46" s="182"/>
      <c r="G46" s="182"/>
      <c r="H46" s="182">
        <f>'実質公債費比率（分子）の構造'!M$48</f>
        <v>15</v>
      </c>
      <c r="I46" s="182"/>
      <c r="J46" s="182"/>
      <c r="K46" s="182">
        <f>'実質公債費比率（分子）の構造'!N$48</f>
        <v>12</v>
      </c>
      <c r="L46" s="182"/>
      <c r="M46" s="182"/>
      <c r="N46" s="182">
        <f>'実質公債費比率（分子）の構造'!O$48</f>
        <v>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301</v>
      </c>
      <c r="C49" s="182"/>
      <c r="D49" s="182"/>
      <c r="E49" s="182">
        <f>'実質公債費比率（分子）の構造'!L$45</f>
        <v>290</v>
      </c>
      <c r="F49" s="182"/>
      <c r="G49" s="182"/>
      <c r="H49" s="182">
        <f>'実質公債費比率（分子）の構造'!M$45</f>
        <v>294</v>
      </c>
      <c r="I49" s="182"/>
      <c r="J49" s="182"/>
      <c r="K49" s="182">
        <f>'実質公債費比率（分子）の構造'!N$45</f>
        <v>282</v>
      </c>
      <c r="L49" s="182"/>
      <c r="M49" s="182"/>
      <c r="N49" s="182">
        <f>'実質公債費比率（分子）の構造'!O$45</f>
        <v>272</v>
      </c>
      <c r="O49" s="182"/>
      <c r="P49" s="182"/>
    </row>
    <row r="50" spans="1:16" x14ac:dyDescent="0.15">
      <c r="A50" s="182" t="s">
        <v>71</v>
      </c>
      <c r="B50" s="182" t="e">
        <f>NA()</f>
        <v>#N/A</v>
      </c>
      <c r="C50" s="182">
        <f>IF(ISNUMBER('実質公債費比率（分子）の構造'!K$53),'実質公債費比率（分子）の構造'!K$53,NA())</f>
        <v>121</v>
      </c>
      <c r="D50" s="182" t="e">
        <f>NA()</f>
        <v>#N/A</v>
      </c>
      <c r="E50" s="182" t="e">
        <f>NA()</f>
        <v>#N/A</v>
      </c>
      <c r="F50" s="182">
        <f>IF(ISNUMBER('実質公債費比率（分子）の構造'!L$53),'実質公債費比率（分子）の構造'!L$53,NA())</f>
        <v>103</v>
      </c>
      <c r="G50" s="182" t="e">
        <f>NA()</f>
        <v>#N/A</v>
      </c>
      <c r="H50" s="182" t="e">
        <f>NA()</f>
        <v>#N/A</v>
      </c>
      <c r="I50" s="182">
        <f>IF(ISNUMBER('実質公債費比率（分子）の構造'!M$53),'実質公債費比率（分子）の構造'!M$53,NA())</f>
        <v>98</v>
      </c>
      <c r="J50" s="182" t="e">
        <f>NA()</f>
        <v>#N/A</v>
      </c>
      <c r="K50" s="182" t="e">
        <f>NA()</f>
        <v>#N/A</v>
      </c>
      <c r="L50" s="182">
        <f>IF(ISNUMBER('実質公債費比率（分子）の構造'!N$53),'実質公債費比率（分子）の構造'!N$53,NA())</f>
        <v>79</v>
      </c>
      <c r="M50" s="182" t="e">
        <f>NA()</f>
        <v>#N/A</v>
      </c>
      <c r="N50" s="182" t="e">
        <f>NA()</f>
        <v>#N/A</v>
      </c>
      <c r="O50" s="182">
        <f>IF(ISNUMBER('実質公債費比率（分子）の構造'!O$53),'実質公債費比率（分子）の構造'!O$53,NA())</f>
        <v>71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2287</v>
      </c>
      <c r="E56" s="181"/>
      <c r="F56" s="181"/>
      <c r="G56" s="181">
        <f>'将来負担比率（分子）の構造'!J$52</f>
        <v>2751</v>
      </c>
      <c r="H56" s="181"/>
      <c r="I56" s="181"/>
      <c r="J56" s="181">
        <f>'将来負担比率（分子）の構造'!K$52</f>
        <v>2811</v>
      </c>
      <c r="K56" s="181"/>
      <c r="L56" s="181"/>
      <c r="M56" s="181">
        <f>'将来負担比率（分子）の構造'!L$52</f>
        <v>2803</v>
      </c>
      <c r="N56" s="181"/>
      <c r="O56" s="181"/>
      <c r="P56" s="181">
        <f>'将来負担比率（分子）の構造'!M$52</f>
        <v>3082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522</v>
      </c>
      <c r="E58" s="181"/>
      <c r="F58" s="181"/>
      <c r="G58" s="181">
        <f>'将来負担比率（分子）の構造'!J$50</f>
        <v>573</v>
      </c>
      <c r="H58" s="181"/>
      <c r="I58" s="181"/>
      <c r="J58" s="181">
        <f>'将来負担比率（分子）の構造'!K$50</f>
        <v>743</v>
      </c>
      <c r="K58" s="181"/>
      <c r="L58" s="181"/>
      <c r="M58" s="181">
        <f>'将来負担比率（分子）の構造'!L$50</f>
        <v>802</v>
      </c>
      <c r="N58" s="181"/>
      <c r="O58" s="181"/>
      <c r="P58" s="181">
        <f>'将来負担比率（分子）の構造'!M$50</f>
        <v>624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648</v>
      </c>
      <c r="C62" s="181"/>
      <c r="D62" s="181"/>
      <c r="E62" s="181">
        <f>'将来負担比率（分子）の構造'!J$45</f>
        <v>600</v>
      </c>
      <c r="F62" s="181"/>
      <c r="G62" s="181"/>
      <c r="H62" s="181">
        <f>'将来負担比率（分子）の構造'!K$45</f>
        <v>608</v>
      </c>
      <c r="I62" s="181"/>
      <c r="J62" s="181"/>
      <c r="K62" s="181">
        <f>'将来負担比率（分子）の構造'!L$45</f>
        <v>488</v>
      </c>
      <c r="L62" s="181"/>
      <c r="M62" s="181"/>
      <c r="N62" s="181">
        <f>'将来負担比率（分子）の構造'!M$45</f>
        <v>352</v>
      </c>
      <c r="O62" s="181"/>
      <c r="P62" s="181"/>
    </row>
    <row r="63" spans="1:16" x14ac:dyDescent="0.15">
      <c r="A63" s="181" t="s">
        <v>34</v>
      </c>
      <c r="B63" s="181">
        <f>'将来負担比率（分子）の構造'!I$44</f>
        <v>104</v>
      </c>
      <c r="C63" s="181"/>
      <c r="D63" s="181"/>
      <c r="E63" s="181">
        <f>'将来負担比率（分子）の構造'!J$44</f>
        <v>96</v>
      </c>
      <c r="F63" s="181"/>
      <c r="G63" s="181"/>
      <c r="H63" s="181">
        <f>'将来負担比率（分子）の構造'!K$44</f>
        <v>88</v>
      </c>
      <c r="I63" s="181"/>
      <c r="J63" s="181"/>
      <c r="K63" s="181">
        <f>'将来負担比率（分子）の構造'!L$44</f>
        <v>92</v>
      </c>
      <c r="L63" s="181"/>
      <c r="M63" s="181"/>
      <c r="N63" s="181">
        <f>'将来負担比率（分子）の構造'!M$44</f>
        <v>125</v>
      </c>
      <c r="O63" s="181"/>
      <c r="P63" s="181"/>
    </row>
    <row r="64" spans="1:16" x14ac:dyDescent="0.15">
      <c r="A64" s="181" t="s">
        <v>33</v>
      </c>
      <c r="B64" s="181">
        <f>'将来負担比率（分子）の構造'!I$43</f>
        <v>278</v>
      </c>
      <c r="C64" s="181"/>
      <c r="D64" s="181"/>
      <c r="E64" s="181">
        <f>'将来負担比率（分子）の構造'!J$43</f>
        <v>241</v>
      </c>
      <c r="F64" s="181"/>
      <c r="G64" s="181"/>
      <c r="H64" s="181">
        <f>'将来負担比率（分子）の構造'!K$43</f>
        <v>216</v>
      </c>
      <c r="I64" s="181"/>
      <c r="J64" s="181"/>
      <c r="K64" s="181">
        <f>'将来負担比率（分子）の構造'!L$43</f>
        <v>205</v>
      </c>
      <c r="L64" s="181"/>
      <c r="M64" s="181"/>
      <c r="N64" s="181">
        <f>'将来負担比率（分子）の構造'!M$43</f>
        <v>243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2769</v>
      </c>
      <c r="C66" s="181"/>
      <c r="D66" s="181"/>
      <c r="E66" s="181">
        <f>'将来負担比率（分子）の構造'!J$41</f>
        <v>2750</v>
      </c>
      <c r="F66" s="181"/>
      <c r="G66" s="181"/>
      <c r="H66" s="181">
        <f>'将来負担比率（分子）の構造'!K$41</f>
        <v>2834</v>
      </c>
      <c r="I66" s="181"/>
      <c r="J66" s="181"/>
      <c r="K66" s="181">
        <f>'将来負担比率（分子）の構造'!L$41</f>
        <v>2962</v>
      </c>
      <c r="L66" s="181"/>
      <c r="M66" s="181"/>
      <c r="N66" s="181">
        <f>'将来負担比率（分子）の構造'!M$41</f>
        <v>3227</v>
      </c>
      <c r="O66" s="181"/>
      <c r="P66" s="181"/>
    </row>
    <row r="67" spans="1:16" x14ac:dyDescent="0.15">
      <c r="A67" s="181" t="s">
        <v>75</v>
      </c>
      <c r="B67" s="181" t="e">
        <f>NA()</f>
        <v>#N/A</v>
      </c>
      <c r="C67" s="181">
        <f>IF(ISNUMBER('将来負担比率（分子）の構造'!I$53), IF('将来負担比率（分子）の構造'!I$53 &lt; 0, 0, '将来負担比率（分子）の構造'!I$53), NA())</f>
        <v>989</v>
      </c>
      <c r="D67" s="181" t="e">
        <f>NA()</f>
        <v>#N/A</v>
      </c>
      <c r="E67" s="181" t="e">
        <f>NA()</f>
        <v>#N/A</v>
      </c>
      <c r="F67" s="181">
        <f>IF(ISNUMBER('将来負担比率（分子）の構造'!J$53), IF('将来負担比率（分子）の構造'!J$53 &lt; 0, 0, '将来負担比率（分子）の構造'!J$53), NA())</f>
        <v>362</v>
      </c>
      <c r="G67" s="181" t="e">
        <f>NA()</f>
        <v>#N/A</v>
      </c>
      <c r="H67" s="181" t="e">
        <f>NA()</f>
        <v>#N/A</v>
      </c>
      <c r="I67" s="181">
        <f>IF(ISNUMBER('将来負担比率（分子）の構造'!K$53), IF('将来負担比率（分子）の構造'!K$53 &lt; 0, 0, '将来負担比率（分子）の構造'!K$53), NA())</f>
        <v>193</v>
      </c>
      <c r="J67" s="181" t="e">
        <f>NA()</f>
        <v>#N/A</v>
      </c>
      <c r="K67" s="181" t="e">
        <f>NA()</f>
        <v>#N/A</v>
      </c>
      <c r="L67" s="181">
        <f>IF(ISNUMBER('将来負担比率（分子）の構造'!L$53), IF('将来負担比率（分子）の構造'!L$53 &lt; 0, 0, '将来負担比率（分子）の構造'!L$53), NA())</f>
        <v>143</v>
      </c>
      <c r="M67" s="181" t="e">
        <f>NA()</f>
        <v>#N/A</v>
      </c>
      <c r="N67" s="181" t="e">
        <f>NA()</f>
        <v>#N/A</v>
      </c>
      <c r="O67" s="181">
        <f>IF(ISNUMBER('将来負担比率（分子）の構造'!M$53), IF('将来負担比率（分子）の構造'!M$53 &lt; 0, 0, '将来負担比率（分子）の構造'!M$53), NA())</f>
        <v>242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278</v>
      </c>
      <c r="C72" s="185">
        <f>基金残高に係る経年分析!G55</f>
        <v>320</v>
      </c>
      <c r="D72" s="185">
        <f>基金残高に係る経年分析!H55</f>
        <v>224</v>
      </c>
    </row>
    <row r="73" spans="1:16" x14ac:dyDescent="0.15">
      <c r="A73" s="184" t="s">
        <v>78</v>
      </c>
      <c r="B73" s="185">
        <f>基金残高に係る経年分析!F56</f>
        <v>106</v>
      </c>
      <c r="C73" s="185">
        <f>基金残高に係る経年分析!G56</f>
        <v>96</v>
      </c>
      <c r="D73" s="185">
        <f>基金残高に係る経年分析!H56</f>
        <v>106</v>
      </c>
    </row>
    <row r="74" spans="1:16" x14ac:dyDescent="0.15">
      <c r="A74" s="184" t="s">
        <v>79</v>
      </c>
      <c r="B74" s="185">
        <f>基金残高に係る経年分析!F57</f>
        <v>273</v>
      </c>
      <c r="C74" s="185">
        <f>基金残高に係る経年分析!G57</f>
        <v>306</v>
      </c>
      <c r="D74" s="185">
        <f>基金残高に係る経年分析!H57</f>
        <v>293</v>
      </c>
    </row>
  </sheetData>
  <sheetProtection algorithmName="SHA-512" hashValue="C0qQKjFXk1s/Z5GROudN0tYUMS7QfWbsWtM0/pELVhfA8FJ6nL0UTfNP0OuwES9zvQKDCDVMoCUFLjeb93bafA==" saltValue="xregGMg04ZeW3AjneDgQ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topLeftCell="T1" zoomScale="90" zoomScaleNormal="90" workbookViewId="0">
      <selection activeCell="R20" sqref="R20:Y20"/>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342391</v>
      </c>
      <c r="S5" s="673"/>
      <c r="T5" s="673"/>
      <c r="U5" s="673"/>
      <c r="V5" s="673"/>
      <c r="W5" s="673"/>
      <c r="X5" s="673"/>
      <c r="Y5" s="674"/>
      <c r="Z5" s="675">
        <v>10.4</v>
      </c>
      <c r="AA5" s="675"/>
      <c r="AB5" s="675"/>
      <c r="AC5" s="675"/>
      <c r="AD5" s="676">
        <v>339919</v>
      </c>
      <c r="AE5" s="676"/>
      <c r="AF5" s="676"/>
      <c r="AG5" s="676"/>
      <c r="AH5" s="676"/>
      <c r="AI5" s="676"/>
      <c r="AJ5" s="676"/>
      <c r="AK5" s="676"/>
      <c r="AL5" s="677">
        <v>20.5</v>
      </c>
      <c r="AM5" s="678"/>
      <c r="AN5" s="678"/>
      <c r="AO5" s="679"/>
      <c r="AP5" s="669" t="s">
        <v>224</v>
      </c>
      <c r="AQ5" s="670"/>
      <c r="AR5" s="670"/>
      <c r="AS5" s="670"/>
      <c r="AT5" s="670"/>
      <c r="AU5" s="670"/>
      <c r="AV5" s="670"/>
      <c r="AW5" s="670"/>
      <c r="AX5" s="670"/>
      <c r="AY5" s="670"/>
      <c r="AZ5" s="670"/>
      <c r="BA5" s="670"/>
      <c r="BB5" s="670"/>
      <c r="BC5" s="670"/>
      <c r="BD5" s="670"/>
      <c r="BE5" s="670"/>
      <c r="BF5" s="671"/>
      <c r="BG5" s="683">
        <v>342391</v>
      </c>
      <c r="BH5" s="684"/>
      <c r="BI5" s="684"/>
      <c r="BJ5" s="684"/>
      <c r="BK5" s="684"/>
      <c r="BL5" s="684"/>
      <c r="BM5" s="684"/>
      <c r="BN5" s="685"/>
      <c r="BO5" s="686">
        <v>100</v>
      </c>
      <c r="BP5" s="686"/>
      <c r="BQ5" s="686"/>
      <c r="BR5" s="686"/>
      <c r="BS5" s="687">
        <v>2472</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18545</v>
      </c>
      <c r="S6" s="684"/>
      <c r="T6" s="684"/>
      <c r="U6" s="684"/>
      <c r="V6" s="684"/>
      <c r="W6" s="684"/>
      <c r="X6" s="684"/>
      <c r="Y6" s="685"/>
      <c r="Z6" s="686">
        <v>0.6</v>
      </c>
      <c r="AA6" s="686"/>
      <c r="AB6" s="686"/>
      <c r="AC6" s="686"/>
      <c r="AD6" s="687">
        <v>18545</v>
      </c>
      <c r="AE6" s="687"/>
      <c r="AF6" s="687"/>
      <c r="AG6" s="687"/>
      <c r="AH6" s="687"/>
      <c r="AI6" s="687"/>
      <c r="AJ6" s="687"/>
      <c r="AK6" s="687"/>
      <c r="AL6" s="688">
        <v>1.1000000000000001</v>
      </c>
      <c r="AM6" s="689"/>
      <c r="AN6" s="689"/>
      <c r="AO6" s="690"/>
      <c r="AP6" s="680" t="s">
        <v>229</v>
      </c>
      <c r="AQ6" s="681"/>
      <c r="AR6" s="681"/>
      <c r="AS6" s="681"/>
      <c r="AT6" s="681"/>
      <c r="AU6" s="681"/>
      <c r="AV6" s="681"/>
      <c r="AW6" s="681"/>
      <c r="AX6" s="681"/>
      <c r="AY6" s="681"/>
      <c r="AZ6" s="681"/>
      <c r="BA6" s="681"/>
      <c r="BB6" s="681"/>
      <c r="BC6" s="681"/>
      <c r="BD6" s="681"/>
      <c r="BE6" s="681"/>
      <c r="BF6" s="682"/>
      <c r="BG6" s="683">
        <v>342391</v>
      </c>
      <c r="BH6" s="684"/>
      <c r="BI6" s="684"/>
      <c r="BJ6" s="684"/>
      <c r="BK6" s="684"/>
      <c r="BL6" s="684"/>
      <c r="BM6" s="684"/>
      <c r="BN6" s="685"/>
      <c r="BO6" s="686">
        <v>100</v>
      </c>
      <c r="BP6" s="686"/>
      <c r="BQ6" s="686"/>
      <c r="BR6" s="686"/>
      <c r="BS6" s="687">
        <v>2472</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38603</v>
      </c>
      <c r="CS6" s="684"/>
      <c r="CT6" s="684"/>
      <c r="CU6" s="684"/>
      <c r="CV6" s="684"/>
      <c r="CW6" s="684"/>
      <c r="CX6" s="684"/>
      <c r="CY6" s="685"/>
      <c r="CZ6" s="677">
        <v>1.3</v>
      </c>
      <c r="DA6" s="678"/>
      <c r="DB6" s="678"/>
      <c r="DC6" s="697"/>
      <c r="DD6" s="692">
        <v>2035</v>
      </c>
      <c r="DE6" s="684"/>
      <c r="DF6" s="684"/>
      <c r="DG6" s="684"/>
      <c r="DH6" s="684"/>
      <c r="DI6" s="684"/>
      <c r="DJ6" s="684"/>
      <c r="DK6" s="684"/>
      <c r="DL6" s="684"/>
      <c r="DM6" s="684"/>
      <c r="DN6" s="684"/>
      <c r="DO6" s="684"/>
      <c r="DP6" s="685"/>
      <c r="DQ6" s="692">
        <v>38603</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137</v>
      </c>
      <c r="S7" s="684"/>
      <c r="T7" s="684"/>
      <c r="U7" s="684"/>
      <c r="V7" s="684"/>
      <c r="W7" s="684"/>
      <c r="X7" s="684"/>
      <c r="Y7" s="685"/>
      <c r="Z7" s="686">
        <v>0</v>
      </c>
      <c r="AA7" s="686"/>
      <c r="AB7" s="686"/>
      <c r="AC7" s="686"/>
      <c r="AD7" s="687">
        <v>137</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73376</v>
      </c>
      <c r="BH7" s="684"/>
      <c r="BI7" s="684"/>
      <c r="BJ7" s="684"/>
      <c r="BK7" s="684"/>
      <c r="BL7" s="684"/>
      <c r="BM7" s="684"/>
      <c r="BN7" s="685"/>
      <c r="BO7" s="686">
        <v>21.4</v>
      </c>
      <c r="BP7" s="686"/>
      <c r="BQ7" s="686"/>
      <c r="BR7" s="686"/>
      <c r="BS7" s="687">
        <v>2472</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658492</v>
      </c>
      <c r="CS7" s="684"/>
      <c r="CT7" s="684"/>
      <c r="CU7" s="684"/>
      <c r="CV7" s="684"/>
      <c r="CW7" s="684"/>
      <c r="CX7" s="684"/>
      <c r="CY7" s="685"/>
      <c r="CZ7" s="686">
        <v>22.1</v>
      </c>
      <c r="DA7" s="686"/>
      <c r="DB7" s="686"/>
      <c r="DC7" s="686"/>
      <c r="DD7" s="692">
        <v>9654</v>
      </c>
      <c r="DE7" s="684"/>
      <c r="DF7" s="684"/>
      <c r="DG7" s="684"/>
      <c r="DH7" s="684"/>
      <c r="DI7" s="684"/>
      <c r="DJ7" s="684"/>
      <c r="DK7" s="684"/>
      <c r="DL7" s="684"/>
      <c r="DM7" s="684"/>
      <c r="DN7" s="684"/>
      <c r="DO7" s="684"/>
      <c r="DP7" s="685"/>
      <c r="DQ7" s="692">
        <v>582492</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324</v>
      </c>
      <c r="S8" s="684"/>
      <c r="T8" s="684"/>
      <c r="U8" s="684"/>
      <c r="V8" s="684"/>
      <c r="W8" s="684"/>
      <c r="X8" s="684"/>
      <c r="Y8" s="685"/>
      <c r="Z8" s="686">
        <v>0</v>
      </c>
      <c r="AA8" s="686"/>
      <c r="AB8" s="686"/>
      <c r="AC8" s="686"/>
      <c r="AD8" s="687">
        <v>324</v>
      </c>
      <c r="AE8" s="687"/>
      <c r="AF8" s="687"/>
      <c r="AG8" s="687"/>
      <c r="AH8" s="687"/>
      <c r="AI8" s="687"/>
      <c r="AJ8" s="687"/>
      <c r="AK8" s="687"/>
      <c r="AL8" s="688">
        <v>0</v>
      </c>
      <c r="AM8" s="689"/>
      <c r="AN8" s="689"/>
      <c r="AO8" s="690"/>
      <c r="AP8" s="680" t="s">
        <v>235</v>
      </c>
      <c r="AQ8" s="681"/>
      <c r="AR8" s="681"/>
      <c r="AS8" s="681"/>
      <c r="AT8" s="681"/>
      <c r="AU8" s="681"/>
      <c r="AV8" s="681"/>
      <c r="AW8" s="681"/>
      <c r="AX8" s="681"/>
      <c r="AY8" s="681"/>
      <c r="AZ8" s="681"/>
      <c r="BA8" s="681"/>
      <c r="BB8" s="681"/>
      <c r="BC8" s="681"/>
      <c r="BD8" s="681"/>
      <c r="BE8" s="681"/>
      <c r="BF8" s="682"/>
      <c r="BG8" s="683">
        <v>3471</v>
      </c>
      <c r="BH8" s="684"/>
      <c r="BI8" s="684"/>
      <c r="BJ8" s="684"/>
      <c r="BK8" s="684"/>
      <c r="BL8" s="684"/>
      <c r="BM8" s="684"/>
      <c r="BN8" s="685"/>
      <c r="BO8" s="686">
        <v>1</v>
      </c>
      <c r="BP8" s="686"/>
      <c r="BQ8" s="686"/>
      <c r="BR8" s="686"/>
      <c r="BS8" s="692" t="s">
        <v>128</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589642</v>
      </c>
      <c r="CS8" s="684"/>
      <c r="CT8" s="684"/>
      <c r="CU8" s="684"/>
      <c r="CV8" s="684"/>
      <c r="CW8" s="684"/>
      <c r="CX8" s="684"/>
      <c r="CY8" s="685"/>
      <c r="CZ8" s="686">
        <v>19.8</v>
      </c>
      <c r="DA8" s="686"/>
      <c r="DB8" s="686"/>
      <c r="DC8" s="686"/>
      <c r="DD8" s="692">
        <v>198</v>
      </c>
      <c r="DE8" s="684"/>
      <c r="DF8" s="684"/>
      <c r="DG8" s="684"/>
      <c r="DH8" s="684"/>
      <c r="DI8" s="684"/>
      <c r="DJ8" s="684"/>
      <c r="DK8" s="684"/>
      <c r="DL8" s="684"/>
      <c r="DM8" s="684"/>
      <c r="DN8" s="684"/>
      <c r="DO8" s="684"/>
      <c r="DP8" s="685"/>
      <c r="DQ8" s="692">
        <v>374100</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179</v>
      </c>
      <c r="S9" s="684"/>
      <c r="T9" s="684"/>
      <c r="U9" s="684"/>
      <c r="V9" s="684"/>
      <c r="W9" s="684"/>
      <c r="X9" s="684"/>
      <c r="Y9" s="685"/>
      <c r="Z9" s="686">
        <v>0</v>
      </c>
      <c r="AA9" s="686"/>
      <c r="AB9" s="686"/>
      <c r="AC9" s="686"/>
      <c r="AD9" s="687">
        <v>179</v>
      </c>
      <c r="AE9" s="687"/>
      <c r="AF9" s="687"/>
      <c r="AG9" s="687"/>
      <c r="AH9" s="687"/>
      <c r="AI9" s="687"/>
      <c r="AJ9" s="687"/>
      <c r="AK9" s="687"/>
      <c r="AL9" s="688">
        <v>0</v>
      </c>
      <c r="AM9" s="689"/>
      <c r="AN9" s="689"/>
      <c r="AO9" s="690"/>
      <c r="AP9" s="680" t="s">
        <v>238</v>
      </c>
      <c r="AQ9" s="681"/>
      <c r="AR9" s="681"/>
      <c r="AS9" s="681"/>
      <c r="AT9" s="681"/>
      <c r="AU9" s="681"/>
      <c r="AV9" s="681"/>
      <c r="AW9" s="681"/>
      <c r="AX9" s="681"/>
      <c r="AY9" s="681"/>
      <c r="AZ9" s="681"/>
      <c r="BA9" s="681"/>
      <c r="BB9" s="681"/>
      <c r="BC9" s="681"/>
      <c r="BD9" s="681"/>
      <c r="BE9" s="681"/>
      <c r="BF9" s="682"/>
      <c r="BG9" s="683">
        <v>56499</v>
      </c>
      <c r="BH9" s="684"/>
      <c r="BI9" s="684"/>
      <c r="BJ9" s="684"/>
      <c r="BK9" s="684"/>
      <c r="BL9" s="684"/>
      <c r="BM9" s="684"/>
      <c r="BN9" s="685"/>
      <c r="BO9" s="686">
        <v>16.5</v>
      </c>
      <c r="BP9" s="686"/>
      <c r="BQ9" s="686"/>
      <c r="BR9" s="686"/>
      <c r="BS9" s="692" t="s">
        <v>239</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168925</v>
      </c>
      <c r="CS9" s="684"/>
      <c r="CT9" s="684"/>
      <c r="CU9" s="684"/>
      <c r="CV9" s="684"/>
      <c r="CW9" s="684"/>
      <c r="CX9" s="684"/>
      <c r="CY9" s="685"/>
      <c r="CZ9" s="686">
        <v>5.7</v>
      </c>
      <c r="DA9" s="686"/>
      <c r="DB9" s="686"/>
      <c r="DC9" s="686"/>
      <c r="DD9" s="692">
        <v>5533</v>
      </c>
      <c r="DE9" s="684"/>
      <c r="DF9" s="684"/>
      <c r="DG9" s="684"/>
      <c r="DH9" s="684"/>
      <c r="DI9" s="684"/>
      <c r="DJ9" s="684"/>
      <c r="DK9" s="684"/>
      <c r="DL9" s="684"/>
      <c r="DM9" s="684"/>
      <c r="DN9" s="684"/>
      <c r="DO9" s="684"/>
      <c r="DP9" s="685"/>
      <c r="DQ9" s="692">
        <v>138095</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242</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128</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5888</v>
      </c>
      <c r="BH10" s="684"/>
      <c r="BI10" s="684"/>
      <c r="BJ10" s="684"/>
      <c r="BK10" s="684"/>
      <c r="BL10" s="684"/>
      <c r="BM10" s="684"/>
      <c r="BN10" s="685"/>
      <c r="BO10" s="686">
        <v>1.7</v>
      </c>
      <c r="BP10" s="686"/>
      <c r="BQ10" s="686"/>
      <c r="BR10" s="686"/>
      <c r="BS10" s="692">
        <v>981</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10</v>
      </c>
      <c r="CS10" s="684"/>
      <c r="CT10" s="684"/>
      <c r="CU10" s="684"/>
      <c r="CV10" s="684"/>
      <c r="CW10" s="684"/>
      <c r="CX10" s="684"/>
      <c r="CY10" s="685"/>
      <c r="CZ10" s="686">
        <v>0</v>
      </c>
      <c r="DA10" s="686"/>
      <c r="DB10" s="686"/>
      <c r="DC10" s="686"/>
      <c r="DD10" s="692" t="s">
        <v>173</v>
      </c>
      <c r="DE10" s="684"/>
      <c r="DF10" s="684"/>
      <c r="DG10" s="684"/>
      <c r="DH10" s="684"/>
      <c r="DI10" s="684"/>
      <c r="DJ10" s="684"/>
      <c r="DK10" s="684"/>
      <c r="DL10" s="684"/>
      <c r="DM10" s="684"/>
      <c r="DN10" s="684"/>
      <c r="DO10" s="684"/>
      <c r="DP10" s="685"/>
      <c r="DQ10" s="692">
        <v>10</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44024</v>
      </c>
      <c r="S11" s="684"/>
      <c r="T11" s="684"/>
      <c r="U11" s="684"/>
      <c r="V11" s="684"/>
      <c r="W11" s="684"/>
      <c r="X11" s="684"/>
      <c r="Y11" s="685"/>
      <c r="Z11" s="688">
        <v>1.3</v>
      </c>
      <c r="AA11" s="689"/>
      <c r="AB11" s="689"/>
      <c r="AC11" s="701"/>
      <c r="AD11" s="692">
        <v>44024</v>
      </c>
      <c r="AE11" s="684"/>
      <c r="AF11" s="684"/>
      <c r="AG11" s="684"/>
      <c r="AH11" s="684"/>
      <c r="AI11" s="684"/>
      <c r="AJ11" s="684"/>
      <c r="AK11" s="685"/>
      <c r="AL11" s="688">
        <v>2.7</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7518</v>
      </c>
      <c r="BH11" s="684"/>
      <c r="BI11" s="684"/>
      <c r="BJ11" s="684"/>
      <c r="BK11" s="684"/>
      <c r="BL11" s="684"/>
      <c r="BM11" s="684"/>
      <c r="BN11" s="685"/>
      <c r="BO11" s="686">
        <v>2.2000000000000002</v>
      </c>
      <c r="BP11" s="686"/>
      <c r="BQ11" s="686"/>
      <c r="BR11" s="686"/>
      <c r="BS11" s="692">
        <v>1491</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172566</v>
      </c>
      <c r="CS11" s="684"/>
      <c r="CT11" s="684"/>
      <c r="CU11" s="684"/>
      <c r="CV11" s="684"/>
      <c r="CW11" s="684"/>
      <c r="CX11" s="684"/>
      <c r="CY11" s="685"/>
      <c r="CZ11" s="686">
        <v>5.8</v>
      </c>
      <c r="DA11" s="686"/>
      <c r="DB11" s="686"/>
      <c r="DC11" s="686"/>
      <c r="DD11" s="692">
        <v>83548</v>
      </c>
      <c r="DE11" s="684"/>
      <c r="DF11" s="684"/>
      <c r="DG11" s="684"/>
      <c r="DH11" s="684"/>
      <c r="DI11" s="684"/>
      <c r="DJ11" s="684"/>
      <c r="DK11" s="684"/>
      <c r="DL11" s="684"/>
      <c r="DM11" s="684"/>
      <c r="DN11" s="684"/>
      <c r="DO11" s="684"/>
      <c r="DP11" s="685"/>
      <c r="DQ11" s="692">
        <v>86735</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173</v>
      </c>
      <c r="S12" s="684"/>
      <c r="T12" s="684"/>
      <c r="U12" s="684"/>
      <c r="V12" s="684"/>
      <c r="W12" s="684"/>
      <c r="X12" s="684"/>
      <c r="Y12" s="685"/>
      <c r="Z12" s="686" t="s">
        <v>128</v>
      </c>
      <c r="AA12" s="686"/>
      <c r="AB12" s="686"/>
      <c r="AC12" s="686"/>
      <c r="AD12" s="687" t="s">
        <v>173</v>
      </c>
      <c r="AE12" s="687"/>
      <c r="AF12" s="687"/>
      <c r="AG12" s="687"/>
      <c r="AH12" s="687"/>
      <c r="AI12" s="687"/>
      <c r="AJ12" s="687"/>
      <c r="AK12" s="687"/>
      <c r="AL12" s="688" t="s">
        <v>173</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243646</v>
      </c>
      <c r="BH12" s="684"/>
      <c r="BI12" s="684"/>
      <c r="BJ12" s="684"/>
      <c r="BK12" s="684"/>
      <c r="BL12" s="684"/>
      <c r="BM12" s="684"/>
      <c r="BN12" s="685"/>
      <c r="BO12" s="686">
        <v>71.2</v>
      </c>
      <c r="BP12" s="686"/>
      <c r="BQ12" s="686"/>
      <c r="BR12" s="686"/>
      <c r="BS12" s="692" t="s">
        <v>128</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153630</v>
      </c>
      <c r="CS12" s="684"/>
      <c r="CT12" s="684"/>
      <c r="CU12" s="684"/>
      <c r="CV12" s="684"/>
      <c r="CW12" s="684"/>
      <c r="CX12" s="684"/>
      <c r="CY12" s="685"/>
      <c r="CZ12" s="686">
        <v>5.2</v>
      </c>
      <c r="DA12" s="686"/>
      <c r="DB12" s="686"/>
      <c r="DC12" s="686"/>
      <c r="DD12" s="692">
        <v>88997</v>
      </c>
      <c r="DE12" s="684"/>
      <c r="DF12" s="684"/>
      <c r="DG12" s="684"/>
      <c r="DH12" s="684"/>
      <c r="DI12" s="684"/>
      <c r="DJ12" s="684"/>
      <c r="DK12" s="684"/>
      <c r="DL12" s="684"/>
      <c r="DM12" s="684"/>
      <c r="DN12" s="684"/>
      <c r="DO12" s="684"/>
      <c r="DP12" s="685"/>
      <c r="DQ12" s="692">
        <v>59450</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239</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128</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234674</v>
      </c>
      <c r="BH13" s="684"/>
      <c r="BI13" s="684"/>
      <c r="BJ13" s="684"/>
      <c r="BK13" s="684"/>
      <c r="BL13" s="684"/>
      <c r="BM13" s="684"/>
      <c r="BN13" s="685"/>
      <c r="BO13" s="686">
        <v>68.5</v>
      </c>
      <c r="BP13" s="686"/>
      <c r="BQ13" s="686"/>
      <c r="BR13" s="686"/>
      <c r="BS13" s="692" t="s">
        <v>173</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278009</v>
      </c>
      <c r="CS13" s="684"/>
      <c r="CT13" s="684"/>
      <c r="CU13" s="684"/>
      <c r="CV13" s="684"/>
      <c r="CW13" s="684"/>
      <c r="CX13" s="684"/>
      <c r="CY13" s="685"/>
      <c r="CZ13" s="686">
        <v>9.3000000000000007</v>
      </c>
      <c r="DA13" s="686"/>
      <c r="DB13" s="686"/>
      <c r="DC13" s="686"/>
      <c r="DD13" s="692">
        <v>189621</v>
      </c>
      <c r="DE13" s="684"/>
      <c r="DF13" s="684"/>
      <c r="DG13" s="684"/>
      <c r="DH13" s="684"/>
      <c r="DI13" s="684"/>
      <c r="DJ13" s="684"/>
      <c r="DK13" s="684"/>
      <c r="DL13" s="684"/>
      <c r="DM13" s="684"/>
      <c r="DN13" s="684"/>
      <c r="DO13" s="684"/>
      <c r="DP13" s="685"/>
      <c r="DQ13" s="692">
        <v>77104</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2622</v>
      </c>
      <c r="S14" s="684"/>
      <c r="T14" s="684"/>
      <c r="U14" s="684"/>
      <c r="V14" s="684"/>
      <c r="W14" s="684"/>
      <c r="X14" s="684"/>
      <c r="Y14" s="685"/>
      <c r="Z14" s="686">
        <v>0.1</v>
      </c>
      <c r="AA14" s="686"/>
      <c r="AB14" s="686"/>
      <c r="AC14" s="686"/>
      <c r="AD14" s="687">
        <v>2622</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7431</v>
      </c>
      <c r="BH14" s="684"/>
      <c r="BI14" s="684"/>
      <c r="BJ14" s="684"/>
      <c r="BK14" s="684"/>
      <c r="BL14" s="684"/>
      <c r="BM14" s="684"/>
      <c r="BN14" s="685"/>
      <c r="BO14" s="686">
        <v>2.2000000000000002</v>
      </c>
      <c r="BP14" s="686"/>
      <c r="BQ14" s="686"/>
      <c r="BR14" s="686"/>
      <c r="BS14" s="692" t="s">
        <v>173</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455280</v>
      </c>
      <c r="CS14" s="684"/>
      <c r="CT14" s="684"/>
      <c r="CU14" s="684"/>
      <c r="CV14" s="684"/>
      <c r="CW14" s="684"/>
      <c r="CX14" s="684"/>
      <c r="CY14" s="685"/>
      <c r="CZ14" s="686">
        <v>15.3</v>
      </c>
      <c r="DA14" s="686"/>
      <c r="DB14" s="686"/>
      <c r="DC14" s="686"/>
      <c r="DD14" s="692">
        <v>317677</v>
      </c>
      <c r="DE14" s="684"/>
      <c r="DF14" s="684"/>
      <c r="DG14" s="684"/>
      <c r="DH14" s="684"/>
      <c r="DI14" s="684"/>
      <c r="DJ14" s="684"/>
      <c r="DK14" s="684"/>
      <c r="DL14" s="684"/>
      <c r="DM14" s="684"/>
      <c r="DN14" s="684"/>
      <c r="DO14" s="684"/>
      <c r="DP14" s="685"/>
      <c r="DQ14" s="692">
        <v>145242</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242</v>
      </c>
      <c r="S15" s="684"/>
      <c r="T15" s="684"/>
      <c r="U15" s="684"/>
      <c r="V15" s="684"/>
      <c r="W15" s="684"/>
      <c r="X15" s="684"/>
      <c r="Y15" s="685"/>
      <c r="Z15" s="686" t="s">
        <v>242</v>
      </c>
      <c r="AA15" s="686"/>
      <c r="AB15" s="686"/>
      <c r="AC15" s="686"/>
      <c r="AD15" s="687" t="s">
        <v>173</v>
      </c>
      <c r="AE15" s="687"/>
      <c r="AF15" s="687"/>
      <c r="AG15" s="687"/>
      <c r="AH15" s="687"/>
      <c r="AI15" s="687"/>
      <c r="AJ15" s="687"/>
      <c r="AK15" s="687"/>
      <c r="AL15" s="688" t="s">
        <v>239</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17938</v>
      </c>
      <c r="BH15" s="684"/>
      <c r="BI15" s="684"/>
      <c r="BJ15" s="684"/>
      <c r="BK15" s="684"/>
      <c r="BL15" s="684"/>
      <c r="BM15" s="684"/>
      <c r="BN15" s="685"/>
      <c r="BO15" s="686">
        <v>5.2</v>
      </c>
      <c r="BP15" s="686"/>
      <c r="BQ15" s="686"/>
      <c r="BR15" s="686"/>
      <c r="BS15" s="692" t="s">
        <v>173</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172392</v>
      </c>
      <c r="CS15" s="684"/>
      <c r="CT15" s="684"/>
      <c r="CU15" s="684"/>
      <c r="CV15" s="684"/>
      <c r="CW15" s="684"/>
      <c r="CX15" s="684"/>
      <c r="CY15" s="685"/>
      <c r="CZ15" s="686">
        <v>5.8</v>
      </c>
      <c r="DA15" s="686"/>
      <c r="DB15" s="686"/>
      <c r="DC15" s="686"/>
      <c r="DD15" s="692">
        <v>4584</v>
      </c>
      <c r="DE15" s="684"/>
      <c r="DF15" s="684"/>
      <c r="DG15" s="684"/>
      <c r="DH15" s="684"/>
      <c r="DI15" s="684"/>
      <c r="DJ15" s="684"/>
      <c r="DK15" s="684"/>
      <c r="DL15" s="684"/>
      <c r="DM15" s="684"/>
      <c r="DN15" s="684"/>
      <c r="DO15" s="684"/>
      <c r="DP15" s="685"/>
      <c r="DQ15" s="692">
        <v>140670</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551</v>
      </c>
      <c r="S16" s="684"/>
      <c r="T16" s="684"/>
      <c r="U16" s="684"/>
      <c r="V16" s="684"/>
      <c r="W16" s="684"/>
      <c r="X16" s="684"/>
      <c r="Y16" s="685"/>
      <c r="Z16" s="686">
        <v>0</v>
      </c>
      <c r="AA16" s="686"/>
      <c r="AB16" s="686"/>
      <c r="AC16" s="686"/>
      <c r="AD16" s="687">
        <v>551</v>
      </c>
      <c r="AE16" s="687"/>
      <c r="AF16" s="687"/>
      <c r="AG16" s="687"/>
      <c r="AH16" s="687"/>
      <c r="AI16" s="687"/>
      <c r="AJ16" s="687"/>
      <c r="AK16" s="687"/>
      <c r="AL16" s="688">
        <v>0</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239</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1101</v>
      </c>
      <c r="CS16" s="684"/>
      <c r="CT16" s="684"/>
      <c r="CU16" s="684"/>
      <c r="CV16" s="684"/>
      <c r="CW16" s="684"/>
      <c r="CX16" s="684"/>
      <c r="CY16" s="685"/>
      <c r="CZ16" s="686">
        <v>0</v>
      </c>
      <c r="DA16" s="686"/>
      <c r="DB16" s="686"/>
      <c r="DC16" s="686"/>
      <c r="DD16" s="692" t="s">
        <v>173</v>
      </c>
      <c r="DE16" s="684"/>
      <c r="DF16" s="684"/>
      <c r="DG16" s="684"/>
      <c r="DH16" s="684"/>
      <c r="DI16" s="684"/>
      <c r="DJ16" s="684"/>
      <c r="DK16" s="684"/>
      <c r="DL16" s="684"/>
      <c r="DM16" s="684"/>
      <c r="DN16" s="684"/>
      <c r="DO16" s="684"/>
      <c r="DP16" s="685"/>
      <c r="DQ16" s="692">
        <v>1101</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1267</v>
      </c>
      <c r="S17" s="684"/>
      <c r="T17" s="684"/>
      <c r="U17" s="684"/>
      <c r="V17" s="684"/>
      <c r="W17" s="684"/>
      <c r="X17" s="684"/>
      <c r="Y17" s="685"/>
      <c r="Z17" s="686">
        <v>0</v>
      </c>
      <c r="AA17" s="686"/>
      <c r="AB17" s="686"/>
      <c r="AC17" s="686"/>
      <c r="AD17" s="687">
        <v>1267</v>
      </c>
      <c r="AE17" s="687"/>
      <c r="AF17" s="687"/>
      <c r="AG17" s="687"/>
      <c r="AH17" s="687"/>
      <c r="AI17" s="687"/>
      <c r="AJ17" s="687"/>
      <c r="AK17" s="687"/>
      <c r="AL17" s="688">
        <v>0.1</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239</v>
      </c>
      <c r="BP17" s="686"/>
      <c r="BQ17" s="686"/>
      <c r="BR17" s="686"/>
      <c r="BS17" s="692" t="s">
        <v>173</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288113</v>
      </c>
      <c r="CS17" s="684"/>
      <c r="CT17" s="684"/>
      <c r="CU17" s="684"/>
      <c r="CV17" s="684"/>
      <c r="CW17" s="684"/>
      <c r="CX17" s="684"/>
      <c r="CY17" s="685"/>
      <c r="CZ17" s="686">
        <v>9.6999999999999993</v>
      </c>
      <c r="DA17" s="686"/>
      <c r="DB17" s="686"/>
      <c r="DC17" s="686"/>
      <c r="DD17" s="692" t="s">
        <v>242</v>
      </c>
      <c r="DE17" s="684"/>
      <c r="DF17" s="684"/>
      <c r="DG17" s="684"/>
      <c r="DH17" s="684"/>
      <c r="DI17" s="684"/>
      <c r="DJ17" s="684"/>
      <c r="DK17" s="684"/>
      <c r="DL17" s="684"/>
      <c r="DM17" s="684"/>
      <c r="DN17" s="684"/>
      <c r="DO17" s="684"/>
      <c r="DP17" s="685"/>
      <c r="DQ17" s="692">
        <v>288113</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234</v>
      </c>
      <c r="S18" s="684"/>
      <c r="T18" s="684"/>
      <c r="U18" s="684"/>
      <c r="V18" s="684"/>
      <c r="W18" s="684"/>
      <c r="X18" s="684"/>
      <c r="Y18" s="685"/>
      <c r="Z18" s="686">
        <v>0</v>
      </c>
      <c r="AA18" s="686"/>
      <c r="AB18" s="686"/>
      <c r="AC18" s="686"/>
      <c r="AD18" s="687">
        <v>234</v>
      </c>
      <c r="AE18" s="687"/>
      <c r="AF18" s="687"/>
      <c r="AG18" s="687"/>
      <c r="AH18" s="687"/>
      <c r="AI18" s="687"/>
      <c r="AJ18" s="687"/>
      <c r="AK18" s="687"/>
      <c r="AL18" s="688">
        <v>0</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239</v>
      </c>
      <c r="DA18" s="686"/>
      <c r="DB18" s="686"/>
      <c r="DC18" s="686"/>
      <c r="DD18" s="692" t="s">
        <v>173</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282</v>
      </c>
      <c r="S19" s="684"/>
      <c r="T19" s="684"/>
      <c r="U19" s="684"/>
      <c r="V19" s="684"/>
      <c r="W19" s="684"/>
      <c r="X19" s="684"/>
      <c r="Y19" s="685"/>
      <c r="Z19" s="686">
        <v>0</v>
      </c>
      <c r="AA19" s="686"/>
      <c r="AB19" s="686"/>
      <c r="AC19" s="686"/>
      <c r="AD19" s="687">
        <v>282</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128</v>
      </c>
      <c r="BH19" s="684"/>
      <c r="BI19" s="684"/>
      <c r="BJ19" s="684"/>
      <c r="BK19" s="684"/>
      <c r="BL19" s="684"/>
      <c r="BM19" s="684"/>
      <c r="BN19" s="685"/>
      <c r="BO19" s="686" t="s">
        <v>128</v>
      </c>
      <c r="BP19" s="686"/>
      <c r="BQ19" s="686"/>
      <c r="BR19" s="686"/>
      <c r="BS19" s="692" t="s">
        <v>239</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173</v>
      </c>
      <c r="CS19" s="684"/>
      <c r="CT19" s="684"/>
      <c r="CU19" s="684"/>
      <c r="CV19" s="684"/>
      <c r="CW19" s="684"/>
      <c r="CX19" s="684"/>
      <c r="CY19" s="685"/>
      <c r="CZ19" s="686" t="s">
        <v>128</v>
      </c>
      <c r="DA19" s="686"/>
      <c r="DB19" s="686"/>
      <c r="DC19" s="686"/>
      <c r="DD19" s="692" t="s">
        <v>173</v>
      </c>
      <c r="DE19" s="684"/>
      <c r="DF19" s="684"/>
      <c r="DG19" s="684"/>
      <c r="DH19" s="684"/>
      <c r="DI19" s="684"/>
      <c r="DJ19" s="684"/>
      <c r="DK19" s="684"/>
      <c r="DL19" s="684"/>
      <c r="DM19" s="684"/>
      <c r="DN19" s="684"/>
      <c r="DO19" s="684"/>
      <c r="DP19" s="685"/>
      <c r="DQ19" s="692" t="s">
        <v>242</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60</v>
      </c>
      <c r="S20" s="684"/>
      <c r="T20" s="684"/>
      <c r="U20" s="684"/>
      <c r="V20" s="684"/>
      <c r="W20" s="684"/>
      <c r="X20" s="684"/>
      <c r="Y20" s="685"/>
      <c r="Z20" s="686">
        <v>0</v>
      </c>
      <c r="AA20" s="686"/>
      <c r="AB20" s="686"/>
      <c r="AC20" s="686"/>
      <c r="AD20" s="687">
        <v>60</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242</v>
      </c>
      <c r="BH20" s="684"/>
      <c r="BI20" s="684"/>
      <c r="BJ20" s="684"/>
      <c r="BK20" s="684"/>
      <c r="BL20" s="684"/>
      <c r="BM20" s="684"/>
      <c r="BN20" s="685"/>
      <c r="BO20" s="686" t="s">
        <v>239</v>
      </c>
      <c r="BP20" s="686"/>
      <c r="BQ20" s="686"/>
      <c r="BR20" s="686"/>
      <c r="BS20" s="692" t="s">
        <v>239</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2976763</v>
      </c>
      <c r="CS20" s="684"/>
      <c r="CT20" s="684"/>
      <c r="CU20" s="684"/>
      <c r="CV20" s="684"/>
      <c r="CW20" s="684"/>
      <c r="CX20" s="684"/>
      <c r="CY20" s="685"/>
      <c r="CZ20" s="686">
        <v>100</v>
      </c>
      <c r="DA20" s="686"/>
      <c r="DB20" s="686"/>
      <c r="DC20" s="686"/>
      <c r="DD20" s="692">
        <v>701847</v>
      </c>
      <c r="DE20" s="684"/>
      <c r="DF20" s="684"/>
      <c r="DG20" s="684"/>
      <c r="DH20" s="684"/>
      <c r="DI20" s="684"/>
      <c r="DJ20" s="684"/>
      <c r="DK20" s="684"/>
      <c r="DL20" s="684"/>
      <c r="DM20" s="684"/>
      <c r="DN20" s="684"/>
      <c r="DO20" s="684"/>
      <c r="DP20" s="685"/>
      <c r="DQ20" s="692">
        <v>1931715</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691</v>
      </c>
      <c r="S21" s="684"/>
      <c r="T21" s="684"/>
      <c r="U21" s="684"/>
      <c r="V21" s="684"/>
      <c r="W21" s="684"/>
      <c r="X21" s="684"/>
      <c r="Y21" s="685"/>
      <c r="Z21" s="686">
        <v>0</v>
      </c>
      <c r="AA21" s="686"/>
      <c r="AB21" s="686"/>
      <c r="AC21" s="686"/>
      <c r="AD21" s="687">
        <v>691</v>
      </c>
      <c r="AE21" s="687"/>
      <c r="AF21" s="687"/>
      <c r="AG21" s="687"/>
      <c r="AH21" s="687"/>
      <c r="AI21" s="687"/>
      <c r="AJ21" s="687"/>
      <c r="AK21" s="687"/>
      <c r="AL21" s="688">
        <v>0</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173</v>
      </c>
      <c r="BH21" s="684"/>
      <c r="BI21" s="684"/>
      <c r="BJ21" s="684"/>
      <c r="BK21" s="684"/>
      <c r="BL21" s="684"/>
      <c r="BM21" s="684"/>
      <c r="BN21" s="685"/>
      <c r="BO21" s="686" t="s">
        <v>173</v>
      </c>
      <c r="BP21" s="686"/>
      <c r="BQ21" s="686"/>
      <c r="BR21" s="686"/>
      <c r="BS21" s="692" t="s">
        <v>173</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1439097</v>
      </c>
      <c r="S22" s="684"/>
      <c r="T22" s="684"/>
      <c r="U22" s="684"/>
      <c r="V22" s="684"/>
      <c r="W22" s="684"/>
      <c r="X22" s="684"/>
      <c r="Y22" s="685"/>
      <c r="Z22" s="686">
        <v>43.7</v>
      </c>
      <c r="AA22" s="686"/>
      <c r="AB22" s="686"/>
      <c r="AC22" s="686"/>
      <c r="AD22" s="687">
        <v>1242150</v>
      </c>
      <c r="AE22" s="687"/>
      <c r="AF22" s="687"/>
      <c r="AG22" s="687"/>
      <c r="AH22" s="687"/>
      <c r="AI22" s="687"/>
      <c r="AJ22" s="687"/>
      <c r="AK22" s="687"/>
      <c r="AL22" s="688">
        <v>75</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242</v>
      </c>
      <c r="BP22" s="686"/>
      <c r="BQ22" s="686"/>
      <c r="BR22" s="686"/>
      <c r="BS22" s="692" t="s">
        <v>239</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1242150</v>
      </c>
      <c r="S23" s="684"/>
      <c r="T23" s="684"/>
      <c r="U23" s="684"/>
      <c r="V23" s="684"/>
      <c r="W23" s="684"/>
      <c r="X23" s="684"/>
      <c r="Y23" s="685"/>
      <c r="Z23" s="686">
        <v>37.700000000000003</v>
      </c>
      <c r="AA23" s="686"/>
      <c r="AB23" s="686"/>
      <c r="AC23" s="686"/>
      <c r="AD23" s="687">
        <v>1242150</v>
      </c>
      <c r="AE23" s="687"/>
      <c r="AF23" s="687"/>
      <c r="AG23" s="687"/>
      <c r="AH23" s="687"/>
      <c r="AI23" s="687"/>
      <c r="AJ23" s="687"/>
      <c r="AK23" s="687"/>
      <c r="AL23" s="688">
        <v>75</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239</v>
      </c>
      <c r="BP23" s="686"/>
      <c r="BQ23" s="686"/>
      <c r="BR23" s="686"/>
      <c r="BS23" s="692" t="s">
        <v>239</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6" t="s">
        <v>285</v>
      </c>
      <c r="DM23" s="717"/>
      <c r="DN23" s="717"/>
      <c r="DO23" s="717"/>
      <c r="DP23" s="717"/>
      <c r="DQ23" s="717"/>
      <c r="DR23" s="717"/>
      <c r="DS23" s="717"/>
      <c r="DT23" s="717"/>
      <c r="DU23" s="717"/>
      <c r="DV23" s="718"/>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196947</v>
      </c>
      <c r="S24" s="684"/>
      <c r="T24" s="684"/>
      <c r="U24" s="684"/>
      <c r="V24" s="684"/>
      <c r="W24" s="684"/>
      <c r="X24" s="684"/>
      <c r="Y24" s="685"/>
      <c r="Z24" s="686">
        <v>6</v>
      </c>
      <c r="AA24" s="686"/>
      <c r="AB24" s="686"/>
      <c r="AC24" s="686"/>
      <c r="AD24" s="687" t="s">
        <v>173</v>
      </c>
      <c r="AE24" s="687"/>
      <c r="AF24" s="687"/>
      <c r="AG24" s="687"/>
      <c r="AH24" s="687"/>
      <c r="AI24" s="687"/>
      <c r="AJ24" s="687"/>
      <c r="AK24" s="687"/>
      <c r="AL24" s="688" t="s">
        <v>128</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242</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892743</v>
      </c>
      <c r="CS24" s="673"/>
      <c r="CT24" s="673"/>
      <c r="CU24" s="673"/>
      <c r="CV24" s="673"/>
      <c r="CW24" s="673"/>
      <c r="CX24" s="673"/>
      <c r="CY24" s="674"/>
      <c r="CZ24" s="677">
        <v>30</v>
      </c>
      <c r="DA24" s="678"/>
      <c r="DB24" s="678"/>
      <c r="DC24" s="697"/>
      <c r="DD24" s="719">
        <v>746596</v>
      </c>
      <c r="DE24" s="673"/>
      <c r="DF24" s="673"/>
      <c r="DG24" s="673"/>
      <c r="DH24" s="673"/>
      <c r="DI24" s="673"/>
      <c r="DJ24" s="673"/>
      <c r="DK24" s="674"/>
      <c r="DL24" s="719">
        <v>729535</v>
      </c>
      <c r="DM24" s="673"/>
      <c r="DN24" s="673"/>
      <c r="DO24" s="673"/>
      <c r="DP24" s="673"/>
      <c r="DQ24" s="673"/>
      <c r="DR24" s="673"/>
      <c r="DS24" s="673"/>
      <c r="DT24" s="673"/>
      <c r="DU24" s="673"/>
      <c r="DV24" s="674"/>
      <c r="DW24" s="677">
        <v>42.9</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239</v>
      </c>
      <c r="S25" s="684"/>
      <c r="T25" s="684"/>
      <c r="U25" s="684"/>
      <c r="V25" s="684"/>
      <c r="W25" s="684"/>
      <c r="X25" s="684"/>
      <c r="Y25" s="685"/>
      <c r="Z25" s="686" t="s">
        <v>242</v>
      </c>
      <c r="AA25" s="686"/>
      <c r="AB25" s="686"/>
      <c r="AC25" s="686"/>
      <c r="AD25" s="687" t="s">
        <v>239</v>
      </c>
      <c r="AE25" s="687"/>
      <c r="AF25" s="687"/>
      <c r="AG25" s="687"/>
      <c r="AH25" s="687"/>
      <c r="AI25" s="687"/>
      <c r="AJ25" s="687"/>
      <c r="AK25" s="687"/>
      <c r="AL25" s="688" t="s">
        <v>242</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242</v>
      </c>
      <c r="BH25" s="684"/>
      <c r="BI25" s="684"/>
      <c r="BJ25" s="684"/>
      <c r="BK25" s="684"/>
      <c r="BL25" s="684"/>
      <c r="BM25" s="684"/>
      <c r="BN25" s="685"/>
      <c r="BO25" s="686" t="s">
        <v>242</v>
      </c>
      <c r="BP25" s="686"/>
      <c r="BQ25" s="686"/>
      <c r="BR25" s="686"/>
      <c r="BS25" s="692" t="s">
        <v>128</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423433</v>
      </c>
      <c r="CS25" s="708"/>
      <c r="CT25" s="708"/>
      <c r="CU25" s="708"/>
      <c r="CV25" s="708"/>
      <c r="CW25" s="708"/>
      <c r="CX25" s="708"/>
      <c r="CY25" s="709"/>
      <c r="CZ25" s="688">
        <v>14.2</v>
      </c>
      <c r="DA25" s="720"/>
      <c r="DB25" s="720"/>
      <c r="DC25" s="722"/>
      <c r="DD25" s="692">
        <v>412066</v>
      </c>
      <c r="DE25" s="708"/>
      <c r="DF25" s="708"/>
      <c r="DG25" s="708"/>
      <c r="DH25" s="708"/>
      <c r="DI25" s="708"/>
      <c r="DJ25" s="708"/>
      <c r="DK25" s="709"/>
      <c r="DL25" s="692">
        <v>410705</v>
      </c>
      <c r="DM25" s="708"/>
      <c r="DN25" s="708"/>
      <c r="DO25" s="708"/>
      <c r="DP25" s="708"/>
      <c r="DQ25" s="708"/>
      <c r="DR25" s="708"/>
      <c r="DS25" s="708"/>
      <c r="DT25" s="708"/>
      <c r="DU25" s="708"/>
      <c r="DV25" s="709"/>
      <c r="DW25" s="688">
        <v>24.1</v>
      </c>
      <c r="DX25" s="720"/>
      <c r="DY25" s="720"/>
      <c r="DZ25" s="720"/>
      <c r="EA25" s="720"/>
      <c r="EB25" s="720"/>
      <c r="EC25" s="721"/>
    </row>
    <row r="26" spans="2:133" ht="11.25" customHeight="1" x14ac:dyDescent="0.15">
      <c r="B26" s="680" t="s">
        <v>293</v>
      </c>
      <c r="C26" s="681"/>
      <c r="D26" s="681"/>
      <c r="E26" s="681"/>
      <c r="F26" s="681"/>
      <c r="G26" s="681"/>
      <c r="H26" s="681"/>
      <c r="I26" s="681"/>
      <c r="J26" s="681"/>
      <c r="K26" s="681"/>
      <c r="L26" s="681"/>
      <c r="M26" s="681"/>
      <c r="N26" s="681"/>
      <c r="O26" s="681"/>
      <c r="P26" s="681"/>
      <c r="Q26" s="682"/>
      <c r="R26" s="683">
        <v>1849137</v>
      </c>
      <c r="S26" s="684"/>
      <c r="T26" s="684"/>
      <c r="U26" s="684"/>
      <c r="V26" s="684"/>
      <c r="W26" s="684"/>
      <c r="X26" s="684"/>
      <c r="Y26" s="685"/>
      <c r="Z26" s="686">
        <v>56.1</v>
      </c>
      <c r="AA26" s="686"/>
      <c r="AB26" s="686"/>
      <c r="AC26" s="686"/>
      <c r="AD26" s="687">
        <v>1649718</v>
      </c>
      <c r="AE26" s="687"/>
      <c r="AF26" s="687"/>
      <c r="AG26" s="687"/>
      <c r="AH26" s="687"/>
      <c r="AI26" s="687"/>
      <c r="AJ26" s="687"/>
      <c r="AK26" s="687"/>
      <c r="AL26" s="688">
        <v>99.6</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242</v>
      </c>
      <c r="BH26" s="684"/>
      <c r="BI26" s="684"/>
      <c r="BJ26" s="684"/>
      <c r="BK26" s="684"/>
      <c r="BL26" s="684"/>
      <c r="BM26" s="684"/>
      <c r="BN26" s="685"/>
      <c r="BO26" s="686" t="s">
        <v>239</v>
      </c>
      <c r="BP26" s="686"/>
      <c r="BQ26" s="686"/>
      <c r="BR26" s="686"/>
      <c r="BS26" s="692" t="s">
        <v>128</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227523</v>
      </c>
      <c r="CS26" s="684"/>
      <c r="CT26" s="684"/>
      <c r="CU26" s="684"/>
      <c r="CV26" s="684"/>
      <c r="CW26" s="684"/>
      <c r="CX26" s="684"/>
      <c r="CY26" s="685"/>
      <c r="CZ26" s="688">
        <v>7.6</v>
      </c>
      <c r="DA26" s="720"/>
      <c r="DB26" s="720"/>
      <c r="DC26" s="722"/>
      <c r="DD26" s="692">
        <v>216156</v>
      </c>
      <c r="DE26" s="684"/>
      <c r="DF26" s="684"/>
      <c r="DG26" s="684"/>
      <c r="DH26" s="684"/>
      <c r="DI26" s="684"/>
      <c r="DJ26" s="684"/>
      <c r="DK26" s="685"/>
      <c r="DL26" s="692" t="s">
        <v>173</v>
      </c>
      <c r="DM26" s="684"/>
      <c r="DN26" s="684"/>
      <c r="DO26" s="684"/>
      <c r="DP26" s="684"/>
      <c r="DQ26" s="684"/>
      <c r="DR26" s="684"/>
      <c r="DS26" s="684"/>
      <c r="DT26" s="684"/>
      <c r="DU26" s="684"/>
      <c r="DV26" s="685"/>
      <c r="DW26" s="688" t="s">
        <v>242</v>
      </c>
      <c r="DX26" s="720"/>
      <c r="DY26" s="720"/>
      <c r="DZ26" s="720"/>
      <c r="EA26" s="720"/>
      <c r="EB26" s="720"/>
      <c r="EC26" s="721"/>
    </row>
    <row r="27" spans="2:133" ht="11.25" customHeight="1" x14ac:dyDescent="0.15">
      <c r="B27" s="680" t="s">
        <v>296</v>
      </c>
      <c r="C27" s="681"/>
      <c r="D27" s="681"/>
      <c r="E27" s="681"/>
      <c r="F27" s="681"/>
      <c r="G27" s="681"/>
      <c r="H27" s="681"/>
      <c r="I27" s="681"/>
      <c r="J27" s="681"/>
      <c r="K27" s="681"/>
      <c r="L27" s="681"/>
      <c r="M27" s="681"/>
      <c r="N27" s="681"/>
      <c r="O27" s="681"/>
      <c r="P27" s="681"/>
      <c r="Q27" s="682"/>
      <c r="R27" s="683" t="s">
        <v>239</v>
      </c>
      <c r="S27" s="684"/>
      <c r="T27" s="684"/>
      <c r="U27" s="684"/>
      <c r="V27" s="684"/>
      <c r="W27" s="684"/>
      <c r="X27" s="684"/>
      <c r="Y27" s="685"/>
      <c r="Z27" s="686" t="s">
        <v>173</v>
      </c>
      <c r="AA27" s="686"/>
      <c r="AB27" s="686"/>
      <c r="AC27" s="686"/>
      <c r="AD27" s="687" t="s">
        <v>128</v>
      </c>
      <c r="AE27" s="687"/>
      <c r="AF27" s="687"/>
      <c r="AG27" s="687"/>
      <c r="AH27" s="687"/>
      <c r="AI27" s="687"/>
      <c r="AJ27" s="687"/>
      <c r="AK27" s="687"/>
      <c r="AL27" s="688" t="s">
        <v>128</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342391</v>
      </c>
      <c r="BH27" s="684"/>
      <c r="BI27" s="684"/>
      <c r="BJ27" s="684"/>
      <c r="BK27" s="684"/>
      <c r="BL27" s="684"/>
      <c r="BM27" s="684"/>
      <c r="BN27" s="685"/>
      <c r="BO27" s="686">
        <v>100</v>
      </c>
      <c r="BP27" s="686"/>
      <c r="BQ27" s="686"/>
      <c r="BR27" s="686"/>
      <c r="BS27" s="692">
        <v>2472</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181197</v>
      </c>
      <c r="CS27" s="708"/>
      <c r="CT27" s="708"/>
      <c r="CU27" s="708"/>
      <c r="CV27" s="708"/>
      <c r="CW27" s="708"/>
      <c r="CX27" s="708"/>
      <c r="CY27" s="709"/>
      <c r="CZ27" s="688">
        <v>6.1</v>
      </c>
      <c r="DA27" s="720"/>
      <c r="DB27" s="720"/>
      <c r="DC27" s="722"/>
      <c r="DD27" s="692">
        <v>46417</v>
      </c>
      <c r="DE27" s="708"/>
      <c r="DF27" s="708"/>
      <c r="DG27" s="708"/>
      <c r="DH27" s="708"/>
      <c r="DI27" s="708"/>
      <c r="DJ27" s="708"/>
      <c r="DK27" s="709"/>
      <c r="DL27" s="692">
        <v>46417</v>
      </c>
      <c r="DM27" s="708"/>
      <c r="DN27" s="708"/>
      <c r="DO27" s="708"/>
      <c r="DP27" s="708"/>
      <c r="DQ27" s="708"/>
      <c r="DR27" s="708"/>
      <c r="DS27" s="708"/>
      <c r="DT27" s="708"/>
      <c r="DU27" s="708"/>
      <c r="DV27" s="709"/>
      <c r="DW27" s="688">
        <v>2.7</v>
      </c>
      <c r="DX27" s="720"/>
      <c r="DY27" s="720"/>
      <c r="DZ27" s="720"/>
      <c r="EA27" s="720"/>
      <c r="EB27" s="720"/>
      <c r="EC27" s="721"/>
    </row>
    <row r="28" spans="2:133" ht="11.25" customHeight="1" x14ac:dyDescent="0.15">
      <c r="B28" s="680" t="s">
        <v>299</v>
      </c>
      <c r="C28" s="681"/>
      <c r="D28" s="681"/>
      <c r="E28" s="681"/>
      <c r="F28" s="681"/>
      <c r="G28" s="681"/>
      <c r="H28" s="681"/>
      <c r="I28" s="681"/>
      <c r="J28" s="681"/>
      <c r="K28" s="681"/>
      <c r="L28" s="681"/>
      <c r="M28" s="681"/>
      <c r="N28" s="681"/>
      <c r="O28" s="681"/>
      <c r="P28" s="681"/>
      <c r="Q28" s="682"/>
      <c r="R28" s="683" t="s">
        <v>128</v>
      </c>
      <c r="S28" s="684"/>
      <c r="T28" s="684"/>
      <c r="U28" s="684"/>
      <c r="V28" s="684"/>
      <c r="W28" s="684"/>
      <c r="X28" s="684"/>
      <c r="Y28" s="685"/>
      <c r="Z28" s="686" t="s">
        <v>128</v>
      </c>
      <c r="AA28" s="686"/>
      <c r="AB28" s="686"/>
      <c r="AC28" s="686"/>
      <c r="AD28" s="687" t="s">
        <v>239</v>
      </c>
      <c r="AE28" s="687"/>
      <c r="AF28" s="687"/>
      <c r="AG28" s="687"/>
      <c r="AH28" s="687"/>
      <c r="AI28" s="687"/>
      <c r="AJ28" s="687"/>
      <c r="AK28" s="687"/>
      <c r="AL28" s="688" t="s">
        <v>173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288113</v>
      </c>
      <c r="CS28" s="684"/>
      <c r="CT28" s="684"/>
      <c r="CU28" s="684"/>
      <c r="CV28" s="684"/>
      <c r="CW28" s="684"/>
      <c r="CX28" s="684"/>
      <c r="CY28" s="685"/>
      <c r="CZ28" s="688">
        <v>9.6999999999999993</v>
      </c>
      <c r="DA28" s="720"/>
      <c r="DB28" s="720"/>
      <c r="DC28" s="722"/>
      <c r="DD28" s="692">
        <v>288113</v>
      </c>
      <c r="DE28" s="684"/>
      <c r="DF28" s="684"/>
      <c r="DG28" s="684"/>
      <c r="DH28" s="684"/>
      <c r="DI28" s="684"/>
      <c r="DJ28" s="684"/>
      <c r="DK28" s="685"/>
      <c r="DL28" s="692">
        <v>272413</v>
      </c>
      <c r="DM28" s="684"/>
      <c r="DN28" s="684"/>
      <c r="DO28" s="684"/>
      <c r="DP28" s="684"/>
      <c r="DQ28" s="684"/>
      <c r="DR28" s="684"/>
      <c r="DS28" s="684"/>
      <c r="DT28" s="684"/>
      <c r="DU28" s="684"/>
      <c r="DV28" s="685"/>
      <c r="DW28" s="688">
        <v>16</v>
      </c>
      <c r="DX28" s="720"/>
      <c r="DY28" s="720"/>
      <c r="DZ28" s="720"/>
      <c r="EA28" s="720"/>
      <c r="EB28" s="720"/>
      <c r="EC28" s="721"/>
    </row>
    <row r="29" spans="2:133" ht="11.25" customHeight="1" x14ac:dyDescent="0.15">
      <c r="B29" s="680" t="s">
        <v>301</v>
      </c>
      <c r="C29" s="681"/>
      <c r="D29" s="681"/>
      <c r="E29" s="681"/>
      <c r="F29" s="681"/>
      <c r="G29" s="681"/>
      <c r="H29" s="681"/>
      <c r="I29" s="681"/>
      <c r="J29" s="681"/>
      <c r="K29" s="681"/>
      <c r="L29" s="681"/>
      <c r="M29" s="681"/>
      <c r="N29" s="681"/>
      <c r="O29" s="681"/>
      <c r="P29" s="681"/>
      <c r="Q29" s="682"/>
      <c r="R29" s="683">
        <v>17621</v>
      </c>
      <c r="S29" s="684"/>
      <c r="T29" s="684"/>
      <c r="U29" s="684"/>
      <c r="V29" s="684"/>
      <c r="W29" s="684"/>
      <c r="X29" s="684"/>
      <c r="Y29" s="685"/>
      <c r="Z29" s="686">
        <v>0.5</v>
      </c>
      <c r="AA29" s="686"/>
      <c r="AB29" s="686"/>
      <c r="AC29" s="686"/>
      <c r="AD29" s="687" t="s">
        <v>173</v>
      </c>
      <c r="AE29" s="687"/>
      <c r="AF29" s="687"/>
      <c r="AG29" s="687"/>
      <c r="AH29" s="687"/>
      <c r="AI29" s="687"/>
      <c r="AJ29" s="687"/>
      <c r="AK29" s="687"/>
      <c r="AL29" s="688" t="s">
        <v>239</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302</v>
      </c>
      <c r="CE29" s="730"/>
      <c r="CF29" s="698" t="s">
        <v>70</v>
      </c>
      <c r="CG29" s="699"/>
      <c r="CH29" s="699"/>
      <c r="CI29" s="699"/>
      <c r="CJ29" s="699"/>
      <c r="CK29" s="699"/>
      <c r="CL29" s="699"/>
      <c r="CM29" s="699"/>
      <c r="CN29" s="699"/>
      <c r="CO29" s="699"/>
      <c r="CP29" s="699"/>
      <c r="CQ29" s="700"/>
      <c r="CR29" s="683">
        <v>287861</v>
      </c>
      <c r="CS29" s="708"/>
      <c r="CT29" s="708"/>
      <c r="CU29" s="708"/>
      <c r="CV29" s="708"/>
      <c r="CW29" s="708"/>
      <c r="CX29" s="708"/>
      <c r="CY29" s="709"/>
      <c r="CZ29" s="688">
        <v>9.6999999999999993</v>
      </c>
      <c r="DA29" s="720"/>
      <c r="DB29" s="720"/>
      <c r="DC29" s="722"/>
      <c r="DD29" s="692">
        <v>287861</v>
      </c>
      <c r="DE29" s="708"/>
      <c r="DF29" s="708"/>
      <c r="DG29" s="708"/>
      <c r="DH29" s="708"/>
      <c r="DI29" s="708"/>
      <c r="DJ29" s="708"/>
      <c r="DK29" s="709"/>
      <c r="DL29" s="692">
        <v>272161</v>
      </c>
      <c r="DM29" s="708"/>
      <c r="DN29" s="708"/>
      <c r="DO29" s="708"/>
      <c r="DP29" s="708"/>
      <c r="DQ29" s="708"/>
      <c r="DR29" s="708"/>
      <c r="DS29" s="708"/>
      <c r="DT29" s="708"/>
      <c r="DU29" s="708"/>
      <c r="DV29" s="709"/>
      <c r="DW29" s="688">
        <v>16</v>
      </c>
      <c r="DX29" s="720"/>
      <c r="DY29" s="720"/>
      <c r="DZ29" s="720"/>
      <c r="EA29" s="720"/>
      <c r="EB29" s="720"/>
      <c r="EC29" s="721"/>
    </row>
    <row r="30" spans="2:133" ht="11.25" customHeight="1" x14ac:dyDescent="0.15">
      <c r="B30" s="680" t="s">
        <v>303</v>
      </c>
      <c r="C30" s="681"/>
      <c r="D30" s="681"/>
      <c r="E30" s="681"/>
      <c r="F30" s="681"/>
      <c r="G30" s="681"/>
      <c r="H30" s="681"/>
      <c r="I30" s="681"/>
      <c r="J30" s="681"/>
      <c r="K30" s="681"/>
      <c r="L30" s="681"/>
      <c r="M30" s="681"/>
      <c r="N30" s="681"/>
      <c r="O30" s="681"/>
      <c r="P30" s="681"/>
      <c r="Q30" s="682"/>
      <c r="R30" s="683">
        <v>5802</v>
      </c>
      <c r="S30" s="684"/>
      <c r="T30" s="684"/>
      <c r="U30" s="684"/>
      <c r="V30" s="684"/>
      <c r="W30" s="684"/>
      <c r="X30" s="684"/>
      <c r="Y30" s="685"/>
      <c r="Z30" s="686">
        <v>0.2</v>
      </c>
      <c r="AA30" s="686"/>
      <c r="AB30" s="686"/>
      <c r="AC30" s="686"/>
      <c r="AD30" s="687" t="s">
        <v>173</v>
      </c>
      <c r="AE30" s="687"/>
      <c r="AF30" s="687"/>
      <c r="AG30" s="687"/>
      <c r="AH30" s="687"/>
      <c r="AI30" s="687"/>
      <c r="AJ30" s="687"/>
      <c r="AK30" s="687"/>
      <c r="AL30" s="688" t="s">
        <v>239</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27"/>
      <c r="BI30" s="727"/>
      <c r="BJ30" s="727"/>
      <c r="BK30" s="727"/>
      <c r="BL30" s="727"/>
      <c r="BM30" s="727"/>
      <c r="BN30" s="727"/>
      <c r="BO30" s="727"/>
      <c r="BP30" s="727"/>
      <c r="BQ30" s="728"/>
      <c r="BR30" s="662" t="s">
        <v>305</v>
      </c>
      <c r="BS30" s="727"/>
      <c r="BT30" s="727"/>
      <c r="BU30" s="727"/>
      <c r="BV30" s="727"/>
      <c r="BW30" s="727"/>
      <c r="BX30" s="727"/>
      <c r="BY30" s="727"/>
      <c r="BZ30" s="727"/>
      <c r="CA30" s="727"/>
      <c r="CB30" s="728"/>
      <c r="CD30" s="731"/>
      <c r="CE30" s="732"/>
      <c r="CF30" s="698" t="s">
        <v>306</v>
      </c>
      <c r="CG30" s="699"/>
      <c r="CH30" s="699"/>
      <c r="CI30" s="699"/>
      <c r="CJ30" s="699"/>
      <c r="CK30" s="699"/>
      <c r="CL30" s="699"/>
      <c r="CM30" s="699"/>
      <c r="CN30" s="699"/>
      <c r="CO30" s="699"/>
      <c r="CP30" s="699"/>
      <c r="CQ30" s="700"/>
      <c r="CR30" s="683">
        <v>273164</v>
      </c>
      <c r="CS30" s="684"/>
      <c r="CT30" s="684"/>
      <c r="CU30" s="684"/>
      <c r="CV30" s="684"/>
      <c r="CW30" s="684"/>
      <c r="CX30" s="684"/>
      <c r="CY30" s="685"/>
      <c r="CZ30" s="688">
        <v>9.1999999999999993</v>
      </c>
      <c r="DA30" s="720"/>
      <c r="DB30" s="720"/>
      <c r="DC30" s="722"/>
      <c r="DD30" s="692">
        <v>273164</v>
      </c>
      <c r="DE30" s="684"/>
      <c r="DF30" s="684"/>
      <c r="DG30" s="684"/>
      <c r="DH30" s="684"/>
      <c r="DI30" s="684"/>
      <c r="DJ30" s="684"/>
      <c r="DK30" s="685"/>
      <c r="DL30" s="692">
        <v>257464</v>
      </c>
      <c r="DM30" s="684"/>
      <c r="DN30" s="684"/>
      <c r="DO30" s="684"/>
      <c r="DP30" s="684"/>
      <c r="DQ30" s="684"/>
      <c r="DR30" s="684"/>
      <c r="DS30" s="684"/>
      <c r="DT30" s="684"/>
      <c r="DU30" s="684"/>
      <c r="DV30" s="685"/>
      <c r="DW30" s="688">
        <v>15.1</v>
      </c>
      <c r="DX30" s="720"/>
      <c r="DY30" s="720"/>
      <c r="DZ30" s="720"/>
      <c r="EA30" s="720"/>
      <c r="EB30" s="720"/>
      <c r="EC30" s="721"/>
    </row>
    <row r="31" spans="2:133" ht="11.25" customHeight="1" x14ac:dyDescent="0.15">
      <c r="B31" s="680" t="s">
        <v>307</v>
      </c>
      <c r="C31" s="681"/>
      <c r="D31" s="681"/>
      <c r="E31" s="681"/>
      <c r="F31" s="681"/>
      <c r="G31" s="681"/>
      <c r="H31" s="681"/>
      <c r="I31" s="681"/>
      <c r="J31" s="681"/>
      <c r="K31" s="681"/>
      <c r="L31" s="681"/>
      <c r="M31" s="681"/>
      <c r="N31" s="681"/>
      <c r="O31" s="681"/>
      <c r="P31" s="681"/>
      <c r="Q31" s="682"/>
      <c r="R31" s="683">
        <v>265887</v>
      </c>
      <c r="S31" s="684"/>
      <c r="T31" s="684"/>
      <c r="U31" s="684"/>
      <c r="V31" s="684"/>
      <c r="W31" s="684"/>
      <c r="X31" s="684"/>
      <c r="Y31" s="685"/>
      <c r="Z31" s="686">
        <v>8.1</v>
      </c>
      <c r="AA31" s="686"/>
      <c r="AB31" s="686"/>
      <c r="AC31" s="686"/>
      <c r="AD31" s="687" t="s">
        <v>173</v>
      </c>
      <c r="AE31" s="687"/>
      <c r="AF31" s="687"/>
      <c r="AG31" s="687"/>
      <c r="AH31" s="687"/>
      <c r="AI31" s="687"/>
      <c r="AJ31" s="687"/>
      <c r="AK31" s="687"/>
      <c r="AL31" s="688" t="s">
        <v>173</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39">
        <v>99.1</v>
      </c>
      <c r="BH31" s="735"/>
      <c r="BI31" s="735"/>
      <c r="BJ31" s="735"/>
      <c r="BK31" s="735"/>
      <c r="BL31" s="735"/>
      <c r="BM31" s="678">
        <v>97.8</v>
      </c>
      <c r="BN31" s="735"/>
      <c r="BO31" s="735"/>
      <c r="BP31" s="735"/>
      <c r="BQ31" s="736"/>
      <c r="BR31" s="739">
        <v>99.3</v>
      </c>
      <c r="BS31" s="735"/>
      <c r="BT31" s="735"/>
      <c r="BU31" s="735"/>
      <c r="BV31" s="735"/>
      <c r="BW31" s="735"/>
      <c r="BX31" s="678">
        <v>97.5</v>
      </c>
      <c r="BY31" s="735"/>
      <c r="BZ31" s="735"/>
      <c r="CA31" s="735"/>
      <c r="CB31" s="736"/>
      <c r="CD31" s="731"/>
      <c r="CE31" s="732"/>
      <c r="CF31" s="698" t="s">
        <v>310</v>
      </c>
      <c r="CG31" s="699"/>
      <c r="CH31" s="699"/>
      <c r="CI31" s="699"/>
      <c r="CJ31" s="699"/>
      <c r="CK31" s="699"/>
      <c r="CL31" s="699"/>
      <c r="CM31" s="699"/>
      <c r="CN31" s="699"/>
      <c r="CO31" s="699"/>
      <c r="CP31" s="699"/>
      <c r="CQ31" s="700"/>
      <c r="CR31" s="683">
        <v>14697</v>
      </c>
      <c r="CS31" s="708"/>
      <c r="CT31" s="708"/>
      <c r="CU31" s="708"/>
      <c r="CV31" s="708"/>
      <c r="CW31" s="708"/>
      <c r="CX31" s="708"/>
      <c r="CY31" s="709"/>
      <c r="CZ31" s="688">
        <v>0.5</v>
      </c>
      <c r="DA31" s="720"/>
      <c r="DB31" s="720"/>
      <c r="DC31" s="722"/>
      <c r="DD31" s="692">
        <v>14697</v>
      </c>
      <c r="DE31" s="708"/>
      <c r="DF31" s="708"/>
      <c r="DG31" s="708"/>
      <c r="DH31" s="708"/>
      <c r="DI31" s="708"/>
      <c r="DJ31" s="708"/>
      <c r="DK31" s="709"/>
      <c r="DL31" s="692">
        <v>14697</v>
      </c>
      <c r="DM31" s="708"/>
      <c r="DN31" s="708"/>
      <c r="DO31" s="708"/>
      <c r="DP31" s="708"/>
      <c r="DQ31" s="708"/>
      <c r="DR31" s="708"/>
      <c r="DS31" s="708"/>
      <c r="DT31" s="708"/>
      <c r="DU31" s="708"/>
      <c r="DV31" s="709"/>
      <c r="DW31" s="688">
        <v>0.9</v>
      </c>
      <c r="DX31" s="720"/>
      <c r="DY31" s="720"/>
      <c r="DZ31" s="720"/>
      <c r="EA31" s="720"/>
      <c r="EB31" s="720"/>
      <c r="EC31" s="721"/>
    </row>
    <row r="32" spans="2:133" ht="11.25" customHeight="1" x14ac:dyDescent="0.15">
      <c r="B32" s="750" t="s">
        <v>311</v>
      </c>
      <c r="C32" s="751"/>
      <c r="D32" s="751"/>
      <c r="E32" s="751"/>
      <c r="F32" s="751"/>
      <c r="G32" s="751"/>
      <c r="H32" s="751"/>
      <c r="I32" s="751"/>
      <c r="J32" s="751"/>
      <c r="K32" s="751"/>
      <c r="L32" s="751"/>
      <c r="M32" s="751"/>
      <c r="N32" s="751"/>
      <c r="O32" s="751"/>
      <c r="P32" s="751"/>
      <c r="Q32" s="752"/>
      <c r="R32" s="683" t="s">
        <v>173</v>
      </c>
      <c r="S32" s="684"/>
      <c r="T32" s="684"/>
      <c r="U32" s="684"/>
      <c r="V32" s="684"/>
      <c r="W32" s="684"/>
      <c r="X32" s="684"/>
      <c r="Y32" s="685"/>
      <c r="Z32" s="686" t="s">
        <v>128</v>
      </c>
      <c r="AA32" s="686"/>
      <c r="AB32" s="686"/>
      <c r="AC32" s="686"/>
      <c r="AD32" s="687" t="s">
        <v>239</v>
      </c>
      <c r="AE32" s="687"/>
      <c r="AF32" s="687"/>
      <c r="AG32" s="687"/>
      <c r="AH32" s="687"/>
      <c r="AI32" s="687"/>
      <c r="AJ32" s="687"/>
      <c r="AK32" s="687"/>
      <c r="AL32" s="688" t="s">
        <v>128</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49">
        <v>99.2</v>
      </c>
      <c r="BH32" s="708"/>
      <c r="BI32" s="708"/>
      <c r="BJ32" s="708"/>
      <c r="BK32" s="708"/>
      <c r="BL32" s="708"/>
      <c r="BM32" s="689">
        <v>98</v>
      </c>
      <c r="BN32" s="737"/>
      <c r="BO32" s="737"/>
      <c r="BP32" s="737"/>
      <c r="BQ32" s="738"/>
      <c r="BR32" s="749">
        <v>99.3</v>
      </c>
      <c r="BS32" s="708"/>
      <c r="BT32" s="708"/>
      <c r="BU32" s="708"/>
      <c r="BV32" s="708"/>
      <c r="BW32" s="708"/>
      <c r="BX32" s="689">
        <v>97.4</v>
      </c>
      <c r="BY32" s="737"/>
      <c r="BZ32" s="737"/>
      <c r="CA32" s="737"/>
      <c r="CB32" s="738"/>
      <c r="CD32" s="733"/>
      <c r="CE32" s="734"/>
      <c r="CF32" s="698" t="s">
        <v>314</v>
      </c>
      <c r="CG32" s="699"/>
      <c r="CH32" s="699"/>
      <c r="CI32" s="699"/>
      <c r="CJ32" s="699"/>
      <c r="CK32" s="699"/>
      <c r="CL32" s="699"/>
      <c r="CM32" s="699"/>
      <c r="CN32" s="699"/>
      <c r="CO32" s="699"/>
      <c r="CP32" s="699"/>
      <c r="CQ32" s="700"/>
      <c r="CR32" s="683">
        <v>252</v>
      </c>
      <c r="CS32" s="684"/>
      <c r="CT32" s="684"/>
      <c r="CU32" s="684"/>
      <c r="CV32" s="684"/>
      <c r="CW32" s="684"/>
      <c r="CX32" s="684"/>
      <c r="CY32" s="685"/>
      <c r="CZ32" s="688">
        <v>0</v>
      </c>
      <c r="DA32" s="720"/>
      <c r="DB32" s="720"/>
      <c r="DC32" s="722"/>
      <c r="DD32" s="692">
        <v>252</v>
      </c>
      <c r="DE32" s="684"/>
      <c r="DF32" s="684"/>
      <c r="DG32" s="684"/>
      <c r="DH32" s="684"/>
      <c r="DI32" s="684"/>
      <c r="DJ32" s="684"/>
      <c r="DK32" s="685"/>
      <c r="DL32" s="692">
        <v>252</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315</v>
      </c>
      <c r="C33" s="681"/>
      <c r="D33" s="681"/>
      <c r="E33" s="681"/>
      <c r="F33" s="681"/>
      <c r="G33" s="681"/>
      <c r="H33" s="681"/>
      <c r="I33" s="681"/>
      <c r="J33" s="681"/>
      <c r="K33" s="681"/>
      <c r="L33" s="681"/>
      <c r="M33" s="681"/>
      <c r="N33" s="681"/>
      <c r="O33" s="681"/>
      <c r="P33" s="681"/>
      <c r="Q33" s="682"/>
      <c r="R33" s="683">
        <v>129625</v>
      </c>
      <c r="S33" s="684"/>
      <c r="T33" s="684"/>
      <c r="U33" s="684"/>
      <c r="V33" s="684"/>
      <c r="W33" s="684"/>
      <c r="X33" s="684"/>
      <c r="Y33" s="685"/>
      <c r="Z33" s="686">
        <v>3.9</v>
      </c>
      <c r="AA33" s="686"/>
      <c r="AB33" s="686"/>
      <c r="AC33" s="686"/>
      <c r="AD33" s="687" t="s">
        <v>242</v>
      </c>
      <c r="AE33" s="687"/>
      <c r="AF33" s="687"/>
      <c r="AG33" s="687"/>
      <c r="AH33" s="687"/>
      <c r="AI33" s="687"/>
      <c r="AJ33" s="687"/>
      <c r="AK33" s="687"/>
      <c r="AL33" s="688" t="s">
        <v>242</v>
      </c>
      <c r="AM33" s="689"/>
      <c r="AN33" s="689"/>
      <c r="AO33" s="690"/>
      <c r="AP33" s="744"/>
      <c r="AQ33" s="745"/>
      <c r="AR33" s="745"/>
      <c r="AS33" s="745"/>
      <c r="AT33" s="748"/>
      <c r="AU33" s="232"/>
      <c r="AV33" s="232"/>
      <c r="AW33" s="232"/>
      <c r="AX33" s="724" t="s">
        <v>316</v>
      </c>
      <c r="AY33" s="725"/>
      <c r="AZ33" s="725"/>
      <c r="BA33" s="725"/>
      <c r="BB33" s="725"/>
      <c r="BC33" s="725"/>
      <c r="BD33" s="725"/>
      <c r="BE33" s="725"/>
      <c r="BF33" s="726"/>
      <c r="BG33" s="753">
        <v>99.1</v>
      </c>
      <c r="BH33" s="754"/>
      <c r="BI33" s="754"/>
      <c r="BJ33" s="754"/>
      <c r="BK33" s="754"/>
      <c r="BL33" s="754"/>
      <c r="BM33" s="755">
        <v>97.5</v>
      </c>
      <c r="BN33" s="754"/>
      <c r="BO33" s="754"/>
      <c r="BP33" s="754"/>
      <c r="BQ33" s="756"/>
      <c r="BR33" s="753">
        <v>99.2</v>
      </c>
      <c r="BS33" s="754"/>
      <c r="BT33" s="754"/>
      <c r="BU33" s="754"/>
      <c r="BV33" s="754"/>
      <c r="BW33" s="754"/>
      <c r="BX33" s="755">
        <v>97.4</v>
      </c>
      <c r="BY33" s="754"/>
      <c r="BZ33" s="754"/>
      <c r="CA33" s="754"/>
      <c r="CB33" s="756"/>
      <c r="CD33" s="698" t="s">
        <v>317</v>
      </c>
      <c r="CE33" s="699"/>
      <c r="CF33" s="699"/>
      <c r="CG33" s="699"/>
      <c r="CH33" s="699"/>
      <c r="CI33" s="699"/>
      <c r="CJ33" s="699"/>
      <c r="CK33" s="699"/>
      <c r="CL33" s="699"/>
      <c r="CM33" s="699"/>
      <c r="CN33" s="699"/>
      <c r="CO33" s="699"/>
      <c r="CP33" s="699"/>
      <c r="CQ33" s="700"/>
      <c r="CR33" s="683">
        <v>1381072</v>
      </c>
      <c r="CS33" s="708"/>
      <c r="CT33" s="708"/>
      <c r="CU33" s="708"/>
      <c r="CV33" s="708"/>
      <c r="CW33" s="708"/>
      <c r="CX33" s="708"/>
      <c r="CY33" s="709"/>
      <c r="CZ33" s="688">
        <v>46.4</v>
      </c>
      <c r="DA33" s="720"/>
      <c r="DB33" s="720"/>
      <c r="DC33" s="722"/>
      <c r="DD33" s="692">
        <v>1134733</v>
      </c>
      <c r="DE33" s="708"/>
      <c r="DF33" s="708"/>
      <c r="DG33" s="708"/>
      <c r="DH33" s="708"/>
      <c r="DI33" s="708"/>
      <c r="DJ33" s="708"/>
      <c r="DK33" s="709"/>
      <c r="DL33" s="692">
        <v>798120</v>
      </c>
      <c r="DM33" s="708"/>
      <c r="DN33" s="708"/>
      <c r="DO33" s="708"/>
      <c r="DP33" s="708"/>
      <c r="DQ33" s="708"/>
      <c r="DR33" s="708"/>
      <c r="DS33" s="708"/>
      <c r="DT33" s="708"/>
      <c r="DU33" s="708"/>
      <c r="DV33" s="709"/>
      <c r="DW33" s="688">
        <v>46.9</v>
      </c>
      <c r="DX33" s="720"/>
      <c r="DY33" s="720"/>
      <c r="DZ33" s="720"/>
      <c r="EA33" s="720"/>
      <c r="EB33" s="720"/>
      <c r="EC33" s="721"/>
    </row>
    <row r="34" spans="2:133" ht="11.25" customHeight="1" x14ac:dyDescent="0.15">
      <c r="B34" s="680" t="s">
        <v>318</v>
      </c>
      <c r="C34" s="681"/>
      <c r="D34" s="681"/>
      <c r="E34" s="681"/>
      <c r="F34" s="681"/>
      <c r="G34" s="681"/>
      <c r="H34" s="681"/>
      <c r="I34" s="681"/>
      <c r="J34" s="681"/>
      <c r="K34" s="681"/>
      <c r="L34" s="681"/>
      <c r="M34" s="681"/>
      <c r="N34" s="681"/>
      <c r="O34" s="681"/>
      <c r="P34" s="681"/>
      <c r="Q34" s="682"/>
      <c r="R34" s="683">
        <v>7670</v>
      </c>
      <c r="S34" s="684"/>
      <c r="T34" s="684"/>
      <c r="U34" s="684"/>
      <c r="V34" s="684"/>
      <c r="W34" s="684"/>
      <c r="X34" s="684"/>
      <c r="Y34" s="685"/>
      <c r="Z34" s="686">
        <v>0.2</v>
      </c>
      <c r="AA34" s="686"/>
      <c r="AB34" s="686"/>
      <c r="AC34" s="686"/>
      <c r="AD34" s="687">
        <v>6112</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542202</v>
      </c>
      <c r="CS34" s="684"/>
      <c r="CT34" s="684"/>
      <c r="CU34" s="684"/>
      <c r="CV34" s="684"/>
      <c r="CW34" s="684"/>
      <c r="CX34" s="684"/>
      <c r="CY34" s="685"/>
      <c r="CZ34" s="688">
        <v>18.2</v>
      </c>
      <c r="DA34" s="720"/>
      <c r="DB34" s="720"/>
      <c r="DC34" s="722"/>
      <c r="DD34" s="692">
        <v>418805</v>
      </c>
      <c r="DE34" s="684"/>
      <c r="DF34" s="684"/>
      <c r="DG34" s="684"/>
      <c r="DH34" s="684"/>
      <c r="DI34" s="684"/>
      <c r="DJ34" s="684"/>
      <c r="DK34" s="685"/>
      <c r="DL34" s="692">
        <v>332622</v>
      </c>
      <c r="DM34" s="684"/>
      <c r="DN34" s="684"/>
      <c r="DO34" s="684"/>
      <c r="DP34" s="684"/>
      <c r="DQ34" s="684"/>
      <c r="DR34" s="684"/>
      <c r="DS34" s="684"/>
      <c r="DT34" s="684"/>
      <c r="DU34" s="684"/>
      <c r="DV34" s="685"/>
      <c r="DW34" s="688">
        <v>19.5</v>
      </c>
      <c r="DX34" s="720"/>
      <c r="DY34" s="720"/>
      <c r="DZ34" s="720"/>
      <c r="EA34" s="720"/>
      <c r="EB34" s="720"/>
      <c r="EC34" s="721"/>
    </row>
    <row r="35" spans="2:133" ht="11.25" customHeight="1" x14ac:dyDescent="0.15">
      <c r="B35" s="680" t="s">
        <v>320</v>
      </c>
      <c r="C35" s="681"/>
      <c r="D35" s="681"/>
      <c r="E35" s="681"/>
      <c r="F35" s="681"/>
      <c r="G35" s="681"/>
      <c r="H35" s="681"/>
      <c r="I35" s="681"/>
      <c r="J35" s="681"/>
      <c r="K35" s="681"/>
      <c r="L35" s="681"/>
      <c r="M35" s="681"/>
      <c r="N35" s="681"/>
      <c r="O35" s="681"/>
      <c r="P35" s="681"/>
      <c r="Q35" s="682"/>
      <c r="R35" s="683">
        <v>8546</v>
      </c>
      <c r="S35" s="684"/>
      <c r="T35" s="684"/>
      <c r="U35" s="684"/>
      <c r="V35" s="684"/>
      <c r="W35" s="684"/>
      <c r="X35" s="684"/>
      <c r="Y35" s="685"/>
      <c r="Z35" s="686">
        <v>0.3</v>
      </c>
      <c r="AA35" s="686"/>
      <c r="AB35" s="686"/>
      <c r="AC35" s="686"/>
      <c r="AD35" s="687" t="s">
        <v>173</v>
      </c>
      <c r="AE35" s="687"/>
      <c r="AF35" s="687"/>
      <c r="AG35" s="687"/>
      <c r="AH35" s="687"/>
      <c r="AI35" s="687"/>
      <c r="AJ35" s="687"/>
      <c r="AK35" s="687"/>
      <c r="AL35" s="688" t="s">
        <v>239</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30155</v>
      </c>
      <c r="CS35" s="708"/>
      <c r="CT35" s="708"/>
      <c r="CU35" s="708"/>
      <c r="CV35" s="708"/>
      <c r="CW35" s="708"/>
      <c r="CX35" s="708"/>
      <c r="CY35" s="709"/>
      <c r="CZ35" s="688">
        <v>1</v>
      </c>
      <c r="DA35" s="720"/>
      <c r="DB35" s="720"/>
      <c r="DC35" s="722"/>
      <c r="DD35" s="692">
        <v>27845</v>
      </c>
      <c r="DE35" s="708"/>
      <c r="DF35" s="708"/>
      <c r="DG35" s="708"/>
      <c r="DH35" s="708"/>
      <c r="DI35" s="708"/>
      <c r="DJ35" s="708"/>
      <c r="DK35" s="709"/>
      <c r="DL35" s="692">
        <v>23466</v>
      </c>
      <c r="DM35" s="708"/>
      <c r="DN35" s="708"/>
      <c r="DO35" s="708"/>
      <c r="DP35" s="708"/>
      <c r="DQ35" s="708"/>
      <c r="DR35" s="708"/>
      <c r="DS35" s="708"/>
      <c r="DT35" s="708"/>
      <c r="DU35" s="708"/>
      <c r="DV35" s="709"/>
      <c r="DW35" s="688">
        <v>1.4</v>
      </c>
      <c r="DX35" s="720"/>
      <c r="DY35" s="720"/>
      <c r="DZ35" s="720"/>
      <c r="EA35" s="720"/>
      <c r="EB35" s="720"/>
      <c r="EC35" s="721"/>
    </row>
    <row r="36" spans="2:133" ht="11.25" customHeight="1" x14ac:dyDescent="0.15">
      <c r="B36" s="680" t="s">
        <v>324</v>
      </c>
      <c r="C36" s="681"/>
      <c r="D36" s="681"/>
      <c r="E36" s="681"/>
      <c r="F36" s="681"/>
      <c r="G36" s="681"/>
      <c r="H36" s="681"/>
      <c r="I36" s="681"/>
      <c r="J36" s="681"/>
      <c r="K36" s="681"/>
      <c r="L36" s="681"/>
      <c r="M36" s="681"/>
      <c r="N36" s="681"/>
      <c r="O36" s="681"/>
      <c r="P36" s="681"/>
      <c r="Q36" s="682"/>
      <c r="R36" s="683">
        <v>351096</v>
      </c>
      <c r="S36" s="684"/>
      <c r="T36" s="684"/>
      <c r="U36" s="684"/>
      <c r="V36" s="684"/>
      <c r="W36" s="684"/>
      <c r="X36" s="684"/>
      <c r="Y36" s="685"/>
      <c r="Z36" s="686">
        <v>10.7</v>
      </c>
      <c r="AA36" s="686"/>
      <c r="AB36" s="686"/>
      <c r="AC36" s="686"/>
      <c r="AD36" s="687" t="s">
        <v>128</v>
      </c>
      <c r="AE36" s="687"/>
      <c r="AF36" s="687"/>
      <c r="AG36" s="687"/>
      <c r="AH36" s="687"/>
      <c r="AI36" s="687"/>
      <c r="AJ36" s="687"/>
      <c r="AK36" s="687"/>
      <c r="AL36" s="688" t="s">
        <v>128</v>
      </c>
      <c r="AM36" s="689"/>
      <c r="AN36" s="689"/>
      <c r="AO36" s="690"/>
      <c r="AP36" s="235"/>
      <c r="AQ36" s="757" t="s">
        <v>325</v>
      </c>
      <c r="AR36" s="758"/>
      <c r="AS36" s="758"/>
      <c r="AT36" s="758"/>
      <c r="AU36" s="758"/>
      <c r="AV36" s="758"/>
      <c r="AW36" s="758"/>
      <c r="AX36" s="758"/>
      <c r="AY36" s="759"/>
      <c r="AZ36" s="672">
        <v>296462</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28800</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338133</v>
      </c>
      <c r="CS36" s="684"/>
      <c r="CT36" s="684"/>
      <c r="CU36" s="684"/>
      <c r="CV36" s="684"/>
      <c r="CW36" s="684"/>
      <c r="CX36" s="684"/>
      <c r="CY36" s="685"/>
      <c r="CZ36" s="688">
        <v>11.4</v>
      </c>
      <c r="DA36" s="720"/>
      <c r="DB36" s="720"/>
      <c r="DC36" s="722"/>
      <c r="DD36" s="692">
        <v>283565</v>
      </c>
      <c r="DE36" s="684"/>
      <c r="DF36" s="684"/>
      <c r="DG36" s="684"/>
      <c r="DH36" s="684"/>
      <c r="DI36" s="684"/>
      <c r="DJ36" s="684"/>
      <c r="DK36" s="685"/>
      <c r="DL36" s="692">
        <v>282554</v>
      </c>
      <c r="DM36" s="684"/>
      <c r="DN36" s="684"/>
      <c r="DO36" s="684"/>
      <c r="DP36" s="684"/>
      <c r="DQ36" s="684"/>
      <c r="DR36" s="684"/>
      <c r="DS36" s="684"/>
      <c r="DT36" s="684"/>
      <c r="DU36" s="684"/>
      <c r="DV36" s="685"/>
      <c r="DW36" s="688">
        <v>16.600000000000001</v>
      </c>
      <c r="DX36" s="720"/>
      <c r="DY36" s="720"/>
      <c r="DZ36" s="720"/>
      <c r="EA36" s="720"/>
      <c r="EB36" s="720"/>
      <c r="EC36" s="721"/>
    </row>
    <row r="37" spans="2:133" ht="11.25" customHeight="1" x14ac:dyDescent="0.15">
      <c r="B37" s="680" t="s">
        <v>328</v>
      </c>
      <c r="C37" s="681"/>
      <c r="D37" s="681"/>
      <c r="E37" s="681"/>
      <c r="F37" s="681"/>
      <c r="G37" s="681"/>
      <c r="H37" s="681"/>
      <c r="I37" s="681"/>
      <c r="J37" s="681"/>
      <c r="K37" s="681"/>
      <c r="L37" s="681"/>
      <c r="M37" s="681"/>
      <c r="N37" s="681"/>
      <c r="O37" s="681"/>
      <c r="P37" s="681"/>
      <c r="Q37" s="682"/>
      <c r="R37" s="683">
        <v>84913</v>
      </c>
      <c r="S37" s="684"/>
      <c r="T37" s="684"/>
      <c r="U37" s="684"/>
      <c r="V37" s="684"/>
      <c r="W37" s="684"/>
      <c r="X37" s="684"/>
      <c r="Y37" s="685"/>
      <c r="Z37" s="686">
        <v>2.6</v>
      </c>
      <c r="AA37" s="686"/>
      <c r="AB37" s="686"/>
      <c r="AC37" s="686"/>
      <c r="AD37" s="687" t="s">
        <v>128</v>
      </c>
      <c r="AE37" s="687"/>
      <c r="AF37" s="687"/>
      <c r="AG37" s="687"/>
      <c r="AH37" s="687"/>
      <c r="AI37" s="687"/>
      <c r="AJ37" s="687"/>
      <c r="AK37" s="687"/>
      <c r="AL37" s="688" t="s">
        <v>173</v>
      </c>
      <c r="AM37" s="689"/>
      <c r="AN37" s="689"/>
      <c r="AO37" s="690"/>
      <c r="AQ37" s="761" t="s">
        <v>329</v>
      </c>
      <c r="AR37" s="762"/>
      <c r="AS37" s="762"/>
      <c r="AT37" s="762"/>
      <c r="AU37" s="762"/>
      <c r="AV37" s="762"/>
      <c r="AW37" s="762"/>
      <c r="AX37" s="762"/>
      <c r="AY37" s="763"/>
      <c r="AZ37" s="683">
        <v>18735</v>
      </c>
      <c r="BA37" s="684"/>
      <c r="BB37" s="684"/>
      <c r="BC37" s="684"/>
      <c r="BD37" s="708"/>
      <c r="BE37" s="708"/>
      <c r="BF37" s="738"/>
      <c r="BG37" s="698" t="s">
        <v>330</v>
      </c>
      <c r="BH37" s="699"/>
      <c r="BI37" s="699"/>
      <c r="BJ37" s="699"/>
      <c r="BK37" s="699"/>
      <c r="BL37" s="699"/>
      <c r="BM37" s="699"/>
      <c r="BN37" s="699"/>
      <c r="BO37" s="699"/>
      <c r="BP37" s="699"/>
      <c r="BQ37" s="699"/>
      <c r="BR37" s="699"/>
      <c r="BS37" s="699"/>
      <c r="BT37" s="699"/>
      <c r="BU37" s="700"/>
      <c r="BV37" s="683">
        <v>28800</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187086</v>
      </c>
      <c r="CS37" s="708"/>
      <c r="CT37" s="708"/>
      <c r="CU37" s="708"/>
      <c r="CV37" s="708"/>
      <c r="CW37" s="708"/>
      <c r="CX37" s="708"/>
      <c r="CY37" s="709"/>
      <c r="CZ37" s="688">
        <v>6.3</v>
      </c>
      <c r="DA37" s="720"/>
      <c r="DB37" s="720"/>
      <c r="DC37" s="722"/>
      <c r="DD37" s="692">
        <v>187086</v>
      </c>
      <c r="DE37" s="708"/>
      <c r="DF37" s="708"/>
      <c r="DG37" s="708"/>
      <c r="DH37" s="708"/>
      <c r="DI37" s="708"/>
      <c r="DJ37" s="708"/>
      <c r="DK37" s="709"/>
      <c r="DL37" s="692">
        <v>187086</v>
      </c>
      <c r="DM37" s="708"/>
      <c r="DN37" s="708"/>
      <c r="DO37" s="708"/>
      <c r="DP37" s="708"/>
      <c r="DQ37" s="708"/>
      <c r="DR37" s="708"/>
      <c r="DS37" s="708"/>
      <c r="DT37" s="708"/>
      <c r="DU37" s="708"/>
      <c r="DV37" s="709"/>
      <c r="DW37" s="688">
        <v>11</v>
      </c>
      <c r="DX37" s="720"/>
      <c r="DY37" s="720"/>
      <c r="DZ37" s="720"/>
      <c r="EA37" s="720"/>
      <c r="EB37" s="720"/>
      <c r="EC37" s="721"/>
    </row>
    <row r="38" spans="2:133" ht="11.25" customHeight="1" x14ac:dyDescent="0.15">
      <c r="B38" s="680" t="s">
        <v>332</v>
      </c>
      <c r="C38" s="681"/>
      <c r="D38" s="681"/>
      <c r="E38" s="681"/>
      <c r="F38" s="681"/>
      <c r="G38" s="681"/>
      <c r="H38" s="681"/>
      <c r="I38" s="681"/>
      <c r="J38" s="681"/>
      <c r="K38" s="681"/>
      <c r="L38" s="681"/>
      <c r="M38" s="681"/>
      <c r="N38" s="681"/>
      <c r="O38" s="681"/>
      <c r="P38" s="681"/>
      <c r="Q38" s="682"/>
      <c r="R38" s="683">
        <v>37719</v>
      </c>
      <c r="S38" s="684"/>
      <c r="T38" s="684"/>
      <c r="U38" s="684"/>
      <c r="V38" s="684"/>
      <c r="W38" s="684"/>
      <c r="X38" s="684"/>
      <c r="Y38" s="685"/>
      <c r="Z38" s="686">
        <v>1.1000000000000001</v>
      </c>
      <c r="AA38" s="686"/>
      <c r="AB38" s="686"/>
      <c r="AC38" s="686"/>
      <c r="AD38" s="687">
        <v>253</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t="s">
        <v>173</v>
      </c>
      <c r="BA38" s="684"/>
      <c r="BB38" s="684"/>
      <c r="BC38" s="684"/>
      <c r="BD38" s="708"/>
      <c r="BE38" s="708"/>
      <c r="BF38" s="738"/>
      <c r="BG38" s="698" t="s">
        <v>334</v>
      </c>
      <c r="BH38" s="699"/>
      <c r="BI38" s="699"/>
      <c r="BJ38" s="699"/>
      <c r="BK38" s="699"/>
      <c r="BL38" s="699"/>
      <c r="BM38" s="699"/>
      <c r="BN38" s="699"/>
      <c r="BO38" s="699"/>
      <c r="BP38" s="699"/>
      <c r="BQ38" s="699"/>
      <c r="BR38" s="699"/>
      <c r="BS38" s="699"/>
      <c r="BT38" s="699"/>
      <c r="BU38" s="700"/>
      <c r="BV38" s="683">
        <v>516</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296462</v>
      </c>
      <c r="CS38" s="684"/>
      <c r="CT38" s="684"/>
      <c r="CU38" s="684"/>
      <c r="CV38" s="684"/>
      <c r="CW38" s="684"/>
      <c r="CX38" s="684"/>
      <c r="CY38" s="685"/>
      <c r="CZ38" s="688">
        <v>10</v>
      </c>
      <c r="DA38" s="720"/>
      <c r="DB38" s="720"/>
      <c r="DC38" s="722"/>
      <c r="DD38" s="692">
        <v>256888</v>
      </c>
      <c r="DE38" s="684"/>
      <c r="DF38" s="684"/>
      <c r="DG38" s="684"/>
      <c r="DH38" s="684"/>
      <c r="DI38" s="684"/>
      <c r="DJ38" s="684"/>
      <c r="DK38" s="685"/>
      <c r="DL38" s="692">
        <v>159478</v>
      </c>
      <c r="DM38" s="684"/>
      <c r="DN38" s="684"/>
      <c r="DO38" s="684"/>
      <c r="DP38" s="684"/>
      <c r="DQ38" s="684"/>
      <c r="DR38" s="684"/>
      <c r="DS38" s="684"/>
      <c r="DT38" s="684"/>
      <c r="DU38" s="684"/>
      <c r="DV38" s="685"/>
      <c r="DW38" s="688">
        <v>9.4</v>
      </c>
      <c r="DX38" s="720"/>
      <c r="DY38" s="720"/>
      <c r="DZ38" s="720"/>
      <c r="EA38" s="720"/>
      <c r="EB38" s="720"/>
      <c r="EC38" s="721"/>
    </row>
    <row r="39" spans="2:133" ht="11.25" customHeight="1" x14ac:dyDescent="0.15">
      <c r="B39" s="680" t="s">
        <v>336</v>
      </c>
      <c r="C39" s="681"/>
      <c r="D39" s="681"/>
      <c r="E39" s="681"/>
      <c r="F39" s="681"/>
      <c r="G39" s="681"/>
      <c r="H39" s="681"/>
      <c r="I39" s="681"/>
      <c r="J39" s="681"/>
      <c r="K39" s="681"/>
      <c r="L39" s="681"/>
      <c r="M39" s="681"/>
      <c r="N39" s="681"/>
      <c r="O39" s="681"/>
      <c r="P39" s="681"/>
      <c r="Q39" s="682"/>
      <c r="R39" s="683">
        <v>538134</v>
      </c>
      <c r="S39" s="684"/>
      <c r="T39" s="684"/>
      <c r="U39" s="684"/>
      <c r="V39" s="684"/>
      <c r="W39" s="684"/>
      <c r="X39" s="684"/>
      <c r="Y39" s="685"/>
      <c r="Z39" s="686">
        <v>16.3</v>
      </c>
      <c r="AA39" s="686"/>
      <c r="AB39" s="686"/>
      <c r="AC39" s="686"/>
      <c r="AD39" s="687" t="s">
        <v>173</v>
      </c>
      <c r="AE39" s="687"/>
      <c r="AF39" s="687"/>
      <c r="AG39" s="687"/>
      <c r="AH39" s="687"/>
      <c r="AI39" s="687"/>
      <c r="AJ39" s="687"/>
      <c r="AK39" s="687"/>
      <c r="AL39" s="688" t="s">
        <v>128</v>
      </c>
      <c r="AM39" s="689"/>
      <c r="AN39" s="689"/>
      <c r="AO39" s="690"/>
      <c r="AQ39" s="761" t="s">
        <v>337</v>
      </c>
      <c r="AR39" s="762"/>
      <c r="AS39" s="762"/>
      <c r="AT39" s="762"/>
      <c r="AU39" s="762"/>
      <c r="AV39" s="762"/>
      <c r="AW39" s="762"/>
      <c r="AX39" s="762"/>
      <c r="AY39" s="763"/>
      <c r="AZ39" s="683" t="s">
        <v>239</v>
      </c>
      <c r="BA39" s="684"/>
      <c r="BB39" s="684"/>
      <c r="BC39" s="684"/>
      <c r="BD39" s="708"/>
      <c r="BE39" s="708"/>
      <c r="BF39" s="738"/>
      <c r="BG39" s="698" t="s">
        <v>338</v>
      </c>
      <c r="BH39" s="699"/>
      <c r="BI39" s="699"/>
      <c r="BJ39" s="699"/>
      <c r="BK39" s="699"/>
      <c r="BL39" s="699"/>
      <c r="BM39" s="699"/>
      <c r="BN39" s="699"/>
      <c r="BO39" s="699"/>
      <c r="BP39" s="699"/>
      <c r="BQ39" s="699"/>
      <c r="BR39" s="699"/>
      <c r="BS39" s="699"/>
      <c r="BT39" s="699"/>
      <c r="BU39" s="700"/>
      <c r="BV39" s="683">
        <v>751</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170559</v>
      </c>
      <c r="CS39" s="708"/>
      <c r="CT39" s="708"/>
      <c r="CU39" s="708"/>
      <c r="CV39" s="708"/>
      <c r="CW39" s="708"/>
      <c r="CX39" s="708"/>
      <c r="CY39" s="709"/>
      <c r="CZ39" s="688">
        <v>5.7</v>
      </c>
      <c r="DA39" s="720"/>
      <c r="DB39" s="720"/>
      <c r="DC39" s="722"/>
      <c r="DD39" s="692">
        <v>147430</v>
      </c>
      <c r="DE39" s="708"/>
      <c r="DF39" s="708"/>
      <c r="DG39" s="708"/>
      <c r="DH39" s="708"/>
      <c r="DI39" s="708"/>
      <c r="DJ39" s="708"/>
      <c r="DK39" s="709"/>
      <c r="DL39" s="692" t="s">
        <v>173</v>
      </c>
      <c r="DM39" s="708"/>
      <c r="DN39" s="708"/>
      <c r="DO39" s="708"/>
      <c r="DP39" s="708"/>
      <c r="DQ39" s="708"/>
      <c r="DR39" s="708"/>
      <c r="DS39" s="708"/>
      <c r="DT39" s="708"/>
      <c r="DU39" s="708"/>
      <c r="DV39" s="709"/>
      <c r="DW39" s="688" t="s">
        <v>128</v>
      </c>
      <c r="DX39" s="720"/>
      <c r="DY39" s="720"/>
      <c r="DZ39" s="720"/>
      <c r="EA39" s="720"/>
      <c r="EB39" s="720"/>
      <c r="EC39" s="721"/>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173</v>
      </c>
      <c r="S40" s="684"/>
      <c r="T40" s="684"/>
      <c r="U40" s="684"/>
      <c r="V40" s="684"/>
      <c r="W40" s="684"/>
      <c r="X40" s="684"/>
      <c r="Y40" s="685"/>
      <c r="Z40" s="686" t="s">
        <v>173</v>
      </c>
      <c r="AA40" s="686"/>
      <c r="AB40" s="686"/>
      <c r="AC40" s="686"/>
      <c r="AD40" s="687" t="s">
        <v>128</v>
      </c>
      <c r="AE40" s="687"/>
      <c r="AF40" s="687"/>
      <c r="AG40" s="687"/>
      <c r="AH40" s="687"/>
      <c r="AI40" s="687"/>
      <c r="AJ40" s="687"/>
      <c r="AK40" s="687"/>
      <c r="AL40" s="688" t="s">
        <v>239</v>
      </c>
      <c r="AM40" s="689"/>
      <c r="AN40" s="689"/>
      <c r="AO40" s="690"/>
      <c r="AQ40" s="761" t="s">
        <v>341</v>
      </c>
      <c r="AR40" s="762"/>
      <c r="AS40" s="762"/>
      <c r="AT40" s="762"/>
      <c r="AU40" s="762"/>
      <c r="AV40" s="762"/>
      <c r="AW40" s="762"/>
      <c r="AX40" s="762"/>
      <c r="AY40" s="763"/>
      <c r="AZ40" s="683" t="s">
        <v>242</v>
      </c>
      <c r="BA40" s="684"/>
      <c r="BB40" s="684"/>
      <c r="BC40" s="684"/>
      <c r="BD40" s="708"/>
      <c r="BE40" s="708"/>
      <c r="BF40" s="738"/>
      <c r="BG40" s="764" t="s">
        <v>342</v>
      </c>
      <c r="BH40" s="765"/>
      <c r="BI40" s="765"/>
      <c r="BJ40" s="765"/>
      <c r="BK40" s="765"/>
      <c r="BL40" s="236"/>
      <c r="BM40" s="699" t="s">
        <v>343</v>
      </c>
      <c r="BN40" s="699"/>
      <c r="BO40" s="699"/>
      <c r="BP40" s="699"/>
      <c r="BQ40" s="699"/>
      <c r="BR40" s="699"/>
      <c r="BS40" s="699"/>
      <c r="BT40" s="699"/>
      <c r="BU40" s="700"/>
      <c r="BV40" s="683">
        <v>79</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3561</v>
      </c>
      <c r="CS40" s="684"/>
      <c r="CT40" s="684"/>
      <c r="CU40" s="684"/>
      <c r="CV40" s="684"/>
      <c r="CW40" s="684"/>
      <c r="CX40" s="684"/>
      <c r="CY40" s="685"/>
      <c r="CZ40" s="688">
        <v>0.1</v>
      </c>
      <c r="DA40" s="720"/>
      <c r="DB40" s="720"/>
      <c r="DC40" s="722"/>
      <c r="DD40" s="692">
        <v>200</v>
      </c>
      <c r="DE40" s="684"/>
      <c r="DF40" s="684"/>
      <c r="DG40" s="684"/>
      <c r="DH40" s="684"/>
      <c r="DI40" s="684"/>
      <c r="DJ40" s="684"/>
      <c r="DK40" s="685"/>
      <c r="DL40" s="692" t="s">
        <v>173</v>
      </c>
      <c r="DM40" s="684"/>
      <c r="DN40" s="684"/>
      <c r="DO40" s="684"/>
      <c r="DP40" s="684"/>
      <c r="DQ40" s="684"/>
      <c r="DR40" s="684"/>
      <c r="DS40" s="684"/>
      <c r="DT40" s="684"/>
      <c r="DU40" s="684"/>
      <c r="DV40" s="685"/>
      <c r="DW40" s="688" t="s">
        <v>239</v>
      </c>
      <c r="DX40" s="720"/>
      <c r="DY40" s="720"/>
      <c r="DZ40" s="720"/>
      <c r="EA40" s="720"/>
      <c r="EB40" s="720"/>
      <c r="EC40" s="721"/>
    </row>
    <row r="41" spans="2:133" ht="11.25" customHeight="1" x14ac:dyDescent="0.15">
      <c r="B41" s="680" t="s">
        <v>345</v>
      </c>
      <c r="C41" s="681"/>
      <c r="D41" s="681"/>
      <c r="E41" s="681"/>
      <c r="F41" s="681"/>
      <c r="G41" s="681"/>
      <c r="H41" s="681"/>
      <c r="I41" s="681"/>
      <c r="J41" s="681"/>
      <c r="K41" s="681"/>
      <c r="L41" s="681"/>
      <c r="M41" s="681"/>
      <c r="N41" s="681"/>
      <c r="O41" s="681"/>
      <c r="P41" s="681"/>
      <c r="Q41" s="682"/>
      <c r="R41" s="683">
        <v>45334</v>
      </c>
      <c r="S41" s="684"/>
      <c r="T41" s="684"/>
      <c r="U41" s="684"/>
      <c r="V41" s="684"/>
      <c r="W41" s="684"/>
      <c r="X41" s="684"/>
      <c r="Y41" s="685"/>
      <c r="Z41" s="686">
        <v>1.4</v>
      </c>
      <c r="AA41" s="686"/>
      <c r="AB41" s="686"/>
      <c r="AC41" s="686"/>
      <c r="AD41" s="687" t="s">
        <v>173</v>
      </c>
      <c r="AE41" s="687"/>
      <c r="AF41" s="687"/>
      <c r="AG41" s="687"/>
      <c r="AH41" s="687"/>
      <c r="AI41" s="687"/>
      <c r="AJ41" s="687"/>
      <c r="AK41" s="687"/>
      <c r="AL41" s="688" t="s">
        <v>128</v>
      </c>
      <c r="AM41" s="689"/>
      <c r="AN41" s="689"/>
      <c r="AO41" s="690"/>
      <c r="AQ41" s="761" t="s">
        <v>346</v>
      </c>
      <c r="AR41" s="762"/>
      <c r="AS41" s="762"/>
      <c r="AT41" s="762"/>
      <c r="AU41" s="762"/>
      <c r="AV41" s="762"/>
      <c r="AW41" s="762"/>
      <c r="AX41" s="762"/>
      <c r="AY41" s="763"/>
      <c r="AZ41" s="683">
        <v>98170</v>
      </c>
      <c r="BA41" s="684"/>
      <c r="BB41" s="684"/>
      <c r="BC41" s="684"/>
      <c r="BD41" s="708"/>
      <c r="BE41" s="708"/>
      <c r="BF41" s="738"/>
      <c r="BG41" s="764"/>
      <c r="BH41" s="765"/>
      <c r="BI41" s="765"/>
      <c r="BJ41" s="765"/>
      <c r="BK41" s="765"/>
      <c r="BL41" s="236"/>
      <c r="BM41" s="699" t="s">
        <v>347</v>
      </c>
      <c r="BN41" s="699"/>
      <c r="BO41" s="699"/>
      <c r="BP41" s="699"/>
      <c r="BQ41" s="699"/>
      <c r="BR41" s="699"/>
      <c r="BS41" s="699"/>
      <c r="BT41" s="699"/>
      <c r="BU41" s="700"/>
      <c r="BV41" s="683" t="s">
        <v>128</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242</v>
      </c>
      <c r="CS41" s="708"/>
      <c r="CT41" s="708"/>
      <c r="CU41" s="708"/>
      <c r="CV41" s="708"/>
      <c r="CW41" s="708"/>
      <c r="CX41" s="708"/>
      <c r="CY41" s="709"/>
      <c r="CZ41" s="688" t="s">
        <v>239</v>
      </c>
      <c r="DA41" s="720"/>
      <c r="DB41" s="720"/>
      <c r="DC41" s="722"/>
      <c r="DD41" s="692" t="s">
        <v>242</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349</v>
      </c>
      <c r="C42" s="725"/>
      <c r="D42" s="725"/>
      <c r="E42" s="725"/>
      <c r="F42" s="725"/>
      <c r="G42" s="725"/>
      <c r="H42" s="725"/>
      <c r="I42" s="725"/>
      <c r="J42" s="725"/>
      <c r="K42" s="725"/>
      <c r="L42" s="725"/>
      <c r="M42" s="725"/>
      <c r="N42" s="725"/>
      <c r="O42" s="725"/>
      <c r="P42" s="725"/>
      <c r="Q42" s="726"/>
      <c r="R42" s="768">
        <v>3296150</v>
      </c>
      <c r="S42" s="769"/>
      <c r="T42" s="769"/>
      <c r="U42" s="769"/>
      <c r="V42" s="769"/>
      <c r="W42" s="769"/>
      <c r="X42" s="769"/>
      <c r="Y42" s="777"/>
      <c r="Z42" s="778">
        <v>100</v>
      </c>
      <c r="AA42" s="778"/>
      <c r="AB42" s="778"/>
      <c r="AC42" s="778"/>
      <c r="AD42" s="779">
        <v>1656083</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179557</v>
      </c>
      <c r="BA42" s="769"/>
      <c r="BB42" s="769"/>
      <c r="BC42" s="769"/>
      <c r="BD42" s="754"/>
      <c r="BE42" s="754"/>
      <c r="BF42" s="756"/>
      <c r="BG42" s="766"/>
      <c r="BH42" s="767"/>
      <c r="BI42" s="767"/>
      <c r="BJ42" s="767"/>
      <c r="BK42" s="767"/>
      <c r="BL42" s="237"/>
      <c r="BM42" s="711" t="s">
        <v>351</v>
      </c>
      <c r="BN42" s="711"/>
      <c r="BO42" s="711"/>
      <c r="BP42" s="711"/>
      <c r="BQ42" s="711"/>
      <c r="BR42" s="711"/>
      <c r="BS42" s="711"/>
      <c r="BT42" s="711"/>
      <c r="BU42" s="712"/>
      <c r="BV42" s="768">
        <v>320</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702948</v>
      </c>
      <c r="CS42" s="684"/>
      <c r="CT42" s="684"/>
      <c r="CU42" s="684"/>
      <c r="CV42" s="684"/>
      <c r="CW42" s="684"/>
      <c r="CX42" s="684"/>
      <c r="CY42" s="685"/>
      <c r="CZ42" s="688">
        <v>23.6</v>
      </c>
      <c r="DA42" s="689"/>
      <c r="DB42" s="689"/>
      <c r="DC42" s="701"/>
      <c r="DD42" s="692">
        <v>50386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16898</v>
      </c>
      <c r="CS43" s="708"/>
      <c r="CT43" s="708"/>
      <c r="CU43" s="708"/>
      <c r="CV43" s="708"/>
      <c r="CW43" s="708"/>
      <c r="CX43" s="708"/>
      <c r="CY43" s="709"/>
      <c r="CZ43" s="688">
        <v>0.6</v>
      </c>
      <c r="DA43" s="720"/>
      <c r="DB43" s="720"/>
      <c r="DC43" s="722"/>
      <c r="DD43" s="692">
        <v>16898</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701847</v>
      </c>
      <c r="CS44" s="684"/>
      <c r="CT44" s="684"/>
      <c r="CU44" s="684"/>
      <c r="CV44" s="684"/>
      <c r="CW44" s="684"/>
      <c r="CX44" s="684"/>
      <c r="CY44" s="685"/>
      <c r="CZ44" s="688">
        <v>23.6</v>
      </c>
      <c r="DA44" s="689"/>
      <c r="DB44" s="689"/>
      <c r="DC44" s="701"/>
      <c r="DD44" s="692">
        <v>49285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258802</v>
      </c>
      <c r="CS45" s="708"/>
      <c r="CT45" s="708"/>
      <c r="CU45" s="708"/>
      <c r="CV45" s="708"/>
      <c r="CW45" s="708"/>
      <c r="CX45" s="708"/>
      <c r="CY45" s="709"/>
      <c r="CZ45" s="688">
        <v>8.6999999999999993</v>
      </c>
      <c r="DA45" s="720"/>
      <c r="DB45" s="720"/>
      <c r="DC45" s="722"/>
      <c r="DD45" s="692">
        <v>16295</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418344</v>
      </c>
      <c r="CS46" s="684"/>
      <c r="CT46" s="684"/>
      <c r="CU46" s="684"/>
      <c r="CV46" s="684"/>
      <c r="CW46" s="684"/>
      <c r="CX46" s="684"/>
      <c r="CY46" s="685"/>
      <c r="CZ46" s="688">
        <v>14.1</v>
      </c>
      <c r="DA46" s="689"/>
      <c r="DB46" s="689"/>
      <c r="DC46" s="701"/>
      <c r="DD46" s="692">
        <v>25689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1101</v>
      </c>
      <c r="CS47" s="708"/>
      <c r="CT47" s="708"/>
      <c r="CU47" s="708"/>
      <c r="CV47" s="708"/>
      <c r="CW47" s="708"/>
      <c r="CX47" s="708"/>
      <c r="CY47" s="709"/>
      <c r="CZ47" s="688">
        <v>0</v>
      </c>
      <c r="DA47" s="720"/>
      <c r="DB47" s="720"/>
      <c r="DC47" s="722"/>
      <c r="DD47" s="692">
        <v>1101</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239</v>
      </c>
      <c r="CS48" s="684"/>
      <c r="CT48" s="684"/>
      <c r="CU48" s="684"/>
      <c r="CV48" s="684"/>
      <c r="CW48" s="684"/>
      <c r="CX48" s="684"/>
      <c r="CY48" s="685"/>
      <c r="CZ48" s="688" t="s">
        <v>128</v>
      </c>
      <c r="DA48" s="689"/>
      <c r="DB48" s="689"/>
      <c r="DC48" s="701"/>
      <c r="DD48" s="692" t="s">
        <v>239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362</v>
      </c>
      <c r="CE49" s="725"/>
      <c r="CF49" s="725"/>
      <c r="CG49" s="725"/>
      <c r="CH49" s="725"/>
      <c r="CI49" s="725"/>
      <c r="CJ49" s="725"/>
      <c r="CK49" s="725"/>
      <c r="CL49" s="725"/>
      <c r="CM49" s="725"/>
      <c r="CN49" s="725"/>
      <c r="CO49" s="725"/>
      <c r="CP49" s="725"/>
      <c r="CQ49" s="726"/>
      <c r="CR49" s="768">
        <v>2976763</v>
      </c>
      <c r="CS49" s="754"/>
      <c r="CT49" s="754"/>
      <c r="CU49" s="754"/>
      <c r="CV49" s="754"/>
      <c r="CW49" s="754"/>
      <c r="CX49" s="754"/>
      <c r="CY49" s="785"/>
      <c r="CZ49" s="780">
        <v>100</v>
      </c>
      <c r="DA49" s="786"/>
      <c r="DB49" s="786"/>
      <c r="DC49" s="787"/>
      <c r="DD49" s="788">
        <v>1931715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A0vcORl26Gx3kAQh2kDH2HeJL4yqGi96VuAnsH8smd04h7xn74Hu6uygRwnpPJsyizdJ9hNJBxYiigeLoq8gw==" saltValue="dwjpTxa43GMon8JjbjIOt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topLeftCell="A7" zoomScale="70" zoomScaleNormal="25" zoomScaleSheetLayoutView="70" workbookViewId="0">
      <selection activeCell="AK33" sqref="AK33:AO3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3296</v>
      </c>
      <c r="R7" s="819"/>
      <c r="S7" s="819"/>
      <c r="T7" s="819"/>
      <c r="U7" s="819"/>
      <c r="V7" s="819">
        <v>2977</v>
      </c>
      <c r="W7" s="819"/>
      <c r="X7" s="819"/>
      <c r="Y7" s="819"/>
      <c r="Z7" s="819"/>
      <c r="AA7" s="819">
        <v>319</v>
      </c>
      <c r="AB7" s="819"/>
      <c r="AC7" s="819"/>
      <c r="AD7" s="819"/>
      <c r="AE7" s="820"/>
      <c r="AF7" s="821">
        <v>169</v>
      </c>
      <c r="AG7" s="822"/>
      <c r="AH7" s="822"/>
      <c r="AI7" s="822"/>
      <c r="AJ7" s="823"/>
      <c r="AK7" s="858">
        <v>351</v>
      </c>
      <c r="AL7" s="859"/>
      <c r="AM7" s="859"/>
      <c r="AN7" s="859"/>
      <c r="AO7" s="859"/>
      <c r="AP7" s="859">
        <v>3227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v>3296</v>
      </c>
      <c r="R23" s="878"/>
      <c r="S23" s="878"/>
      <c r="T23" s="878"/>
      <c r="U23" s="878"/>
      <c r="V23" s="878">
        <v>2977</v>
      </c>
      <c r="W23" s="878"/>
      <c r="X23" s="878"/>
      <c r="Y23" s="878"/>
      <c r="Z23" s="878"/>
      <c r="AA23" s="878">
        <v>319</v>
      </c>
      <c r="AB23" s="878"/>
      <c r="AC23" s="878"/>
      <c r="AD23" s="878"/>
      <c r="AE23" s="879"/>
      <c r="AF23" s="880">
        <v>169</v>
      </c>
      <c r="AG23" s="878"/>
      <c r="AH23" s="878"/>
      <c r="AI23" s="878"/>
      <c r="AJ23" s="881"/>
      <c r="AK23" s="882"/>
      <c r="AL23" s="883"/>
      <c r="AM23" s="883"/>
      <c r="AN23" s="883"/>
      <c r="AO23" s="883"/>
      <c r="AP23" s="878">
        <v>3227</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384</v>
      </c>
      <c r="R28" s="907"/>
      <c r="S28" s="907"/>
      <c r="T28" s="907"/>
      <c r="U28" s="907"/>
      <c r="V28" s="907">
        <v>355</v>
      </c>
      <c r="W28" s="907"/>
      <c r="X28" s="907"/>
      <c r="Y28" s="907"/>
      <c r="Z28" s="907"/>
      <c r="AA28" s="907">
        <v>29</v>
      </c>
      <c r="AB28" s="907"/>
      <c r="AC28" s="907"/>
      <c r="AD28" s="907"/>
      <c r="AE28" s="908"/>
      <c r="AF28" s="909">
        <v>29</v>
      </c>
      <c r="AG28" s="907"/>
      <c r="AH28" s="907"/>
      <c r="AI28" s="907"/>
      <c r="AJ28" s="910"/>
      <c r="AK28" s="911">
        <v>46</v>
      </c>
      <c r="AL28" s="902"/>
      <c r="AM28" s="902"/>
      <c r="AN28" s="902"/>
      <c r="AO28" s="902"/>
      <c r="AP28" s="902" t="s">
        <v>580</v>
      </c>
      <c r="AQ28" s="902"/>
      <c r="AR28" s="902"/>
      <c r="AS28" s="902"/>
      <c r="AT28" s="902"/>
      <c r="AU28" s="902" t="s">
        <v>580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130</v>
      </c>
      <c r="R29" s="843"/>
      <c r="S29" s="843"/>
      <c r="T29" s="843"/>
      <c r="U29" s="843"/>
      <c r="V29" s="843">
        <v>122</v>
      </c>
      <c r="W29" s="843"/>
      <c r="X29" s="843"/>
      <c r="Y29" s="843"/>
      <c r="Z29" s="843"/>
      <c r="AA29" s="843">
        <v>8</v>
      </c>
      <c r="AB29" s="843"/>
      <c r="AC29" s="843"/>
      <c r="AD29" s="843"/>
      <c r="AE29" s="844"/>
      <c r="AF29" s="845">
        <v>8</v>
      </c>
      <c r="AG29" s="846"/>
      <c r="AH29" s="846"/>
      <c r="AI29" s="846"/>
      <c r="AJ29" s="847"/>
      <c r="AK29" s="914">
        <v>52</v>
      </c>
      <c r="AL29" s="915"/>
      <c r="AM29" s="915"/>
      <c r="AN29" s="915"/>
      <c r="AO29" s="915"/>
      <c r="AP29" s="915">
        <v>14</v>
      </c>
      <c r="AQ29" s="915"/>
      <c r="AR29" s="915"/>
      <c r="AS29" s="915"/>
      <c r="AT29" s="915"/>
      <c r="AU29" s="915" t="s">
        <v>581</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45</v>
      </c>
      <c r="R30" s="843"/>
      <c r="S30" s="843"/>
      <c r="T30" s="843"/>
      <c r="U30" s="843"/>
      <c r="V30" s="843">
        <v>45</v>
      </c>
      <c r="W30" s="843"/>
      <c r="X30" s="843"/>
      <c r="Y30" s="843"/>
      <c r="Z30" s="843"/>
      <c r="AA30" s="843">
        <v>0</v>
      </c>
      <c r="AB30" s="843"/>
      <c r="AC30" s="843"/>
      <c r="AD30" s="843"/>
      <c r="AE30" s="844"/>
      <c r="AF30" s="845">
        <v>0</v>
      </c>
      <c r="AG30" s="846"/>
      <c r="AH30" s="846"/>
      <c r="AI30" s="846"/>
      <c r="AJ30" s="847"/>
      <c r="AK30" s="914">
        <v>25</v>
      </c>
      <c r="AL30" s="915"/>
      <c r="AM30" s="915"/>
      <c r="AN30" s="915"/>
      <c r="AO30" s="915"/>
      <c r="AP30" s="915" t="s">
        <v>581</v>
      </c>
      <c r="AQ30" s="915"/>
      <c r="AR30" s="915"/>
      <c r="AS30" s="915"/>
      <c r="AT30" s="915"/>
      <c r="AU30" s="915" t="s">
        <v>581</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518</v>
      </c>
      <c r="R31" s="843"/>
      <c r="S31" s="843"/>
      <c r="T31" s="843"/>
      <c r="U31" s="843"/>
      <c r="V31" s="843">
        <v>510</v>
      </c>
      <c r="W31" s="843"/>
      <c r="X31" s="843"/>
      <c r="Y31" s="843"/>
      <c r="Z31" s="843"/>
      <c r="AA31" s="843">
        <v>8</v>
      </c>
      <c r="AB31" s="843"/>
      <c r="AC31" s="843"/>
      <c r="AD31" s="843"/>
      <c r="AE31" s="844"/>
      <c r="AF31" s="845">
        <v>8</v>
      </c>
      <c r="AG31" s="846"/>
      <c r="AH31" s="846"/>
      <c r="AI31" s="846"/>
      <c r="AJ31" s="847"/>
      <c r="AK31" s="914">
        <v>80</v>
      </c>
      <c r="AL31" s="915"/>
      <c r="AM31" s="915"/>
      <c r="AN31" s="915"/>
      <c r="AO31" s="915"/>
      <c r="AP31" s="915" t="s">
        <v>582</v>
      </c>
      <c r="AQ31" s="915"/>
      <c r="AR31" s="915"/>
      <c r="AS31" s="915"/>
      <c r="AT31" s="915"/>
      <c r="AU31" s="915" t="s">
        <v>582</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24</v>
      </c>
      <c r="R32" s="843"/>
      <c r="S32" s="843"/>
      <c r="T32" s="843"/>
      <c r="U32" s="843"/>
      <c r="V32" s="843">
        <v>19</v>
      </c>
      <c r="W32" s="843"/>
      <c r="X32" s="843"/>
      <c r="Y32" s="843"/>
      <c r="Z32" s="843"/>
      <c r="AA32" s="843">
        <v>5</v>
      </c>
      <c r="AB32" s="843"/>
      <c r="AC32" s="843"/>
      <c r="AD32" s="843"/>
      <c r="AE32" s="844"/>
      <c r="AF32" s="845">
        <v>5</v>
      </c>
      <c r="AG32" s="846"/>
      <c r="AH32" s="846"/>
      <c r="AI32" s="846"/>
      <c r="AJ32" s="847"/>
      <c r="AK32" s="914">
        <v>12</v>
      </c>
      <c r="AL32" s="915"/>
      <c r="AM32" s="915"/>
      <c r="AN32" s="915"/>
      <c r="AO32" s="915"/>
      <c r="AP32" s="915" t="s">
        <v>581</v>
      </c>
      <c r="AQ32" s="915"/>
      <c r="AR32" s="915"/>
      <c r="AS32" s="915"/>
      <c r="AT32" s="915"/>
      <c r="AU32" s="915" t="s">
        <v>581</v>
      </c>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577</v>
      </c>
      <c r="C33" s="840"/>
      <c r="D33" s="840"/>
      <c r="E33" s="840"/>
      <c r="F33" s="840"/>
      <c r="G33" s="840"/>
      <c r="H33" s="840"/>
      <c r="I33" s="840"/>
      <c r="J33" s="840"/>
      <c r="K33" s="840"/>
      <c r="L33" s="840"/>
      <c r="M33" s="840"/>
      <c r="N33" s="840"/>
      <c r="O33" s="840"/>
      <c r="P33" s="841"/>
      <c r="Q33" s="917">
        <v>96</v>
      </c>
      <c r="R33" s="918"/>
      <c r="S33" s="918"/>
      <c r="T33" s="918"/>
      <c r="U33" s="918"/>
      <c r="V33" s="918">
        <v>95</v>
      </c>
      <c r="W33" s="918"/>
      <c r="X33" s="918"/>
      <c r="Y33" s="918"/>
      <c r="Z33" s="918"/>
      <c r="AA33" s="918">
        <v>1</v>
      </c>
      <c r="AB33" s="918"/>
      <c r="AC33" s="918"/>
      <c r="AD33" s="918"/>
      <c r="AE33" s="919"/>
      <c r="AF33" s="920">
        <v>1</v>
      </c>
      <c r="AG33" s="921"/>
      <c r="AH33" s="921"/>
      <c r="AI33" s="921"/>
      <c r="AJ33" s="922"/>
      <c r="AK33" s="923">
        <v>19</v>
      </c>
      <c r="AL33" s="924"/>
      <c r="AM33" s="924"/>
      <c r="AN33" s="924"/>
      <c r="AO33" s="924"/>
      <c r="AP33" s="924">
        <v>1115</v>
      </c>
      <c r="AQ33" s="924"/>
      <c r="AR33" s="924"/>
      <c r="AS33" s="924"/>
      <c r="AT33" s="924"/>
      <c r="AU33" s="924">
        <v>14</v>
      </c>
      <c r="AV33" s="924"/>
      <c r="AW33" s="924"/>
      <c r="AX33" s="924"/>
      <c r="AY33" s="924"/>
      <c r="AZ33" s="916" t="s">
        <v>578</v>
      </c>
      <c r="BA33" s="916"/>
      <c r="BB33" s="916"/>
      <c r="BC33" s="916"/>
      <c r="BD33" s="916"/>
      <c r="BE33" s="912" t="s">
        <v>579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25"/>
      <c r="R50" s="926"/>
      <c r="S50" s="926"/>
      <c r="T50" s="926"/>
      <c r="U50" s="926"/>
      <c r="V50" s="926"/>
      <c r="W50" s="926"/>
      <c r="X50" s="926"/>
      <c r="Y50" s="926"/>
      <c r="Z50" s="926"/>
      <c r="AA50" s="926"/>
      <c r="AB50" s="926"/>
      <c r="AC50" s="926"/>
      <c r="AD50" s="926"/>
      <c r="AE50" s="927"/>
      <c r="AF50" s="845"/>
      <c r="AG50" s="846"/>
      <c r="AH50" s="846"/>
      <c r="AI50" s="846"/>
      <c r="AJ50" s="847"/>
      <c r="AK50" s="928"/>
      <c r="AL50" s="926"/>
      <c r="AM50" s="926"/>
      <c r="AN50" s="926"/>
      <c r="AO50" s="926"/>
      <c r="AP50" s="926"/>
      <c r="AQ50" s="926"/>
      <c r="AR50" s="926"/>
      <c r="AS50" s="926"/>
      <c r="AT50" s="926"/>
      <c r="AU50" s="926"/>
      <c r="AV50" s="926"/>
      <c r="AW50" s="926"/>
      <c r="AX50" s="926"/>
      <c r="AY50" s="926"/>
      <c r="AZ50" s="929"/>
      <c r="BA50" s="929"/>
      <c r="BB50" s="929"/>
      <c r="BC50" s="929"/>
      <c r="BD50" s="929"/>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25"/>
      <c r="R51" s="926"/>
      <c r="S51" s="926"/>
      <c r="T51" s="926"/>
      <c r="U51" s="926"/>
      <c r="V51" s="926"/>
      <c r="W51" s="926"/>
      <c r="X51" s="926"/>
      <c r="Y51" s="926"/>
      <c r="Z51" s="926"/>
      <c r="AA51" s="926"/>
      <c r="AB51" s="926"/>
      <c r="AC51" s="926"/>
      <c r="AD51" s="926"/>
      <c r="AE51" s="927"/>
      <c r="AF51" s="845"/>
      <c r="AG51" s="846"/>
      <c r="AH51" s="846"/>
      <c r="AI51" s="846"/>
      <c r="AJ51" s="847"/>
      <c r="AK51" s="928"/>
      <c r="AL51" s="926"/>
      <c r="AM51" s="926"/>
      <c r="AN51" s="926"/>
      <c r="AO51" s="926"/>
      <c r="AP51" s="926"/>
      <c r="AQ51" s="926"/>
      <c r="AR51" s="926"/>
      <c r="AS51" s="926"/>
      <c r="AT51" s="926"/>
      <c r="AU51" s="926"/>
      <c r="AV51" s="926"/>
      <c r="AW51" s="926"/>
      <c r="AX51" s="926"/>
      <c r="AY51" s="926"/>
      <c r="AZ51" s="929"/>
      <c r="BA51" s="929"/>
      <c r="BB51" s="929"/>
      <c r="BC51" s="929"/>
      <c r="BD51" s="929"/>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25"/>
      <c r="R52" s="926"/>
      <c r="S52" s="926"/>
      <c r="T52" s="926"/>
      <c r="U52" s="926"/>
      <c r="V52" s="926"/>
      <c r="W52" s="926"/>
      <c r="X52" s="926"/>
      <c r="Y52" s="926"/>
      <c r="Z52" s="926"/>
      <c r="AA52" s="926"/>
      <c r="AB52" s="926"/>
      <c r="AC52" s="926"/>
      <c r="AD52" s="926"/>
      <c r="AE52" s="927"/>
      <c r="AF52" s="845"/>
      <c r="AG52" s="846"/>
      <c r="AH52" s="846"/>
      <c r="AI52" s="846"/>
      <c r="AJ52" s="847"/>
      <c r="AK52" s="928"/>
      <c r="AL52" s="926"/>
      <c r="AM52" s="926"/>
      <c r="AN52" s="926"/>
      <c r="AO52" s="926"/>
      <c r="AP52" s="926"/>
      <c r="AQ52" s="926"/>
      <c r="AR52" s="926"/>
      <c r="AS52" s="926"/>
      <c r="AT52" s="926"/>
      <c r="AU52" s="926"/>
      <c r="AV52" s="926"/>
      <c r="AW52" s="926"/>
      <c r="AX52" s="926"/>
      <c r="AY52" s="926"/>
      <c r="AZ52" s="929"/>
      <c r="BA52" s="929"/>
      <c r="BB52" s="929"/>
      <c r="BC52" s="929"/>
      <c r="BD52" s="929"/>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25"/>
      <c r="R53" s="926"/>
      <c r="S53" s="926"/>
      <c r="T53" s="926"/>
      <c r="U53" s="926"/>
      <c r="V53" s="926"/>
      <c r="W53" s="926"/>
      <c r="X53" s="926"/>
      <c r="Y53" s="926"/>
      <c r="Z53" s="926"/>
      <c r="AA53" s="926"/>
      <c r="AB53" s="926"/>
      <c r="AC53" s="926"/>
      <c r="AD53" s="926"/>
      <c r="AE53" s="927"/>
      <c r="AF53" s="845"/>
      <c r="AG53" s="846"/>
      <c r="AH53" s="846"/>
      <c r="AI53" s="846"/>
      <c r="AJ53" s="847"/>
      <c r="AK53" s="928"/>
      <c r="AL53" s="926"/>
      <c r="AM53" s="926"/>
      <c r="AN53" s="926"/>
      <c r="AO53" s="926"/>
      <c r="AP53" s="926"/>
      <c r="AQ53" s="926"/>
      <c r="AR53" s="926"/>
      <c r="AS53" s="926"/>
      <c r="AT53" s="926"/>
      <c r="AU53" s="926"/>
      <c r="AV53" s="926"/>
      <c r="AW53" s="926"/>
      <c r="AX53" s="926"/>
      <c r="AY53" s="926"/>
      <c r="AZ53" s="929"/>
      <c r="BA53" s="929"/>
      <c r="BB53" s="929"/>
      <c r="BC53" s="929"/>
      <c r="BD53" s="929"/>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25"/>
      <c r="R54" s="926"/>
      <c r="S54" s="926"/>
      <c r="T54" s="926"/>
      <c r="U54" s="926"/>
      <c r="V54" s="926"/>
      <c r="W54" s="926"/>
      <c r="X54" s="926"/>
      <c r="Y54" s="926"/>
      <c r="Z54" s="926"/>
      <c r="AA54" s="926"/>
      <c r="AB54" s="926"/>
      <c r="AC54" s="926"/>
      <c r="AD54" s="926"/>
      <c r="AE54" s="927"/>
      <c r="AF54" s="845"/>
      <c r="AG54" s="846"/>
      <c r="AH54" s="846"/>
      <c r="AI54" s="846"/>
      <c r="AJ54" s="847"/>
      <c r="AK54" s="928"/>
      <c r="AL54" s="926"/>
      <c r="AM54" s="926"/>
      <c r="AN54" s="926"/>
      <c r="AO54" s="926"/>
      <c r="AP54" s="926"/>
      <c r="AQ54" s="926"/>
      <c r="AR54" s="926"/>
      <c r="AS54" s="926"/>
      <c r="AT54" s="926"/>
      <c r="AU54" s="926"/>
      <c r="AV54" s="926"/>
      <c r="AW54" s="926"/>
      <c r="AX54" s="926"/>
      <c r="AY54" s="926"/>
      <c r="AZ54" s="929"/>
      <c r="BA54" s="929"/>
      <c r="BB54" s="929"/>
      <c r="BC54" s="929"/>
      <c r="BD54" s="929"/>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25"/>
      <c r="R55" s="926"/>
      <c r="S55" s="926"/>
      <c r="T55" s="926"/>
      <c r="U55" s="926"/>
      <c r="V55" s="926"/>
      <c r="W55" s="926"/>
      <c r="X55" s="926"/>
      <c r="Y55" s="926"/>
      <c r="Z55" s="926"/>
      <c r="AA55" s="926"/>
      <c r="AB55" s="926"/>
      <c r="AC55" s="926"/>
      <c r="AD55" s="926"/>
      <c r="AE55" s="927"/>
      <c r="AF55" s="845"/>
      <c r="AG55" s="846"/>
      <c r="AH55" s="846"/>
      <c r="AI55" s="846"/>
      <c r="AJ55" s="847"/>
      <c r="AK55" s="928"/>
      <c r="AL55" s="926"/>
      <c r="AM55" s="926"/>
      <c r="AN55" s="926"/>
      <c r="AO55" s="926"/>
      <c r="AP55" s="926"/>
      <c r="AQ55" s="926"/>
      <c r="AR55" s="926"/>
      <c r="AS55" s="926"/>
      <c r="AT55" s="926"/>
      <c r="AU55" s="926"/>
      <c r="AV55" s="926"/>
      <c r="AW55" s="926"/>
      <c r="AX55" s="926"/>
      <c r="AY55" s="926"/>
      <c r="AZ55" s="929"/>
      <c r="BA55" s="929"/>
      <c r="BB55" s="929"/>
      <c r="BC55" s="929"/>
      <c r="BD55" s="929"/>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25"/>
      <c r="R56" s="926"/>
      <c r="S56" s="926"/>
      <c r="T56" s="926"/>
      <c r="U56" s="926"/>
      <c r="V56" s="926"/>
      <c r="W56" s="926"/>
      <c r="X56" s="926"/>
      <c r="Y56" s="926"/>
      <c r="Z56" s="926"/>
      <c r="AA56" s="926"/>
      <c r="AB56" s="926"/>
      <c r="AC56" s="926"/>
      <c r="AD56" s="926"/>
      <c r="AE56" s="927"/>
      <c r="AF56" s="845"/>
      <c r="AG56" s="846"/>
      <c r="AH56" s="846"/>
      <c r="AI56" s="846"/>
      <c r="AJ56" s="847"/>
      <c r="AK56" s="928"/>
      <c r="AL56" s="926"/>
      <c r="AM56" s="926"/>
      <c r="AN56" s="926"/>
      <c r="AO56" s="926"/>
      <c r="AP56" s="926"/>
      <c r="AQ56" s="926"/>
      <c r="AR56" s="926"/>
      <c r="AS56" s="926"/>
      <c r="AT56" s="926"/>
      <c r="AU56" s="926"/>
      <c r="AV56" s="926"/>
      <c r="AW56" s="926"/>
      <c r="AX56" s="926"/>
      <c r="AY56" s="926"/>
      <c r="AZ56" s="929"/>
      <c r="BA56" s="929"/>
      <c r="BB56" s="929"/>
      <c r="BC56" s="929"/>
      <c r="BD56" s="929"/>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25"/>
      <c r="R57" s="926"/>
      <c r="S57" s="926"/>
      <c r="T57" s="926"/>
      <c r="U57" s="926"/>
      <c r="V57" s="926"/>
      <c r="W57" s="926"/>
      <c r="X57" s="926"/>
      <c r="Y57" s="926"/>
      <c r="Z57" s="926"/>
      <c r="AA57" s="926"/>
      <c r="AB57" s="926"/>
      <c r="AC57" s="926"/>
      <c r="AD57" s="926"/>
      <c r="AE57" s="927"/>
      <c r="AF57" s="845"/>
      <c r="AG57" s="846"/>
      <c r="AH57" s="846"/>
      <c r="AI57" s="846"/>
      <c r="AJ57" s="847"/>
      <c r="AK57" s="928"/>
      <c r="AL57" s="926"/>
      <c r="AM57" s="926"/>
      <c r="AN57" s="926"/>
      <c r="AO57" s="926"/>
      <c r="AP57" s="926"/>
      <c r="AQ57" s="926"/>
      <c r="AR57" s="926"/>
      <c r="AS57" s="926"/>
      <c r="AT57" s="926"/>
      <c r="AU57" s="926"/>
      <c r="AV57" s="926"/>
      <c r="AW57" s="926"/>
      <c r="AX57" s="926"/>
      <c r="AY57" s="926"/>
      <c r="AZ57" s="929"/>
      <c r="BA57" s="929"/>
      <c r="BB57" s="929"/>
      <c r="BC57" s="929"/>
      <c r="BD57" s="929"/>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25"/>
      <c r="R58" s="926"/>
      <c r="S58" s="926"/>
      <c r="T58" s="926"/>
      <c r="U58" s="926"/>
      <c r="V58" s="926"/>
      <c r="W58" s="926"/>
      <c r="X58" s="926"/>
      <c r="Y58" s="926"/>
      <c r="Z58" s="926"/>
      <c r="AA58" s="926"/>
      <c r="AB58" s="926"/>
      <c r="AC58" s="926"/>
      <c r="AD58" s="926"/>
      <c r="AE58" s="927"/>
      <c r="AF58" s="845"/>
      <c r="AG58" s="846"/>
      <c r="AH58" s="846"/>
      <c r="AI58" s="846"/>
      <c r="AJ58" s="847"/>
      <c r="AK58" s="928"/>
      <c r="AL58" s="926"/>
      <c r="AM58" s="926"/>
      <c r="AN58" s="926"/>
      <c r="AO58" s="926"/>
      <c r="AP58" s="926"/>
      <c r="AQ58" s="926"/>
      <c r="AR58" s="926"/>
      <c r="AS58" s="926"/>
      <c r="AT58" s="926"/>
      <c r="AU58" s="926"/>
      <c r="AV58" s="926"/>
      <c r="AW58" s="926"/>
      <c r="AX58" s="926"/>
      <c r="AY58" s="926"/>
      <c r="AZ58" s="929"/>
      <c r="BA58" s="929"/>
      <c r="BB58" s="929"/>
      <c r="BC58" s="929"/>
      <c r="BD58" s="929"/>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25"/>
      <c r="R59" s="926"/>
      <c r="S59" s="926"/>
      <c r="T59" s="926"/>
      <c r="U59" s="926"/>
      <c r="V59" s="926"/>
      <c r="W59" s="926"/>
      <c r="X59" s="926"/>
      <c r="Y59" s="926"/>
      <c r="Z59" s="926"/>
      <c r="AA59" s="926"/>
      <c r="AB59" s="926"/>
      <c r="AC59" s="926"/>
      <c r="AD59" s="926"/>
      <c r="AE59" s="927"/>
      <c r="AF59" s="845"/>
      <c r="AG59" s="846"/>
      <c r="AH59" s="846"/>
      <c r="AI59" s="846"/>
      <c r="AJ59" s="847"/>
      <c r="AK59" s="928"/>
      <c r="AL59" s="926"/>
      <c r="AM59" s="926"/>
      <c r="AN59" s="926"/>
      <c r="AO59" s="926"/>
      <c r="AP59" s="926"/>
      <c r="AQ59" s="926"/>
      <c r="AR59" s="926"/>
      <c r="AS59" s="926"/>
      <c r="AT59" s="926"/>
      <c r="AU59" s="926"/>
      <c r="AV59" s="926"/>
      <c r="AW59" s="926"/>
      <c r="AX59" s="926"/>
      <c r="AY59" s="926"/>
      <c r="AZ59" s="929"/>
      <c r="BA59" s="929"/>
      <c r="BB59" s="929"/>
      <c r="BC59" s="929"/>
      <c r="BD59" s="929"/>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25"/>
      <c r="R60" s="926"/>
      <c r="S60" s="926"/>
      <c r="T60" s="926"/>
      <c r="U60" s="926"/>
      <c r="V60" s="926"/>
      <c r="W60" s="926"/>
      <c r="X60" s="926"/>
      <c r="Y60" s="926"/>
      <c r="Z60" s="926"/>
      <c r="AA60" s="926"/>
      <c r="AB60" s="926"/>
      <c r="AC60" s="926"/>
      <c r="AD60" s="926"/>
      <c r="AE60" s="927"/>
      <c r="AF60" s="845"/>
      <c r="AG60" s="846"/>
      <c r="AH60" s="846"/>
      <c r="AI60" s="846"/>
      <c r="AJ60" s="847"/>
      <c r="AK60" s="928"/>
      <c r="AL60" s="926"/>
      <c r="AM60" s="926"/>
      <c r="AN60" s="926"/>
      <c r="AO60" s="926"/>
      <c r="AP60" s="926"/>
      <c r="AQ60" s="926"/>
      <c r="AR60" s="926"/>
      <c r="AS60" s="926"/>
      <c r="AT60" s="926"/>
      <c r="AU60" s="926"/>
      <c r="AV60" s="926"/>
      <c r="AW60" s="926"/>
      <c r="AX60" s="926"/>
      <c r="AY60" s="926"/>
      <c r="AZ60" s="929"/>
      <c r="BA60" s="929"/>
      <c r="BB60" s="929"/>
      <c r="BC60" s="929"/>
      <c r="BD60" s="929"/>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25"/>
      <c r="R61" s="926"/>
      <c r="S61" s="926"/>
      <c r="T61" s="926"/>
      <c r="U61" s="926"/>
      <c r="V61" s="926"/>
      <c r="W61" s="926"/>
      <c r="X61" s="926"/>
      <c r="Y61" s="926"/>
      <c r="Z61" s="926"/>
      <c r="AA61" s="926"/>
      <c r="AB61" s="926"/>
      <c r="AC61" s="926"/>
      <c r="AD61" s="926"/>
      <c r="AE61" s="927"/>
      <c r="AF61" s="845"/>
      <c r="AG61" s="846"/>
      <c r="AH61" s="846"/>
      <c r="AI61" s="846"/>
      <c r="AJ61" s="847"/>
      <c r="AK61" s="928"/>
      <c r="AL61" s="926"/>
      <c r="AM61" s="926"/>
      <c r="AN61" s="926"/>
      <c r="AO61" s="926"/>
      <c r="AP61" s="926"/>
      <c r="AQ61" s="926"/>
      <c r="AR61" s="926"/>
      <c r="AS61" s="926"/>
      <c r="AT61" s="926"/>
      <c r="AU61" s="926"/>
      <c r="AV61" s="926"/>
      <c r="AW61" s="926"/>
      <c r="AX61" s="926"/>
      <c r="AY61" s="926"/>
      <c r="AZ61" s="929"/>
      <c r="BA61" s="929"/>
      <c r="BB61" s="929"/>
      <c r="BC61" s="929"/>
      <c r="BD61" s="929"/>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25"/>
      <c r="R62" s="926"/>
      <c r="S62" s="926"/>
      <c r="T62" s="926"/>
      <c r="U62" s="926"/>
      <c r="V62" s="926"/>
      <c r="W62" s="926"/>
      <c r="X62" s="926"/>
      <c r="Y62" s="926"/>
      <c r="Z62" s="926"/>
      <c r="AA62" s="926"/>
      <c r="AB62" s="926"/>
      <c r="AC62" s="926"/>
      <c r="AD62" s="926"/>
      <c r="AE62" s="927"/>
      <c r="AF62" s="845"/>
      <c r="AG62" s="846"/>
      <c r="AH62" s="846"/>
      <c r="AI62" s="846"/>
      <c r="AJ62" s="847"/>
      <c r="AK62" s="928"/>
      <c r="AL62" s="926"/>
      <c r="AM62" s="926"/>
      <c r="AN62" s="926"/>
      <c r="AO62" s="926"/>
      <c r="AP62" s="926"/>
      <c r="AQ62" s="926"/>
      <c r="AR62" s="926"/>
      <c r="AS62" s="926"/>
      <c r="AT62" s="926"/>
      <c r="AU62" s="926"/>
      <c r="AV62" s="926"/>
      <c r="AW62" s="926"/>
      <c r="AX62" s="926"/>
      <c r="AY62" s="926"/>
      <c r="AZ62" s="929"/>
      <c r="BA62" s="929"/>
      <c r="BB62" s="929"/>
      <c r="BC62" s="929"/>
      <c r="BD62" s="929"/>
      <c r="BE62" s="912"/>
      <c r="BF62" s="912"/>
      <c r="BG62" s="912"/>
      <c r="BH62" s="912"/>
      <c r="BI62" s="913"/>
      <c r="BJ62" s="937" t="s">
        <v>405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406</v>
      </c>
      <c r="C63" s="875"/>
      <c r="D63" s="875"/>
      <c r="E63" s="875"/>
      <c r="F63" s="875"/>
      <c r="G63" s="875"/>
      <c r="H63" s="875"/>
      <c r="I63" s="875"/>
      <c r="J63" s="875"/>
      <c r="K63" s="875"/>
      <c r="L63" s="875"/>
      <c r="M63" s="875"/>
      <c r="N63" s="875"/>
      <c r="O63" s="875"/>
      <c r="P63" s="876"/>
      <c r="Q63" s="930"/>
      <c r="R63" s="931"/>
      <c r="S63" s="931"/>
      <c r="T63" s="931"/>
      <c r="U63" s="931"/>
      <c r="V63" s="931"/>
      <c r="W63" s="931"/>
      <c r="X63" s="931"/>
      <c r="Y63" s="931"/>
      <c r="Z63" s="931"/>
      <c r="AA63" s="931"/>
      <c r="AB63" s="931"/>
      <c r="AC63" s="931"/>
      <c r="AD63" s="931"/>
      <c r="AE63" s="932"/>
      <c r="AF63" s="933">
        <v>49</v>
      </c>
      <c r="AG63" s="934"/>
      <c r="AH63" s="934"/>
      <c r="AI63" s="934"/>
      <c r="AJ63" s="935"/>
      <c r="AK63" s="936"/>
      <c r="AL63" s="931"/>
      <c r="AM63" s="931"/>
      <c r="AN63" s="931"/>
      <c r="AO63" s="931"/>
      <c r="AP63" s="934"/>
      <c r="AQ63" s="934"/>
      <c r="AR63" s="934"/>
      <c r="AS63" s="934"/>
      <c r="AT63" s="934"/>
      <c r="AU63" s="934"/>
      <c r="AV63" s="934"/>
      <c r="AW63" s="934"/>
      <c r="AX63" s="934"/>
      <c r="AY63" s="934"/>
      <c r="AZ63" s="938"/>
      <c r="BA63" s="938"/>
      <c r="BB63" s="938"/>
      <c r="BC63" s="938"/>
      <c r="BD63" s="938"/>
      <c r="BE63" s="939"/>
      <c r="BF63" s="939"/>
      <c r="BG63" s="939"/>
      <c r="BH63" s="939"/>
      <c r="BI63" s="940"/>
      <c r="BJ63" s="941" t="s">
        <v>407</v>
      </c>
      <c r="BK63" s="942"/>
      <c r="BL63" s="942"/>
      <c r="BM63" s="942"/>
      <c r="BN63" s="943"/>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409</v>
      </c>
      <c r="B66" s="825"/>
      <c r="C66" s="825"/>
      <c r="D66" s="825"/>
      <c r="E66" s="825"/>
      <c r="F66" s="825"/>
      <c r="G66" s="825"/>
      <c r="H66" s="825"/>
      <c r="I66" s="825"/>
      <c r="J66" s="825"/>
      <c r="K66" s="825"/>
      <c r="L66" s="825"/>
      <c r="M66" s="825"/>
      <c r="N66" s="825"/>
      <c r="O66" s="825"/>
      <c r="P66" s="826"/>
      <c r="Q66" s="801" t="s">
        <v>392</v>
      </c>
      <c r="R66" s="802"/>
      <c r="S66" s="802"/>
      <c r="T66" s="802"/>
      <c r="U66" s="803"/>
      <c r="V66" s="801" t="s">
        <v>410</v>
      </c>
      <c r="W66" s="802"/>
      <c r="X66" s="802"/>
      <c r="Y66" s="802"/>
      <c r="Z66" s="803"/>
      <c r="AA66" s="801" t="s">
        <v>411</v>
      </c>
      <c r="AB66" s="802"/>
      <c r="AC66" s="802"/>
      <c r="AD66" s="802"/>
      <c r="AE66" s="803"/>
      <c r="AF66" s="944" t="s">
        <v>395</v>
      </c>
      <c r="AG66" s="897"/>
      <c r="AH66" s="897"/>
      <c r="AI66" s="897"/>
      <c r="AJ66" s="945"/>
      <c r="AK66" s="801" t="s">
        <v>412</v>
      </c>
      <c r="AL66" s="825"/>
      <c r="AM66" s="825"/>
      <c r="AN66" s="825"/>
      <c r="AO66" s="826"/>
      <c r="AP66" s="801" t="s">
        <v>413</v>
      </c>
      <c r="AQ66" s="802"/>
      <c r="AR66" s="802"/>
      <c r="AS66" s="802"/>
      <c r="AT66" s="803"/>
      <c r="AU66" s="801" t="s">
        <v>414</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55"/>
      <c r="BT66" s="956"/>
      <c r="BU66" s="956"/>
      <c r="BV66" s="956"/>
      <c r="BW66" s="956"/>
      <c r="BX66" s="956"/>
      <c r="BY66" s="956"/>
      <c r="BZ66" s="956"/>
      <c r="CA66" s="956"/>
      <c r="CB66" s="956"/>
      <c r="CC66" s="956"/>
      <c r="CD66" s="956"/>
      <c r="CE66" s="956"/>
      <c r="CF66" s="956"/>
      <c r="CG66" s="957"/>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9"/>
      <c r="DW66" s="950"/>
      <c r="DX66" s="950"/>
      <c r="DY66" s="950"/>
      <c r="DZ66" s="951"/>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6"/>
      <c r="AG67" s="900"/>
      <c r="AH67" s="900"/>
      <c r="AI67" s="900"/>
      <c r="AJ67" s="947"/>
      <c r="AK67" s="948"/>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5"/>
      <c r="BT67" s="956"/>
      <c r="BU67" s="956"/>
      <c r="BV67" s="956"/>
      <c r="BW67" s="956"/>
      <c r="BX67" s="956"/>
      <c r="BY67" s="956"/>
      <c r="BZ67" s="956"/>
      <c r="CA67" s="956"/>
      <c r="CB67" s="956"/>
      <c r="CC67" s="956"/>
      <c r="CD67" s="956"/>
      <c r="CE67" s="956"/>
      <c r="CF67" s="956"/>
      <c r="CG67" s="957"/>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9"/>
      <c r="DW67" s="950"/>
      <c r="DX67" s="950"/>
      <c r="DY67" s="950"/>
      <c r="DZ67" s="951"/>
      <c r="EA67" s="247"/>
    </row>
    <row r="68" spans="1:131" s="248" customFormat="1" ht="26.25" customHeight="1" thickTop="1" x14ac:dyDescent="0.15">
      <c r="A68" s="259">
        <v>1</v>
      </c>
      <c r="B68" s="962" t="s">
        <v>583</v>
      </c>
      <c r="C68" s="963"/>
      <c r="D68" s="963"/>
      <c r="E68" s="963"/>
      <c r="F68" s="963"/>
      <c r="G68" s="963"/>
      <c r="H68" s="963"/>
      <c r="I68" s="963"/>
      <c r="J68" s="963"/>
      <c r="K68" s="963"/>
      <c r="L68" s="963"/>
      <c r="M68" s="963"/>
      <c r="N68" s="963"/>
      <c r="O68" s="963"/>
      <c r="P68" s="964"/>
      <c r="Q68" s="965">
        <v>5926</v>
      </c>
      <c r="R68" s="958"/>
      <c r="S68" s="958"/>
      <c r="T68" s="958"/>
      <c r="U68" s="958"/>
      <c r="V68" s="958">
        <v>5764</v>
      </c>
      <c r="W68" s="958"/>
      <c r="X68" s="958"/>
      <c r="Y68" s="958"/>
      <c r="Z68" s="958"/>
      <c r="AA68" s="958">
        <v>162</v>
      </c>
      <c r="AB68" s="958"/>
      <c r="AC68" s="958"/>
      <c r="AD68" s="958"/>
      <c r="AE68" s="958"/>
      <c r="AF68" s="958">
        <v>162</v>
      </c>
      <c r="AG68" s="958"/>
      <c r="AH68" s="958"/>
      <c r="AI68" s="958"/>
      <c r="AJ68" s="958"/>
      <c r="AK68" s="958">
        <v>0</v>
      </c>
      <c r="AL68" s="958"/>
      <c r="AM68" s="958"/>
      <c r="AN68" s="958"/>
      <c r="AO68" s="958"/>
      <c r="AP68" s="958">
        <v>2735</v>
      </c>
      <c r="AQ68" s="958"/>
      <c r="AR68" s="958"/>
      <c r="AS68" s="958"/>
      <c r="AT68" s="958"/>
      <c r="AU68" s="959">
        <v>125</v>
      </c>
      <c r="AV68" s="959"/>
      <c r="AW68" s="959"/>
      <c r="AX68" s="959"/>
      <c r="AY68" s="959"/>
      <c r="AZ68" s="960"/>
      <c r="BA68" s="960"/>
      <c r="BB68" s="960"/>
      <c r="BC68" s="960"/>
      <c r="BD68" s="961"/>
      <c r="BE68" s="266"/>
      <c r="BF68" s="266"/>
      <c r="BG68" s="266"/>
      <c r="BH68" s="266"/>
      <c r="BI68" s="266"/>
      <c r="BJ68" s="266"/>
      <c r="BK68" s="266"/>
      <c r="BL68" s="266"/>
      <c r="BM68" s="266"/>
      <c r="BN68" s="266"/>
      <c r="BO68" s="266"/>
      <c r="BP68" s="266"/>
      <c r="BQ68" s="263">
        <v>62</v>
      </c>
      <c r="BR68" s="268"/>
      <c r="BS68" s="955"/>
      <c r="BT68" s="956"/>
      <c r="BU68" s="956"/>
      <c r="BV68" s="956"/>
      <c r="BW68" s="956"/>
      <c r="BX68" s="956"/>
      <c r="BY68" s="956"/>
      <c r="BZ68" s="956"/>
      <c r="CA68" s="956"/>
      <c r="CB68" s="956"/>
      <c r="CC68" s="956"/>
      <c r="CD68" s="956"/>
      <c r="CE68" s="956"/>
      <c r="CF68" s="956"/>
      <c r="CG68" s="957"/>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9"/>
      <c r="DW68" s="950"/>
      <c r="DX68" s="950"/>
      <c r="DY68" s="950"/>
      <c r="DZ68" s="951"/>
      <c r="EA68" s="247"/>
    </row>
    <row r="69" spans="1:131" s="248" customFormat="1" ht="26.25" customHeight="1" x14ac:dyDescent="0.15">
      <c r="A69" s="262">
        <v>2</v>
      </c>
      <c r="B69" s="966" t="s">
        <v>584</v>
      </c>
      <c r="C69" s="967"/>
      <c r="D69" s="967"/>
      <c r="E69" s="967"/>
      <c r="F69" s="967"/>
      <c r="G69" s="967"/>
      <c r="H69" s="967"/>
      <c r="I69" s="967"/>
      <c r="J69" s="967"/>
      <c r="K69" s="967"/>
      <c r="L69" s="967"/>
      <c r="M69" s="967"/>
      <c r="N69" s="967"/>
      <c r="O69" s="967"/>
      <c r="P69" s="968"/>
      <c r="Q69" s="969">
        <v>9567</v>
      </c>
      <c r="R69" s="924"/>
      <c r="S69" s="924"/>
      <c r="T69" s="924"/>
      <c r="U69" s="924"/>
      <c r="V69" s="924">
        <v>7806</v>
      </c>
      <c r="W69" s="924"/>
      <c r="X69" s="924"/>
      <c r="Y69" s="924"/>
      <c r="Z69" s="924"/>
      <c r="AA69" s="924">
        <v>1761</v>
      </c>
      <c r="AB69" s="924"/>
      <c r="AC69" s="924"/>
      <c r="AD69" s="924"/>
      <c r="AE69" s="924"/>
      <c r="AF69" s="924">
        <v>1761</v>
      </c>
      <c r="AG69" s="924"/>
      <c r="AH69" s="924"/>
      <c r="AI69" s="924"/>
      <c r="AJ69" s="924"/>
      <c r="AK69" s="924">
        <v>0</v>
      </c>
      <c r="AL69" s="924"/>
      <c r="AM69" s="924"/>
      <c r="AN69" s="924"/>
      <c r="AO69" s="924"/>
      <c r="AP69" s="924" t="s">
        <v>578</v>
      </c>
      <c r="AQ69" s="924"/>
      <c r="AR69" s="924"/>
      <c r="AS69" s="924"/>
      <c r="AT69" s="924"/>
      <c r="AU69" s="915" t="s">
        <v>578</v>
      </c>
      <c r="AV69" s="915"/>
      <c r="AW69" s="915"/>
      <c r="AX69" s="915"/>
      <c r="AY69" s="915"/>
      <c r="AZ69" s="970"/>
      <c r="BA69" s="970"/>
      <c r="BB69" s="970"/>
      <c r="BC69" s="970"/>
      <c r="BD69" s="971"/>
      <c r="BE69" s="266"/>
      <c r="BF69" s="266"/>
      <c r="BG69" s="266"/>
      <c r="BH69" s="266"/>
      <c r="BI69" s="266"/>
      <c r="BJ69" s="266"/>
      <c r="BK69" s="266"/>
      <c r="BL69" s="266"/>
      <c r="BM69" s="266"/>
      <c r="BN69" s="266"/>
      <c r="BO69" s="266"/>
      <c r="BP69" s="266"/>
      <c r="BQ69" s="263">
        <v>63</v>
      </c>
      <c r="BR69" s="268"/>
      <c r="BS69" s="955"/>
      <c r="BT69" s="956"/>
      <c r="BU69" s="956"/>
      <c r="BV69" s="956"/>
      <c r="BW69" s="956"/>
      <c r="BX69" s="956"/>
      <c r="BY69" s="956"/>
      <c r="BZ69" s="956"/>
      <c r="CA69" s="956"/>
      <c r="CB69" s="956"/>
      <c r="CC69" s="956"/>
      <c r="CD69" s="956"/>
      <c r="CE69" s="956"/>
      <c r="CF69" s="956"/>
      <c r="CG69" s="957"/>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9"/>
      <c r="DW69" s="950"/>
      <c r="DX69" s="950"/>
      <c r="DY69" s="950"/>
      <c r="DZ69" s="951"/>
      <c r="EA69" s="247"/>
    </row>
    <row r="70" spans="1:131" s="248" customFormat="1" ht="26.25" customHeight="1" x14ac:dyDescent="0.15">
      <c r="A70" s="262">
        <v>3</v>
      </c>
      <c r="B70" s="966" t="s">
        <v>585</v>
      </c>
      <c r="C70" s="967"/>
      <c r="D70" s="967"/>
      <c r="E70" s="967"/>
      <c r="F70" s="967"/>
      <c r="G70" s="967"/>
      <c r="H70" s="967"/>
      <c r="I70" s="967"/>
      <c r="J70" s="967"/>
      <c r="K70" s="967"/>
      <c r="L70" s="967"/>
      <c r="M70" s="967"/>
      <c r="N70" s="967"/>
      <c r="O70" s="967"/>
      <c r="P70" s="968"/>
      <c r="Q70" s="969">
        <v>160</v>
      </c>
      <c r="R70" s="924"/>
      <c r="S70" s="924"/>
      <c r="T70" s="924"/>
      <c r="U70" s="924"/>
      <c r="V70" s="924">
        <v>159</v>
      </c>
      <c r="W70" s="924"/>
      <c r="X70" s="924"/>
      <c r="Y70" s="924"/>
      <c r="Z70" s="924"/>
      <c r="AA70" s="924">
        <v>1</v>
      </c>
      <c r="AB70" s="924"/>
      <c r="AC70" s="924"/>
      <c r="AD70" s="924"/>
      <c r="AE70" s="924"/>
      <c r="AF70" s="924">
        <v>1</v>
      </c>
      <c r="AG70" s="924"/>
      <c r="AH70" s="924"/>
      <c r="AI70" s="924"/>
      <c r="AJ70" s="924"/>
      <c r="AK70" s="924">
        <v>14</v>
      </c>
      <c r="AL70" s="924"/>
      <c r="AM70" s="924"/>
      <c r="AN70" s="924"/>
      <c r="AO70" s="924"/>
      <c r="AP70" s="924" t="s">
        <v>578</v>
      </c>
      <c r="AQ70" s="924"/>
      <c r="AR70" s="924"/>
      <c r="AS70" s="924"/>
      <c r="AT70" s="924"/>
      <c r="AU70" s="915" t="s">
        <v>578</v>
      </c>
      <c r="AV70" s="915"/>
      <c r="AW70" s="915"/>
      <c r="AX70" s="915"/>
      <c r="AY70" s="915"/>
      <c r="AZ70" s="970"/>
      <c r="BA70" s="970"/>
      <c r="BB70" s="970"/>
      <c r="BC70" s="970"/>
      <c r="BD70" s="971"/>
      <c r="BE70" s="266"/>
      <c r="BF70" s="266"/>
      <c r="BG70" s="266"/>
      <c r="BH70" s="266"/>
      <c r="BI70" s="266"/>
      <c r="BJ70" s="266"/>
      <c r="BK70" s="266"/>
      <c r="BL70" s="266"/>
      <c r="BM70" s="266"/>
      <c r="BN70" s="266"/>
      <c r="BO70" s="266"/>
      <c r="BP70" s="266"/>
      <c r="BQ70" s="263">
        <v>64</v>
      </c>
      <c r="BR70" s="268"/>
      <c r="BS70" s="955"/>
      <c r="BT70" s="956"/>
      <c r="BU70" s="956"/>
      <c r="BV70" s="956"/>
      <c r="BW70" s="956"/>
      <c r="BX70" s="956"/>
      <c r="BY70" s="956"/>
      <c r="BZ70" s="956"/>
      <c r="CA70" s="956"/>
      <c r="CB70" s="956"/>
      <c r="CC70" s="956"/>
      <c r="CD70" s="956"/>
      <c r="CE70" s="956"/>
      <c r="CF70" s="956"/>
      <c r="CG70" s="957"/>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9"/>
      <c r="DW70" s="950"/>
      <c r="DX70" s="950"/>
      <c r="DY70" s="950"/>
      <c r="DZ70" s="951"/>
      <c r="EA70" s="247"/>
    </row>
    <row r="71" spans="1:131" s="248" customFormat="1" ht="26.25" customHeight="1" x14ac:dyDescent="0.15">
      <c r="A71" s="262">
        <v>4</v>
      </c>
      <c r="B71" s="966" t="s">
        <v>592</v>
      </c>
      <c r="C71" s="967"/>
      <c r="D71" s="967"/>
      <c r="E71" s="967"/>
      <c r="F71" s="967"/>
      <c r="G71" s="967"/>
      <c r="H71" s="967"/>
      <c r="I71" s="967"/>
      <c r="J71" s="967"/>
      <c r="K71" s="967"/>
      <c r="L71" s="967"/>
      <c r="M71" s="967"/>
      <c r="N71" s="967"/>
      <c r="O71" s="967"/>
      <c r="P71" s="968"/>
      <c r="Q71" s="969">
        <v>565</v>
      </c>
      <c r="R71" s="924"/>
      <c r="S71" s="924"/>
      <c r="T71" s="924"/>
      <c r="U71" s="924"/>
      <c r="V71" s="924">
        <v>535</v>
      </c>
      <c r="W71" s="924"/>
      <c r="X71" s="924"/>
      <c r="Y71" s="924"/>
      <c r="Z71" s="924"/>
      <c r="AA71" s="924">
        <v>30</v>
      </c>
      <c r="AB71" s="924"/>
      <c r="AC71" s="924"/>
      <c r="AD71" s="924"/>
      <c r="AE71" s="924"/>
      <c r="AF71" s="924">
        <v>30</v>
      </c>
      <c r="AG71" s="924"/>
      <c r="AH71" s="924"/>
      <c r="AI71" s="924"/>
      <c r="AJ71" s="924"/>
      <c r="AK71" s="924">
        <v>24</v>
      </c>
      <c r="AL71" s="924"/>
      <c r="AM71" s="924"/>
      <c r="AN71" s="924"/>
      <c r="AO71" s="924"/>
      <c r="AP71" s="924" t="s">
        <v>578</v>
      </c>
      <c r="AQ71" s="924"/>
      <c r="AR71" s="924"/>
      <c r="AS71" s="924"/>
      <c r="AT71" s="924"/>
      <c r="AU71" s="915" t="s">
        <v>578</v>
      </c>
      <c r="AV71" s="915"/>
      <c r="AW71" s="915"/>
      <c r="AX71" s="915"/>
      <c r="AY71" s="915"/>
      <c r="AZ71" s="970"/>
      <c r="BA71" s="970"/>
      <c r="BB71" s="970"/>
      <c r="BC71" s="970"/>
      <c r="BD71" s="971"/>
      <c r="BE71" s="266"/>
      <c r="BF71" s="266"/>
      <c r="BG71" s="266"/>
      <c r="BH71" s="266"/>
      <c r="BI71" s="266"/>
      <c r="BJ71" s="266"/>
      <c r="BK71" s="266"/>
      <c r="BL71" s="266"/>
      <c r="BM71" s="266"/>
      <c r="BN71" s="266"/>
      <c r="BO71" s="266"/>
      <c r="BP71" s="266"/>
      <c r="BQ71" s="263">
        <v>65</v>
      </c>
      <c r="BR71" s="268"/>
      <c r="BS71" s="955"/>
      <c r="BT71" s="956"/>
      <c r="BU71" s="956"/>
      <c r="BV71" s="956"/>
      <c r="BW71" s="956"/>
      <c r="BX71" s="956"/>
      <c r="BY71" s="956"/>
      <c r="BZ71" s="956"/>
      <c r="CA71" s="956"/>
      <c r="CB71" s="956"/>
      <c r="CC71" s="956"/>
      <c r="CD71" s="956"/>
      <c r="CE71" s="956"/>
      <c r="CF71" s="956"/>
      <c r="CG71" s="957"/>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9"/>
      <c r="DW71" s="950"/>
      <c r="DX71" s="950"/>
      <c r="DY71" s="950"/>
      <c r="DZ71" s="951"/>
      <c r="EA71" s="247"/>
    </row>
    <row r="72" spans="1:131" s="248" customFormat="1" ht="26.25" customHeight="1" x14ac:dyDescent="0.15">
      <c r="A72" s="262">
        <v>5</v>
      </c>
      <c r="B72" s="966" t="s">
        <v>593</v>
      </c>
      <c r="C72" s="967"/>
      <c r="D72" s="967"/>
      <c r="E72" s="967"/>
      <c r="F72" s="967"/>
      <c r="G72" s="967"/>
      <c r="H72" s="967"/>
      <c r="I72" s="967"/>
      <c r="J72" s="967"/>
      <c r="K72" s="967"/>
      <c r="L72" s="967"/>
      <c r="M72" s="967"/>
      <c r="N72" s="967"/>
      <c r="O72" s="967"/>
      <c r="P72" s="968"/>
      <c r="Q72" s="969">
        <v>171814</v>
      </c>
      <c r="R72" s="924"/>
      <c r="S72" s="924"/>
      <c r="T72" s="924"/>
      <c r="U72" s="924"/>
      <c r="V72" s="924">
        <v>167384</v>
      </c>
      <c r="W72" s="924"/>
      <c r="X72" s="924"/>
      <c r="Y72" s="924"/>
      <c r="Z72" s="924"/>
      <c r="AA72" s="924">
        <v>4429</v>
      </c>
      <c r="AB72" s="924"/>
      <c r="AC72" s="924"/>
      <c r="AD72" s="924"/>
      <c r="AE72" s="924"/>
      <c r="AF72" s="924">
        <v>4426</v>
      </c>
      <c r="AG72" s="924"/>
      <c r="AH72" s="924"/>
      <c r="AI72" s="924"/>
      <c r="AJ72" s="924"/>
      <c r="AK72" s="924">
        <v>6995</v>
      </c>
      <c r="AL72" s="924"/>
      <c r="AM72" s="924"/>
      <c r="AN72" s="924"/>
      <c r="AO72" s="924"/>
      <c r="AP72" s="924" t="s">
        <v>578</v>
      </c>
      <c r="AQ72" s="924"/>
      <c r="AR72" s="924"/>
      <c r="AS72" s="924"/>
      <c r="AT72" s="924"/>
      <c r="AU72" s="915" t="s">
        <v>578</v>
      </c>
      <c r="AV72" s="915"/>
      <c r="AW72" s="915"/>
      <c r="AX72" s="915"/>
      <c r="AY72" s="915"/>
      <c r="AZ72" s="970"/>
      <c r="BA72" s="970"/>
      <c r="BB72" s="970"/>
      <c r="BC72" s="970"/>
      <c r="BD72" s="971"/>
      <c r="BE72" s="266"/>
      <c r="BF72" s="266"/>
      <c r="BG72" s="266"/>
      <c r="BH72" s="266"/>
      <c r="BI72" s="266"/>
      <c r="BJ72" s="266"/>
      <c r="BK72" s="266"/>
      <c r="BL72" s="266"/>
      <c r="BM72" s="266"/>
      <c r="BN72" s="266"/>
      <c r="BO72" s="266"/>
      <c r="BP72" s="266"/>
      <c r="BQ72" s="263">
        <v>66</v>
      </c>
      <c r="BR72" s="268"/>
      <c r="BS72" s="955"/>
      <c r="BT72" s="956"/>
      <c r="BU72" s="956"/>
      <c r="BV72" s="956"/>
      <c r="BW72" s="956"/>
      <c r="BX72" s="956"/>
      <c r="BY72" s="956"/>
      <c r="BZ72" s="956"/>
      <c r="CA72" s="956"/>
      <c r="CB72" s="956"/>
      <c r="CC72" s="956"/>
      <c r="CD72" s="956"/>
      <c r="CE72" s="956"/>
      <c r="CF72" s="956"/>
      <c r="CG72" s="957"/>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9"/>
      <c r="DW72" s="950"/>
      <c r="DX72" s="950"/>
      <c r="DY72" s="950"/>
      <c r="DZ72" s="951"/>
      <c r="EA72" s="247"/>
    </row>
    <row r="73" spans="1:131" s="248" customFormat="1" ht="26.25" customHeight="1" x14ac:dyDescent="0.15">
      <c r="A73" s="262">
        <v>6</v>
      </c>
      <c r="B73" s="966" t="s">
        <v>586</v>
      </c>
      <c r="C73" s="967"/>
      <c r="D73" s="967"/>
      <c r="E73" s="967"/>
      <c r="F73" s="967"/>
      <c r="G73" s="967"/>
      <c r="H73" s="967"/>
      <c r="I73" s="967"/>
      <c r="J73" s="967"/>
      <c r="K73" s="967"/>
      <c r="L73" s="967"/>
      <c r="M73" s="967"/>
      <c r="N73" s="967"/>
      <c r="O73" s="967"/>
      <c r="P73" s="968"/>
      <c r="Q73" s="969">
        <v>849</v>
      </c>
      <c r="R73" s="924"/>
      <c r="S73" s="924"/>
      <c r="T73" s="924"/>
      <c r="U73" s="924"/>
      <c r="V73" s="924">
        <v>824</v>
      </c>
      <c r="W73" s="924"/>
      <c r="X73" s="924"/>
      <c r="Y73" s="924"/>
      <c r="Z73" s="924"/>
      <c r="AA73" s="924">
        <v>25</v>
      </c>
      <c r="AB73" s="924"/>
      <c r="AC73" s="924"/>
      <c r="AD73" s="924"/>
      <c r="AE73" s="924"/>
      <c r="AF73" s="924">
        <v>25</v>
      </c>
      <c r="AG73" s="924"/>
      <c r="AH73" s="924"/>
      <c r="AI73" s="924"/>
      <c r="AJ73" s="924"/>
      <c r="AK73" s="924" t="s">
        <v>578</v>
      </c>
      <c r="AL73" s="924"/>
      <c r="AM73" s="924"/>
      <c r="AN73" s="924"/>
      <c r="AO73" s="924"/>
      <c r="AP73" s="924" t="s">
        <v>578</v>
      </c>
      <c r="AQ73" s="924"/>
      <c r="AR73" s="924"/>
      <c r="AS73" s="924"/>
      <c r="AT73" s="924"/>
      <c r="AU73" s="915" t="s">
        <v>578</v>
      </c>
      <c r="AV73" s="915"/>
      <c r="AW73" s="915"/>
      <c r="AX73" s="915"/>
      <c r="AY73" s="915"/>
      <c r="AZ73" s="970"/>
      <c r="BA73" s="970"/>
      <c r="BB73" s="970"/>
      <c r="BC73" s="970"/>
      <c r="BD73" s="971"/>
      <c r="BE73" s="266"/>
      <c r="BF73" s="266"/>
      <c r="BG73" s="266"/>
      <c r="BH73" s="266"/>
      <c r="BI73" s="266"/>
      <c r="BJ73" s="266"/>
      <c r="BK73" s="266"/>
      <c r="BL73" s="266"/>
      <c r="BM73" s="266"/>
      <c r="BN73" s="266"/>
      <c r="BO73" s="266"/>
      <c r="BP73" s="266"/>
      <c r="BQ73" s="263">
        <v>67</v>
      </c>
      <c r="BR73" s="268"/>
      <c r="BS73" s="955"/>
      <c r="BT73" s="956"/>
      <c r="BU73" s="956"/>
      <c r="BV73" s="956"/>
      <c r="BW73" s="956"/>
      <c r="BX73" s="956"/>
      <c r="BY73" s="956"/>
      <c r="BZ73" s="956"/>
      <c r="CA73" s="956"/>
      <c r="CB73" s="956"/>
      <c r="CC73" s="956"/>
      <c r="CD73" s="956"/>
      <c r="CE73" s="956"/>
      <c r="CF73" s="956"/>
      <c r="CG73" s="957"/>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9"/>
      <c r="DW73" s="950"/>
      <c r="DX73" s="950"/>
      <c r="DY73" s="950"/>
      <c r="DZ73" s="951"/>
      <c r="EA73" s="247"/>
    </row>
    <row r="74" spans="1:131" s="248" customFormat="1" ht="26.25" customHeight="1" x14ac:dyDescent="0.15">
      <c r="A74" s="262">
        <v>7</v>
      </c>
      <c r="B74" s="966"/>
      <c r="C74" s="967"/>
      <c r="D74" s="967"/>
      <c r="E74" s="967"/>
      <c r="F74" s="967"/>
      <c r="G74" s="967"/>
      <c r="H74" s="967"/>
      <c r="I74" s="967"/>
      <c r="J74" s="967"/>
      <c r="K74" s="967"/>
      <c r="L74" s="967"/>
      <c r="M74" s="967"/>
      <c r="N74" s="967"/>
      <c r="O74" s="967"/>
      <c r="P74" s="968"/>
      <c r="Q74" s="972"/>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70"/>
      <c r="BA74" s="970"/>
      <c r="BB74" s="970"/>
      <c r="BC74" s="970"/>
      <c r="BD74" s="971"/>
      <c r="BE74" s="266"/>
      <c r="BF74" s="266"/>
      <c r="BG74" s="266"/>
      <c r="BH74" s="266"/>
      <c r="BI74" s="266"/>
      <c r="BJ74" s="266"/>
      <c r="BK74" s="266"/>
      <c r="BL74" s="266"/>
      <c r="BM74" s="266"/>
      <c r="BN74" s="266"/>
      <c r="BO74" s="266"/>
      <c r="BP74" s="266"/>
      <c r="BQ74" s="263">
        <v>68</v>
      </c>
      <c r="BR74" s="268"/>
      <c r="BS74" s="955"/>
      <c r="BT74" s="956"/>
      <c r="BU74" s="956"/>
      <c r="BV74" s="956"/>
      <c r="BW74" s="956"/>
      <c r="BX74" s="956"/>
      <c r="BY74" s="956"/>
      <c r="BZ74" s="956"/>
      <c r="CA74" s="956"/>
      <c r="CB74" s="956"/>
      <c r="CC74" s="956"/>
      <c r="CD74" s="956"/>
      <c r="CE74" s="956"/>
      <c r="CF74" s="956"/>
      <c r="CG74" s="957"/>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9"/>
      <c r="DW74" s="950"/>
      <c r="DX74" s="950"/>
      <c r="DY74" s="950"/>
      <c r="DZ74" s="951"/>
      <c r="EA74" s="247"/>
    </row>
    <row r="75" spans="1:131" s="248" customFormat="1" ht="26.25" customHeight="1" x14ac:dyDescent="0.15">
      <c r="A75" s="262">
        <v>8</v>
      </c>
      <c r="B75" s="966"/>
      <c r="C75" s="967"/>
      <c r="D75" s="967"/>
      <c r="E75" s="967"/>
      <c r="F75" s="967"/>
      <c r="G75" s="967"/>
      <c r="H75" s="967"/>
      <c r="I75" s="967"/>
      <c r="J75" s="967"/>
      <c r="K75" s="967"/>
      <c r="L75" s="967"/>
      <c r="M75" s="967"/>
      <c r="N75" s="967"/>
      <c r="O75" s="967"/>
      <c r="P75" s="968"/>
      <c r="Q75" s="973"/>
      <c r="R75" s="974"/>
      <c r="S75" s="974"/>
      <c r="T75" s="974"/>
      <c r="U75" s="914"/>
      <c r="V75" s="975"/>
      <c r="W75" s="974"/>
      <c r="X75" s="974"/>
      <c r="Y75" s="974"/>
      <c r="Z75" s="914"/>
      <c r="AA75" s="975"/>
      <c r="AB75" s="974"/>
      <c r="AC75" s="974"/>
      <c r="AD75" s="974"/>
      <c r="AE75" s="914"/>
      <c r="AF75" s="975"/>
      <c r="AG75" s="974"/>
      <c r="AH75" s="974"/>
      <c r="AI75" s="974"/>
      <c r="AJ75" s="914"/>
      <c r="AK75" s="975"/>
      <c r="AL75" s="974"/>
      <c r="AM75" s="974"/>
      <c r="AN75" s="974"/>
      <c r="AO75" s="914"/>
      <c r="AP75" s="975"/>
      <c r="AQ75" s="974"/>
      <c r="AR75" s="974"/>
      <c r="AS75" s="974"/>
      <c r="AT75" s="914"/>
      <c r="AU75" s="975"/>
      <c r="AV75" s="974"/>
      <c r="AW75" s="974"/>
      <c r="AX75" s="974"/>
      <c r="AY75" s="914"/>
      <c r="AZ75" s="970"/>
      <c r="BA75" s="970"/>
      <c r="BB75" s="970"/>
      <c r="BC75" s="970"/>
      <c r="BD75" s="971"/>
      <c r="BE75" s="266"/>
      <c r="BF75" s="266"/>
      <c r="BG75" s="266"/>
      <c r="BH75" s="266"/>
      <c r="BI75" s="266"/>
      <c r="BJ75" s="266"/>
      <c r="BK75" s="266"/>
      <c r="BL75" s="266"/>
      <c r="BM75" s="266"/>
      <c r="BN75" s="266"/>
      <c r="BO75" s="266"/>
      <c r="BP75" s="266"/>
      <c r="BQ75" s="263">
        <v>69</v>
      </c>
      <c r="BR75" s="268"/>
      <c r="BS75" s="955"/>
      <c r="BT75" s="956"/>
      <c r="BU75" s="956"/>
      <c r="BV75" s="956"/>
      <c r="BW75" s="956"/>
      <c r="BX75" s="956"/>
      <c r="BY75" s="956"/>
      <c r="BZ75" s="956"/>
      <c r="CA75" s="956"/>
      <c r="CB75" s="956"/>
      <c r="CC75" s="956"/>
      <c r="CD75" s="956"/>
      <c r="CE75" s="956"/>
      <c r="CF75" s="956"/>
      <c r="CG75" s="957"/>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9"/>
      <c r="DW75" s="950"/>
      <c r="DX75" s="950"/>
      <c r="DY75" s="950"/>
      <c r="DZ75" s="951"/>
      <c r="EA75" s="247"/>
    </row>
    <row r="76" spans="1:131" s="248" customFormat="1" ht="26.25" customHeight="1" x14ac:dyDescent="0.15">
      <c r="A76" s="262">
        <v>9</v>
      </c>
      <c r="B76" s="966"/>
      <c r="C76" s="967"/>
      <c r="D76" s="967"/>
      <c r="E76" s="967"/>
      <c r="F76" s="967"/>
      <c r="G76" s="967"/>
      <c r="H76" s="967"/>
      <c r="I76" s="967"/>
      <c r="J76" s="967"/>
      <c r="K76" s="967"/>
      <c r="L76" s="967"/>
      <c r="M76" s="967"/>
      <c r="N76" s="967"/>
      <c r="O76" s="967"/>
      <c r="P76" s="968"/>
      <c r="Q76" s="973"/>
      <c r="R76" s="974"/>
      <c r="S76" s="974"/>
      <c r="T76" s="974"/>
      <c r="U76" s="914"/>
      <c r="V76" s="975"/>
      <c r="W76" s="974"/>
      <c r="X76" s="974"/>
      <c r="Y76" s="974"/>
      <c r="Z76" s="914"/>
      <c r="AA76" s="975"/>
      <c r="AB76" s="974"/>
      <c r="AC76" s="974"/>
      <c r="AD76" s="974"/>
      <c r="AE76" s="914"/>
      <c r="AF76" s="975"/>
      <c r="AG76" s="974"/>
      <c r="AH76" s="974"/>
      <c r="AI76" s="974"/>
      <c r="AJ76" s="914"/>
      <c r="AK76" s="975"/>
      <c r="AL76" s="974"/>
      <c r="AM76" s="974"/>
      <c r="AN76" s="974"/>
      <c r="AO76" s="914"/>
      <c r="AP76" s="975"/>
      <c r="AQ76" s="974"/>
      <c r="AR76" s="974"/>
      <c r="AS76" s="974"/>
      <c r="AT76" s="914"/>
      <c r="AU76" s="975"/>
      <c r="AV76" s="974"/>
      <c r="AW76" s="974"/>
      <c r="AX76" s="974"/>
      <c r="AY76" s="914"/>
      <c r="AZ76" s="970"/>
      <c r="BA76" s="970"/>
      <c r="BB76" s="970"/>
      <c r="BC76" s="970"/>
      <c r="BD76" s="971"/>
      <c r="BE76" s="266"/>
      <c r="BF76" s="266"/>
      <c r="BG76" s="266"/>
      <c r="BH76" s="266"/>
      <c r="BI76" s="266"/>
      <c r="BJ76" s="266"/>
      <c r="BK76" s="266"/>
      <c r="BL76" s="266"/>
      <c r="BM76" s="266"/>
      <c r="BN76" s="266"/>
      <c r="BO76" s="266"/>
      <c r="BP76" s="266"/>
      <c r="BQ76" s="263">
        <v>70</v>
      </c>
      <c r="BR76" s="268"/>
      <c r="BS76" s="955"/>
      <c r="BT76" s="956"/>
      <c r="BU76" s="956"/>
      <c r="BV76" s="956"/>
      <c r="BW76" s="956"/>
      <c r="BX76" s="956"/>
      <c r="BY76" s="956"/>
      <c r="BZ76" s="956"/>
      <c r="CA76" s="956"/>
      <c r="CB76" s="956"/>
      <c r="CC76" s="956"/>
      <c r="CD76" s="956"/>
      <c r="CE76" s="956"/>
      <c r="CF76" s="956"/>
      <c r="CG76" s="957"/>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9"/>
      <c r="DW76" s="950"/>
      <c r="DX76" s="950"/>
      <c r="DY76" s="950"/>
      <c r="DZ76" s="951"/>
      <c r="EA76" s="247"/>
    </row>
    <row r="77" spans="1:131" s="248" customFormat="1" ht="26.25" customHeight="1" x14ac:dyDescent="0.15">
      <c r="A77" s="262">
        <v>10</v>
      </c>
      <c r="B77" s="966"/>
      <c r="C77" s="967"/>
      <c r="D77" s="967"/>
      <c r="E77" s="967"/>
      <c r="F77" s="967"/>
      <c r="G77" s="967"/>
      <c r="H77" s="967"/>
      <c r="I77" s="967"/>
      <c r="J77" s="967"/>
      <c r="K77" s="967"/>
      <c r="L77" s="967"/>
      <c r="M77" s="967"/>
      <c r="N77" s="967"/>
      <c r="O77" s="967"/>
      <c r="P77" s="968"/>
      <c r="Q77" s="973"/>
      <c r="R77" s="974"/>
      <c r="S77" s="974"/>
      <c r="T77" s="974"/>
      <c r="U77" s="914"/>
      <c r="V77" s="975"/>
      <c r="W77" s="974"/>
      <c r="X77" s="974"/>
      <c r="Y77" s="974"/>
      <c r="Z77" s="914"/>
      <c r="AA77" s="975"/>
      <c r="AB77" s="974"/>
      <c r="AC77" s="974"/>
      <c r="AD77" s="974"/>
      <c r="AE77" s="914"/>
      <c r="AF77" s="975"/>
      <c r="AG77" s="974"/>
      <c r="AH77" s="974"/>
      <c r="AI77" s="974"/>
      <c r="AJ77" s="914"/>
      <c r="AK77" s="975"/>
      <c r="AL77" s="974"/>
      <c r="AM77" s="974"/>
      <c r="AN77" s="974"/>
      <c r="AO77" s="914"/>
      <c r="AP77" s="975"/>
      <c r="AQ77" s="974"/>
      <c r="AR77" s="974"/>
      <c r="AS77" s="974"/>
      <c r="AT77" s="914"/>
      <c r="AU77" s="975"/>
      <c r="AV77" s="974"/>
      <c r="AW77" s="974"/>
      <c r="AX77" s="974"/>
      <c r="AY77" s="914"/>
      <c r="AZ77" s="970"/>
      <c r="BA77" s="970"/>
      <c r="BB77" s="970"/>
      <c r="BC77" s="970"/>
      <c r="BD77" s="971"/>
      <c r="BE77" s="266"/>
      <c r="BF77" s="266"/>
      <c r="BG77" s="266"/>
      <c r="BH77" s="266"/>
      <c r="BI77" s="266"/>
      <c r="BJ77" s="266"/>
      <c r="BK77" s="266"/>
      <c r="BL77" s="266"/>
      <c r="BM77" s="266"/>
      <c r="BN77" s="266"/>
      <c r="BO77" s="266"/>
      <c r="BP77" s="266"/>
      <c r="BQ77" s="263">
        <v>71</v>
      </c>
      <c r="BR77" s="268"/>
      <c r="BS77" s="955"/>
      <c r="BT77" s="956"/>
      <c r="BU77" s="956"/>
      <c r="BV77" s="956"/>
      <c r="BW77" s="956"/>
      <c r="BX77" s="956"/>
      <c r="BY77" s="956"/>
      <c r="BZ77" s="956"/>
      <c r="CA77" s="956"/>
      <c r="CB77" s="956"/>
      <c r="CC77" s="956"/>
      <c r="CD77" s="956"/>
      <c r="CE77" s="956"/>
      <c r="CF77" s="956"/>
      <c r="CG77" s="957"/>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9"/>
      <c r="DW77" s="950"/>
      <c r="DX77" s="950"/>
      <c r="DY77" s="950"/>
      <c r="DZ77" s="951"/>
      <c r="EA77" s="247"/>
    </row>
    <row r="78" spans="1:131" s="248" customFormat="1" ht="26.25" customHeight="1" x14ac:dyDescent="0.15">
      <c r="A78" s="262">
        <v>11</v>
      </c>
      <c r="B78" s="966"/>
      <c r="C78" s="967"/>
      <c r="D78" s="967"/>
      <c r="E78" s="967"/>
      <c r="F78" s="967"/>
      <c r="G78" s="967"/>
      <c r="H78" s="967"/>
      <c r="I78" s="967"/>
      <c r="J78" s="967"/>
      <c r="K78" s="967"/>
      <c r="L78" s="967"/>
      <c r="M78" s="967"/>
      <c r="N78" s="967"/>
      <c r="O78" s="967"/>
      <c r="P78" s="968"/>
      <c r="Q78" s="972"/>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70"/>
      <c r="BA78" s="970"/>
      <c r="BB78" s="970"/>
      <c r="BC78" s="970"/>
      <c r="BD78" s="971"/>
      <c r="BE78" s="266"/>
      <c r="BF78" s="266"/>
      <c r="BG78" s="266"/>
      <c r="BH78" s="266"/>
      <c r="BI78" s="266"/>
      <c r="BJ78" s="269"/>
      <c r="BK78" s="269"/>
      <c r="BL78" s="269"/>
      <c r="BM78" s="269"/>
      <c r="BN78" s="269"/>
      <c r="BO78" s="266"/>
      <c r="BP78" s="266"/>
      <c r="BQ78" s="263">
        <v>72</v>
      </c>
      <c r="BR78" s="268"/>
      <c r="BS78" s="955"/>
      <c r="BT78" s="956"/>
      <c r="BU78" s="956"/>
      <c r="BV78" s="956"/>
      <c r="BW78" s="956"/>
      <c r="BX78" s="956"/>
      <c r="BY78" s="956"/>
      <c r="BZ78" s="956"/>
      <c r="CA78" s="956"/>
      <c r="CB78" s="956"/>
      <c r="CC78" s="956"/>
      <c r="CD78" s="956"/>
      <c r="CE78" s="956"/>
      <c r="CF78" s="956"/>
      <c r="CG78" s="957"/>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9"/>
      <c r="DW78" s="950"/>
      <c r="DX78" s="950"/>
      <c r="DY78" s="950"/>
      <c r="DZ78" s="951"/>
      <c r="EA78" s="247"/>
    </row>
    <row r="79" spans="1:131" s="248" customFormat="1" ht="26.25" customHeight="1" x14ac:dyDescent="0.15">
      <c r="A79" s="262">
        <v>12</v>
      </c>
      <c r="B79" s="966"/>
      <c r="C79" s="967"/>
      <c r="D79" s="967"/>
      <c r="E79" s="967"/>
      <c r="F79" s="967"/>
      <c r="G79" s="967"/>
      <c r="H79" s="967"/>
      <c r="I79" s="967"/>
      <c r="J79" s="967"/>
      <c r="K79" s="967"/>
      <c r="L79" s="967"/>
      <c r="M79" s="967"/>
      <c r="N79" s="967"/>
      <c r="O79" s="967"/>
      <c r="P79" s="968"/>
      <c r="Q79" s="972"/>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70"/>
      <c r="BA79" s="970"/>
      <c r="BB79" s="970"/>
      <c r="BC79" s="970"/>
      <c r="BD79" s="971"/>
      <c r="BE79" s="266"/>
      <c r="BF79" s="266"/>
      <c r="BG79" s="266"/>
      <c r="BH79" s="266"/>
      <c r="BI79" s="266"/>
      <c r="BJ79" s="269"/>
      <c r="BK79" s="269"/>
      <c r="BL79" s="269"/>
      <c r="BM79" s="269"/>
      <c r="BN79" s="269"/>
      <c r="BO79" s="266"/>
      <c r="BP79" s="266"/>
      <c r="BQ79" s="263">
        <v>73</v>
      </c>
      <c r="BR79" s="268"/>
      <c r="BS79" s="955"/>
      <c r="BT79" s="956"/>
      <c r="BU79" s="956"/>
      <c r="BV79" s="956"/>
      <c r="BW79" s="956"/>
      <c r="BX79" s="956"/>
      <c r="BY79" s="956"/>
      <c r="BZ79" s="956"/>
      <c r="CA79" s="956"/>
      <c r="CB79" s="956"/>
      <c r="CC79" s="956"/>
      <c r="CD79" s="956"/>
      <c r="CE79" s="956"/>
      <c r="CF79" s="956"/>
      <c r="CG79" s="957"/>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9"/>
      <c r="DW79" s="950"/>
      <c r="DX79" s="950"/>
      <c r="DY79" s="950"/>
      <c r="DZ79" s="951"/>
      <c r="EA79" s="247"/>
    </row>
    <row r="80" spans="1:131" s="248" customFormat="1" ht="26.25" customHeight="1" x14ac:dyDescent="0.15">
      <c r="A80" s="262">
        <v>13</v>
      </c>
      <c r="B80" s="966"/>
      <c r="C80" s="967"/>
      <c r="D80" s="967"/>
      <c r="E80" s="967"/>
      <c r="F80" s="967"/>
      <c r="G80" s="967"/>
      <c r="H80" s="967"/>
      <c r="I80" s="967"/>
      <c r="J80" s="967"/>
      <c r="K80" s="967"/>
      <c r="L80" s="967"/>
      <c r="M80" s="967"/>
      <c r="N80" s="967"/>
      <c r="O80" s="967"/>
      <c r="P80" s="968"/>
      <c r="Q80" s="972"/>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70"/>
      <c r="BA80" s="970"/>
      <c r="BB80" s="970"/>
      <c r="BC80" s="970"/>
      <c r="BD80" s="971"/>
      <c r="BE80" s="266"/>
      <c r="BF80" s="266"/>
      <c r="BG80" s="266"/>
      <c r="BH80" s="266"/>
      <c r="BI80" s="266"/>
      <c r="BJ80" s="266"/>
      <c r="BK80" s="266"/>
      <c r="BL80" s="266"/>
      <c r="BM80" s="266"/>
      <c r="BN80" s="266"/>
      <c r="BO80" s="266"/>
      <c r="BP80" s="266"/>
      <c r="BQ80" s="263">
        <v>74</v>
      </c>
      <c r="BR80" s="268"/>
      <c r="BS80" s="955"/>
      <c r="BT80" s="956"/>
      <c r="BU80" s="956"/>
      <c r="BV80" s="956"/>
      <c r="BW80" s="956"/>
      <c r="BX80" s="956"/>
      <c r="BY80" s="956"/>
      <c r="BZ80" s="956"/>
      <c r="CA80" s="956"/>
      <c r="CB80" s="956"/>
      <c r="CC80" s="956"/>
      <c r="CD80" s="956"/>
      <c r="CE80" s="956"/>
      <c r="CF80" s="956"/>
      <c r="CG80" s="957"/>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9"/>
      <c r="DW80" s="950"/>
      <c r="DX80" s="950"/>
      <c r="DY80" s="950"/>
      <c r="DZ80" s="951"/>
      <c r="EA80" s="247"/>
    </row>
    <row r="81" spans="1:131" s="248" customFormat="1" ht="26.25" customHeight="1" x14ac:dyDescent="0.15">
      <c r="A81" s="262">
        <v>14</v>
      </c>
      <c r="B81" s="966"/>
      <c r="C81" s="967"/>
      <c r="D81" s="967"/>
      <c r="E81" s="967"/>
      <c r="F81" s="967"/>
      <c r="G81" s="967"/>
      <c r="H81" s="967"/>
      <c r="I81" s="967"/>
      <c r="J81" s="967"/>
      <c r="K81" s="967"/>
      <c r="L81" s="967"/>
      <c r="M81" s="967"/>
      <c r="N81" s="967"/>
      <c r="O81" s="967"/>
      <c r="P81" s="968"/>
      <c r="Q81" s="972"/>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70"/>
      <c r="BA81" s="970"/>
      <c r="BB81" s="970"/>
      <c r="BC81" s="970"/>
      <c r="BD81" s="971"/>
      <c r="BE81" s="266"/>
      <c r="BF81" s="266"/>
      <c r="BG81" s="266"/>
      <c r="BH81" s="266"/>
      <c r="BI81" s="266"/>
      <c r="BJ81" s="266"/>
      <c r="BK81" s="266"/>
      <c r="BL81" s="266"/>
      <c r="BM81" s="266"/>
      <c r="BN81" s="266"/>
      <c r="BO81" s="266"/>
      <c r="BP81" s="266"/>
      <c r="BQ81" s="263">
        <v>75</v>
      </c>
      <c r="BR81" s="268"/>
      <c r="BS81" s="955"/>
      <c r="BT81" s="956"/>
      <c r="BU81" s="956"/>
      <c r="BV81" s="956"/>
      <c r="BW81" s="956"/>
      <c r="BX81" s="956"/>
      <c r="BY81" s="956"/>
      <c r="BZ81" s="956"/>
      <c r="CA81" s="956"/>
      <c r="CB81" s="956"/>
      <c r="CC81" s="956"/>
      <c r="CD81" s="956"/>
      <c r="CE81" s="956"/>
      <c r="CF81" s="956"/>
      <c r="CG81" s="957"/>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9"/>
      <c r="DW81" s="950"/>
      <c r="DX81" s="950"/>
      <c r="DY81" s="950"/>
      <c r="DZ81" s="951"/>
      <c r="EA81" s="247"/>
    </row>
    <row r="82" spans="1:131" s="248" customFormat="1" ht="26.25" customHeight="1" x14ac:dyDescent="0.15">
      <c r="A82" s="262">
        <v>15</v>
      </c>
      <c r="B82" s="966"/>
      <c r="C82" s="967"/>
      <c r="D82" s="967"/>
      <c r="E82" s="967"/>
      <c r="F82" s="967"/>
      <c r="G82" s="967"/>
      <c r="H82" s="967"/>
      <c r="I82" s="967"/>
      <c r="J82" s="967"/>
      <c r="K82" s="967"/>
      <c r="L82" s="967"/>
      <c r="M82" s="967"/>
      <c r="N82" s="967"/>
      <c r="O82" s="967"/>
      <c r="P82" s="968"/>
      <c r="Q82" s="972"/>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70"/>
      <c r="BA82" s="970"/>
      <c r="BB82" s="970"/>
      <c r="BC82" s="970"/>
      <c r="BD82" s="971"/>
      <c r="BE82" s="266"/>
      <c r="BF82" s="266"/>
      <c r="BG82" s="266"/>
      <c r="BH82" s="266"/>
      <c r="BI82" s="266"/>
      <c r="BJ82" s="266"/>
      <c r="BK82" s="266"/>
      <c r="BL82" s="266"/>
      <c r="BM82" s="266"/>
      <c r="BN82" s="266"/>
      <c r="BO82" s="266"/>
      <c r="BP82" s="266"/>
      <c r="BQ82" s="263">
        <v>76</v>
      </c>
      <c r="BR82" s="268"/>
      <c r="BS82" s="955"/>
      <c r="BT82" s="956"/>
      <c r="BU82" s="956"/>
      <c r="BV82" s="956"/>
      <c r="BW82" s="956"/>
      <c r="BX82" s="956"/>
      <c r="BY82" s="956"/>
      <c r="BZ82" s="956"/>
      <c r="CA82" s="956"/>
      <c r="CB82" s="956"/>
      <c r="CC82" s="956"/>
      <c r="CD82" s="956"/>
      <c r="CE82" s="956"/>
      <c r="CF82" s="956"/>
      <c r="CG82" s="957"/>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9"/>
      <c r="DW82" s="950"/>
      <c r="DX82" s="950"/>
      <c r="DY82" s="950"/>
      <c r="DZ82" s="951"/>
      <c r="EA82" s="247"/>
    </row>
    <row r="83" spans="1:131" s="248" customFormat="1" ht="26.25" customHeight="1" x14ac:dyDescent="0.15">
      <c r="A83" s="262">
        <v>16</v>
      </c>
      <c r="B83" s="966"/>
      <c r="C83" s="967"/>
      <c r="D83" s="967"/>
      <c r="E83" s="967"/>
      <c r="F83" s="967"/>
      <c r="G83" s="967"/>
      <c r="H83" s="967"/>
      <c r="I83" s="967"/>
      <c r="J83" s="967"/>
      <c r="K83" s="967"/>
      <c r="L83" s="967"/>
      <c r="M83" s="967"/>
      <c r="N83" s="967"/>
      <c r="O83" s="967"/>
      <c r="P83" s="968"/>
      <c r="Q83" s="972"/>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70"/>
      <c r="BA83" s="970"/>
      <c r="BB83" s="970"/>
      <c r="BC83" s="970"/>
      <c r="BD83" s="971"/>
      <c r="BE83" s="266"/>
      <c r="BF83" s="266"/>
      <c r="BG83" s="266"/>
      <c r="BH83" s="266"/>
      <c r="BI83" s="266"/>
      <c r="BJ83" s="266"/>
      <c r="BK83" s="266"/>
      <c r="BL83" s="266"/>
      <c r="BM83" s="266"/>
      <c r="BN83" s="266"/>
      <c r="BO83" s="266"/>
      <c r="BP83" s="266"/>
      <c r="BQ83" s="263">
        <v>77</v>
      </c>
      <c r="BR83" s="268"/>
      <c r="BS83" s="955"/>
      <c r="BT83" s="956"/>
      <c r="BU83" s="956"/>
      <c r="BV83" s="956"/>
      <c r="BW83" s="956"/>
      <c r="BX83" s="956"/>
      <c r="BY83" s="956"/>
      <c r="BZ83" s="956"/>
      <c r="CA83" s="956"/>
      <c r="CB83" s="956"/>
      <c r="CC83" s="956"/>
      <c r="CD83" s="956"/>
      <c r="CE83" s="956"/>
      <c r="CF83" s="956"/>
      <c r="CG83" s="957"/>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9"/>
      <c r="DW83" s="950"/>
      <c r="DX83" s="950"/>
      <c r="DY83" s="950"/>
      <c r="DZ83" s="951"/>
      <c r="EA83" s="247"/>
    </row>
    <row r="84" spans="1:131" s="248" customFormat="1" ht="26.25" customHeight="1" x14ac:dyDescent="0.15">
      <c r="A84" s="262">
        <v>17</v>
      </c>
      <c r="B84" s="966"/>
      <c r="C84" s="967"/>
      <c r="D84" s="967"/>
      <c r="E84" s="967"/>
      <c r="F84" s="967"/>
      <c r="G84" s="967"/>
      <c r="H84" s="967"/>
      <c r="I84" s="967"/>
      <c r="J84" s="967"/>
      <c r="K84" s="967"/>
      <c r="L84" s="967"/>
      <c r="M84" s="967"/>
      <c r="N84" s="967"/>
      <c r="O84" s="967"/>
      <c r="P84" s="968"/>
      <c r="Q84" s="972"/>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70"/>
      <c r="BA84" s="970"/>
      <c r="BB84" s="970"/>
      <c r="BC84" s="970"/>
      <c r="BD84" s="971"/>
      <c r="BE84" s="266"/>
      <c r="BF84" s="266"/>
      <c r="BG84" s="266"/>
      <c r="BH84" s="266"/>
      <c r="BI84" s="266"/>
      <c r="BJ84" s="266"/>
      <c r="BK84" s="266"/>
      <c r="BL84" s="266"/>
      <c r="BM84" s="266"/>
      <c r="BN84" s="266"/>
      <c r="BO84" s="266"/>
      <c r="BP84" s="266"/>
      <c r="BQ84" s="263">
        <v>78</v>
      </c>
      <c r="BR84" s="268"/>
      <c r="BS84" s="955"/>
      <c r="BT84" s="956"/>
      <c r="BU84" s="956"/>
      <c r="BV84" s="956"/>
      <c r="BW84" s="956"/>
      <c r="BX84" s="956"/>
      <c r="BY84" s="956"/>
      <c r="BZ84" s="956"/>
      <c r="CA84" s="956"/>
      <c r="CB84" s="956"/>
      <c r="CC84" s="956"/>
      <c r="CD84" s="956"/>
      <c r="CE84" s="956"/>
      <c r="CF84" s="956"/>
      <c r="CG84" s="957"/>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9"/>
      <c r="DW84" s="950"/>
      <c r="DX84" s="950"/>
      <c r="DY84" s="950"/>
      <c r="DZ84" s="951"/>
      <c r="EA84" s="247"/>
    </row>
    <row r="85" spans="1:131" s="248" customFormat="1" ht="26.25" customHeight="1" x14ac:dyDescent="0.15">
      <c r="A85" s="262">
        <v>18</v>
      </c>
      <c r="B85" s="966"/>
      <c r="C85" s="967"/>
      <c r="D85" s="967"/>
      <c r="E85" s="967"/>
      <c r="F85" s="967"/>
      <c r="G85" s="967"/>
      <c r="H85" s="967"/>
      <c r="I85" s="967"/>
      <c r="J85" s="967"/>
      <c r="K85" s="967"/>
      <c r="L85" s="967"/>
      <c r="M85" s="967"/>
      <c r="N85" s="967"/>
      <c r="O85" s="967"/>
      <c r="P85" s="968"/>
      <c r="Q85" s="972"/>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70"/>
      <c r="BA85" s="970"/>
      <c r="BB85" s="970"/>
      <c r="BC85" s="970"/>
      <c r="BD85" s="971"/>
      <c r="BE85" s="266"/>
      <c r="BF85" s="266"/>
      <c r="BG85" s="266"/>
      <c r="BH85" s="266"/>
      <c r="BI85" s="266"/>
      <c r="BJ85" s="266"/>
      <c r="BK85" s="266"/>
      <c r="BL85" s="266"/>
      <c r="BM85" s="266"/>
      <c r="BN85" s="266"/>
      <c r="BO85" s="266"/>
      <c r="BP85" s="266"/>
      <c r="BQ85" s="263">
        <v>79</v>
      </c>
      <c r="BR85" s="268"/>
      <c r="BS85" s="955"/>
      <c r="BT85" s="956"/>
      <c r="BU85" s="956"/>
      <c r="BV85" s="956"/>
      <c r="BW85" s="956"/>
      <c r="BX85" s="956"/>
      <c r="BY85" s="956"/>
      <c r="BZ85" s="956"/>
      <c r="CA85" s="956"/>
      <c r="CB85" s="956"/>
      <c r="CC85" s="956"/>
      <c r="CD85" s="956"/>
      <c r="CE85" s="956"/>
      <c r="CF85" s="956"/>
      <c r="CG85" s="957"/>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9"/>
      <c r="DW85" s="950"/>
      <c r="DX85" s="950"/>
      <c r="DY85" s="950"/>
      <c r="DZ85" s="951"/>
      <c r="EA85" s="247"/>
    </row>
    <row r="86" spans="1:131" s="248" customFormat="1" ht="26.25" customHeight="1" x14ac:dyDescent="0.15">
      <c r="A86" s="262">
        <v>19</v>
      </c>
      <c r="B86" s="966"/>
      <c r="C86" s="967"/>
      <c r="D86" s="967"/>
      <c r="E86" s="967"/>
      <c r="F86" s="967"/>
      <c r="G86" s="967"/>
      <c r="H86" s="967"/>
      <c r="I86" s="967"/>
      <c r="J86" s="967"/>
      <c r="K86" s="967"/>
      <c r="L86" s="967"/>
      <c r="M86" s="967"/>
      <c r="N86" s="967"/>
      <c r="O86" s="967"/>
      <c r="P86" s="968"/>
      <c r="Q86" s="972"/>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70"/>
      <c r="BA86" s="970"/>
      <c r="BB86" s="970"/>
      <c r="BC86" s="970"/>
      <c r="BD86" s="971"/>
      <c r="BE86" s="266"/>
      <c r="BF86" s="266"/>
      <c r="BG86" s="266"/>
      <c r="BH86" s="266"/>
      <c r="BI86" s="266"/>
      <c r="BJ86" s="266"/>
      <c r="BK86" s="266"/>
      <c r="BL86" s="266"/>
      <c r="BM86" s="266"/>
      <c r="BN86" s="266"/>
      <c r="BO86" s="266"/>
      <c r="BP86" s="266"/>
      <c r="BQ86" s="263">
        <v>80</v>
      </c>
      <c r="BR86" s="268"/>
      <c r="BS86" s="955"/>
      <c r="BT86" s="956"/>
      <c r="BU86" s="956"/>
      <c r="BV86" s="956"/>
      <c r="BW86" s="956"/>
      <c r="BX86" s="956"/>
      <c r="BY86" s="956"/>
      <c r="BZ86" s="956"/>
      <c r="CA86" s="956"/>
      <c r="CB86" s="956"/>
      <c r="CC86" s="956"/>
      <c r="CD86" s="956"/>
      <c r="CE86" s="956"/>
      <c r="CF86" s="956"/>
      <c r="CG86" s="957"/>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9"/>
      <c r="DW86" s="950"/>
      <c r="DX86" s="950"/>
      <c r="DY86" s="950"/>
      <c r="DZ86" s="951"/>
      <c r="EA86" s="247"/>
    </row>
    <row r="87" spans="1:131" s="248" customFormat="1" ht="26.25" customHeight="1" x14ac:dyDescent="0.15">
      <c r="A87" s="270">
        <v>20</v>
      </c>
      <c r="B87" s="976"/>
      <c r="C87" s="977"/>
      <c r="D87" s="977"/>
      <c r="E87" s="977"/>
      <c r="F87" s="977"/>
      <c r="G87" s="977"/>
      <c r="H87" s="977"/>
      <c r="I87" s="977"/>
      <c r="J87" s="977"/>
      <c r="K87" s="977"/>
      <c r="L87" s="977"/>
      <c r="M87" s="977"/>
      <c r="N87" s="977"/>
      <c r="O87" s="977"/>
      <c r="P87" s="978"/>
      <c r="Q87" s="979"/>
      <c r="R87" s="980"/>
      <c r="S87" s="980"/>
      <c r="T87" s="980"/>
      <c r="U87" s="980"/>
      <c r="V87" s="980"/>
      <c r="W87" s="980"/>
      <c r="X87" s="980"/>
      <c r="Y87" s="980"/>
      <c r="Z87" s="980"/>
      <c r="AA87" s="980"/>
      <c r="AB87" s="980"/>
      <c r="AC87" s="980"/>
      <c r="AD87" s="980"/>
      <c r="AE87" s="980"/>
      <c r="AF87" s="980"/>
      <c r="AG87" s="980"/>
      <c r="AH87" s="980"/>
      <c r="AI87" s="980"/>
      <c r="AJ87" s="980"/>
      <c r="AK87" s="980"/>
      <c r="AL87" s="980"/>
      <c r="AM87" s="980"/>
      <c r="AN87" s="980"/>
      <c r="AO87" s="980"/>
      <c r="AP87" s="980"/>
      <c r="AQ87" s="980"/>
      <c r="AR87" s="980"/>
      <c r="AS87" s="980"/>
      <c r="AT87" s="980"/>
      <c r="AU87" s="980"/>
      <c r="AV87" s="980"/>
      <c r="AW87" s="980"/>
      <c r="AX87" s="980"/>
      <c r="AY87" s="980"/>
      <c r="AZ87" s="981"/>
      <c r="BA87" s="981"/>
      <c r="BB87" s="981"/>
      <c r="BC87" s="981"/>
      <c r="BD87" s="982"/>
      <c r="BE87" s="266"/>
      <c r="BF87" s="266"/>
      <c r="BG87" s="266"/>
      <c r="BH87" s="266"/>
      <c r="BI87" s="266"/>
      <c r="BJ87" s="266"/>
      <c r="BK87" s="266"/>
      <c r="BL87" s="266"/>
      <c r="BM87" s="266"/>
      <c r="BN87" s="266"/>
      <c r="BO87" s="266"/>
      <c r="BP87" s="266"/>
      <c r="BQ87" s="263">
        <v>81</v>
      </c>
      <c r="BR87" s="268"/>
      <c r="BS87" s="955"/>
      <c r="BT87" s="956"/>
      <c r="BU87" s="956"/>
      <c r="BV87" s="956"/>
      <c r="BW87" s="956"/>
      <c r="BX87" s="956"/>
      <c r="BY87" s="956"/>
      <c r="BZ87" s="956"/>
      <c r="CA87" s="956"/>
      <c r="CB87" s="956"/>
      <c r="CC87" s="956"/>
      <c r="CD87" s="956"/>
      <c r="CE87" s="956"/>
      <c r="CF87" s="956"/>
      <c r="CG87" s="957"/>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9"/>
      <c r="DW87" s="950"/>
      <c r="DX87" s="950"/>
      <c r="DY87" s="950"/>
      <c r="DZ87" s="951"/>
      <c r="EA87" s="247"/>
    </row>
    <row r="88" spans="1:131" s="248" customFormat="1" ht="26.25" customHeight="1" thickBot="1" x14ac:dyDescent="0.2">
      <c r="A88" s="265" t="s">
        <v>387</v>
      </c>
      <c r="B88" s="874" t="s">
        <v>415</v>
      </c>
      <c r="C88" s="875"/>
      <c r="D88" s="875"/>
      <c r="E88" s="875"/>
      <c r="F88" s="875"/>
      <c r="G88" s="875"/>
      <c r="H88" s="875"/>
      <c r="I88" s="875"/>
      <c r="J88" s="875"/>
      <c r="K88" s="875"/>
      <c r="L88" s="875"/>
      <c r="M88" s="875"/>
      <c r="N88" s="875"/>
      <c r="O88" s="875"/>
      <c r="P88" s="876"/>
      <c r="Q88" s="930"/>
      <c r="R88" s="931"/>
      <c r="S88" s="931"/>
      <c r="T88" s="931"/>
      <c r="U88" s="931"/>
      <c r="V88" s="931"/>
      <c r="W88" s="931"/>
      <c r="X88" s="931"/>
      <c r="Y88" s="931"/>
      <c r="Z88" s="931"/>
      <c r="AA88" s="931"/>
      <c r="AB88" s="931"/>
      <c r="AC88" s="931"/>
      <c r="AD88" s="931"/>
      <c r="AE88" s="931"/>
      <c r="AF88" s="934"/>
      <c r="AG88" s="934"/>
      <c r="AH88" s="934"/>
      <c r="AI88" s="934"/>
      <c r="AJ88" s="934"/>
      <c r="AK88" s="931"/>
      <c r="AL88" s="931"/>
      <c r="AM88" s="931"/>
      <c r="AN88" s="931"/>
      <c r="AO88" s="931"/>
      <c r="AP88" s="934"/>
      <c r="AQ88" s="934"/>
      <c r="AR88" s="934"/>
      <c r="AS88" s="934"/>
      <c r="AT88" s="934"/>
      <c r="AU88" s="934"/>
      <c r="AV88" s="934"/>
      <c r="AW88" s="934"/>
      <c r="AX88" s="934"/>
      <c r="AY88" s="934"/>
      <c r="AZ88" s="939"/>
      <c r="BA88" s="939"/>
      <c r="BB88" s="939"/>
      <c r="BC88" s="939"/>
      <c r="BD88" s="940"/>
      <c r="BE88" s="266"/>
      <c r="BF88" s="266"/>
      <c r="BG88" s="266"/>
      <c r="BH88" s="266"/>
      <c r="BI88" s="266"/>
      <c r="BJ88" s="266"/>
      <c r="BK88" s="266"/>
      <c r="BL88" s="266"/>
      <c r="BM88" s="266"/>
      <c r="BN88" s="266"/>
      <c r="BO88" s="266"/>
      <c r="BP88" s="266"/>
      <c r="BQ88" s="263">
        <v>82</v>
      </c>
      <c r="BR88" s="268"/>
      <c r="BS88" s="955"/>
      <c r="BT88" s="956"/>
      <c r="BU88" s="956"/>
      <c r="BV88" s="956"/>
      <c r="BW88" s="956"/>
      <c r="BX88" s="956"/>
      <c r="BY88" s="956"/>
      <c r="BZ88" s="956"/>
      <c r="CA88" s="956"/>
      <c r="CB88" s="956"/>
      <c r="CC88" s="956"/>
      <c r="CD88" s="956"/>
      <c r="CE88" s="956"/>
      <c r="CF88" s="956"/>
      <c r="CG88" s="957"/>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9"/>
      <c r="DW88" s="950"/>
      <c r="DX88" s="950"/>
      <c r="DY88" s="950"/>
      <c r="DZ88" s="951"/>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5"/>
      <c r="BT89" s="956"/>
      <c r="BU89" s="956"/>
      <c r="BV89" s="956"/>
      <c r="BW89" s="956"/>
      <c r="BX89" s="956"/>
      <c r="BY89" s="956"/>
      <c r="BZ89" s="956"/>
      <c r="CA89" s="956"/>
      <c r="CB89" s="956"/>
      <c r="CC89" s="956"/>
      <c r="CD89" s="956"/>
      <c r="CE89" s="956"/>
      <c r="CF89" s="956"/>
      <c r="CG89" s="957"/>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9"/>
      <c r="DW89" s="950"/>
      <c r="DX89" s="950"/>
      <c r="DY89" s="950"/>
      <c r="DZ89" s="951"/>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5"/>
      <c r="BT90" s="956"/>
      <c r="BU90" s="956"/>
      <c r="BV90" s="956"/>
      <c r="BW90" s="956"/>
      <c r="BX90" s="956"/>
      <c r="BY90" s="956"/>
      <c r="BZ90" s="956"/>
      <c r="CA90" s="956"/>
      <c r="CB90" s="956"/>
      <c r="CC90" s="956"/>
      <c r="CD90" s="956"/>
      <c r="CE90" s="956"/>
      <c r="CF90" s="956"/>
      <c r="CG90" s="957"/>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9"/>
      <c r="DW90" s="950"/>
      <c r="DX90" s="950"/>
      <c r="DY90" s="950"/>
      <c r="DZ90" s="951"/>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5"/>
      <c r="BT91" s="956"/>
      <c r="BU91" s="956"/>
      <c r="BV91" s="956"/>
      <c r="BW91" s="956"/>
      <c r="BX91" s="956"/>
      <c r="BY91" s="956"/>
      <c r="BZ91" s="956"/>
      <c r="CA91" s="956"/>
      <c r="CB91" s="956"/>
      <c r="CC91" s="956"/>
      <c r="CD91" s="956"/>
      <c r="CE91" s="956"/>
      <c r="CF91" s="956"/>
      <c r="CG91" s="957"/>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9"/>
      <c r="DW91" s="950"/>
      <c r="DX91" s="950"/>
      <c r="DY91" s="950"/>
      <c r="DZ91" s="951"/>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5"/>
      <c r="BT92" s="956"/>
      <c r="BU92" s="956"/>
      <c r="BV92" s="956"/>
      <c r="BW92" s="956"/>
      <c r="BX92" s="956"/>
      <c r="BY92" s="956"/>
      <c r="BZ92" s="956"/>
      <c r="CA92" s="956"/>
      <c r="CB92" s="956"/>
      <c r="CC92" s="956"/>
      <c r="CD92" s="956"/>
      <c r="CE92" s="956"/>
      <c r="CF92" s="956"/>
      <c r="CG92" s="957"/>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9"/>
      <c r="DW92" s="950"/>
      <c r="DX92" s="950"/>
      <c r="DY92" s="950"/>
      <c r="DZ92" s="951"/>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5"/>
      <c r="BT93" s="956"/>
      <c r="BU93" s="956"/>
      <c r="BV93" s="956"/>
      <c r="BW93" s="956"/>
      <c r="BX93" s="956"/>
      <c r="BY93" s="956"/>
      <c r="BZ93" s="956"/>
      <c r="CA93" s="956"/>
      <c r="CB93" s="956"/>
      <c r="CC93" s="956"/>
      <c r="CD93" s="956"/>
      <c r="CE93" s="956"/>
      <c r="CF93" s="956"/>
      <c r="CG93" s="957"/>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9"/>
      <c r="DW93" s="950"/>
      <c r="DX93" s="950"/>
      <c r="DY93" s="950"/>
      <c r="DZ93" s="951"/>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5"/>
      <c r="BT94" s="956"/>
      <c r="BU94" s="956"/>
      <c r="BV94" s="956"/>
      <c r="BW94" s="956"/>
      <c r="BX94" s="956"/>
      <c r="BY94" s="956"/>
      <c r="BZ94" s="956"/>
      <c r="CA94" s="956"/>
      <c r="CB94" s="956"/>
      <c r="CC94" s="956"/>
      <c r="CD94" s="956"/>
      <c r="CE94" s="956"/>
      <c r="CF94" s="956"/>
      <c r="CG94" s="957"/>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9"/>
      <c r="DW94" s="950"/>
      <c r="DX94" s="950"/>
      <c r="DY94" s="950"/>
      <c r="DZ94" s="951"/>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5"/>
      <c r="BT95" s="956"/>
      <c r="BU95" s="956"/>
      <c r="BV95" s="956"/>
      <c r="BW95" s="956"/>
      <c r="BX95" s="956"/>
      <c r="BY95" s="956"/>
      <c r="BZ95" s="956"/>
      <c r="CA95" s="956"/>
      <c r="CB95" s="956"/>
      <c r="CC95" s="956"/>
      <c r="CD95" s="956"/>
      <c r="CE95" s="956"/>
      <c r="CF95" s="956"/>
      <c r="CG95" s="957"/>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9"/>
      <c r="DW95" s="950"/>
      <c r="DX95" s="950"/>
      <c r="DY95" s="950"/>
      <c r="DZ95" s="951"/>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5"/>
      <c r="BT96" s="956"/>
      <c r="BU96" s="956"/>
      <c r="BV96" s="956"/>
      <c r="BW96" s="956"/>
      <c r="BX96" s="956"/>
      <c r="BY96" s="956"/>
      <c r="BZ96" s="956"/>
      <c r="CA96" s="956"/>
      <c r="CB96" s="956"/>
      <c r="CC96" s="956"/>
      <c r="CD96" s="956"/>
      <c r="CE96" s="956"/>
      <c r="CF96" s="956"/>
      <c r="CG96" s="957"/>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9"/>
      <c r="DW96" s="950"/>
      <c r="DX96" s="950"/>
      <c r="DY96" s="950"/>
      <c r="DZ96" s="951"/>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5"/>
      <c r="BT97" s="956"/>
      <c r="BU97" s="956"/>
      <c r="BV97" s="956"/>
      <c r="BW97" s="956"/>
      <c r="BX97" s="956"/>
      <c r="BY97" s="956"/>
      <c r="BZ97" s="956"/>
      <c r="CA97" s="956"/>
      <c r="CB97" s="956"/>
      <c r="CC97" s="956"/>
      <c r="CD97" s="956"/>
      <c r="CE97" s="956"/>
      <c r="CF97" s="956"/>
      <c r="CG97" s="957"/>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9"/>
      <c r="DW97" s="950"/>
      <c r="DX97" s="950"/>
      <c r="DY97" s="950"/>
      <c r="DZ97" s="951"/>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5"/>
      <c r="BT98" s="956"/>
      <c r="BU98" s="956"/>
      <c r="BV98" s="956"/>
      <c r="BW98" s="956"/>
      <c r="BX98" s="956"/>
      <c r="BY98" s="956"/>
      <c r="BZ98" s="956"/>
      <c r="CA98" s="956"/>
      <c r="CB98" s="956"/>
      <c r="CC98" s="956"/>
      <c r="CD98" s="956"/>
      <c r="CE98" s="956"/>
      <c r="CF98" s="956"/>
      <c r="CG98" s="957"/>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9"/>
      <c r="DW98" s="950"/>
      <c r="DX98" s="950"/>
      <c r="DY98" s="950"/>
      <c r="DZ98" s="951"/>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5"/>
      <c r="BT99" s="956"/>
      <c r="BU99" s="956"/>
      <c r="BV99" s="956"/>
      <c r="BW99" s="956"/>
      <c r="BX99" s="956"/>
      <c r="BY99" s="956"/>
      <c r="BZ99" s="956"/>
      <c r="CA99" s="956"/>
      <c r="CB99" s="956"/>
      <c r="CC99" s="956"/>
      <c r="CD99" s="956"/>
      <c r="CE99" s="956"/>
      <c r="CF99" s="956"/>
      <c r="CG99" s="957"/>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9"/>
      <c r="DW99" s="950"/>
      <c r="DX99" s="950"/>
      <c r="DY99" s="950"/>
      <c r="DZ99" s="951"/>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5"/>
      <c r="BT100" s="956"/>
      <c r="BU100" s="956"/>
      <c r="BV100" s="956"/>
      <c r="BW100" s="956"/>
      <c r="BX100" s="956"/>
      <c r="BY100" s="956"/>
      <c r="BZ100" s="956"/>
      <c r="CA100" s="956"/>
      <c r="CB100" s="956"/>
      <c r="CC100" s="956"/>
      <c r="CD100" s="956"/>
      <c r="CE100" s="956"/>
      <c r="CF100" s="956"/>
      <c r="CG100" s="957"/>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9"/>
      <c r="DW100" s="950"/>
      <c r="DX100" s="950"/>
      <c r="DY100" s="950"/>
      <c r="DZ100" s="951"/>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5"/>
      <c r="BT101" s="956"/>
      <c r="BU101" s="956"/>
      <c r="BV101" s="956"/>
      <c r="BW101" s="956"/>
      <c r="BX101" s="956"/>
      <c r="BY101" s="956"/>
      <c r="BZ101" s="956"/>
      <c r="CA101" s="956"/>
      <c r="CB101" s="956"/>
      <c r="CC101" s="956"/>
      <c r="CD101" s="956"/>
      <c r="CE101" s="956"/>
      <c r="CF101" s="956"/>
      <c r="CG101" s="957"/>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9"/>
      <c r="DW101" s="950"/>
      <c r="DX101" s="950"/>
      <c r="DY101" s="950"/>
      <c r="DZ101" s="951"/>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416</v>
      </c>
      <c r="BS102" s="875"/>
      <c r="BT102" s="875"/>
      <c r="BU102" s="875"/>
      <c r="BV102" s="875"/>
      <c r="BW102" s="875"/>
      <c r="BX102" s="875"/>
      <c r="BY102" s="875"/>
      <c r="BZ102" s="875"/>
      <c r="CA102" s="875"/>
      <c r="CB102" s="875"/>
      <c r="CC102" s="875"/>
      <c r="CD102" s="875"/>
      <c r="CE102" s="875"/>
      <c r="CF102" s="875"/>
      <c r="CG102" s="876"/>
      <c r="CH102" s="983"/>
      <c r="CI102" s="984"/>
      <c r="CJ102" s="984"/>
      <c r="CK102" s="984"/>
      <c r="CL102" s="985"/>
      <c r="CM102" s="983"/>
      <c r="CN102" s="984"/>
      <c r="CO102" s="984"/>
      <c r="CP102" s="984"/>
      <c r="CQ102" s="985"/>
      <c r="CR102" s="986"/>
      <c r="CS102" s="942"/>
      <c r="CT102" s="942"/>
      <c r="CU102" s="942"/>
      <c r="CV102" s="987"/>
      <c r="CW102" s="986"/>
      <c r="CX102" s="942"/>
      <c r="CY102" s="942"/>
      <c r="CZ102" s="942"/>
      <c r="DA102" s="987"/>
      <c r="DB102" s="986"/>
      <c r="DC102" s="942"/>
      <c r="DD102" s="942"/>
      <c r="DE102" s="942"/>
      <c r="DF102" s="987"/>
      <c r="DG102" s="986"/>
      <c r="DH102" s="942"/>
      <c r="DI102" s="942"/>
      <c r="DJ102" s="942"/>
      <c r="DK102" s="987"/>
      <c r="DL102" s="986"/>
      <c r="DM102" s="942"/>
      <c r="DN102" s="942"/>
      <c r="DO102" s="942"/>
      <c r="DP102" s="987"/>
      <c r="DQ102" s="986"/>
      <c r="DR102" s="942"/>
      <c r="DS102" s="942"/>
      <c r="DT102" s="942"/>
      <c r="DU102" s="987"/>
      <c r="DV102" s="1010"/>
      <c r="DW102" s="1011"/>
      <c r="DX102" s="1011"/>
      <c r="DY102" s="1011"/>
      <c r="DZ102" s="101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13" t="s">
        <v>417</v>
      </c>
      <c r="BR103" s="1013"/>
      <c r="BS103" s="1013"/>
      <c r="BT103" s="1013"/>
      <c r="BU103" s="1013"/>
      <c r="BV103" s="1013"/>
      <c r="BW103" s="1013"/>
      <c r="BX103" s="1013"/>
      <c r="BY103" s="1013"/>
      <c r="BZ103" s="1013"/>
      <c r="CA103" s="1013"/>
      <c r="CB103" s="1013"/>
      <c r="CC103" s="1013"/>
      <c r="CD103" s="1013"/>
      <c r="CE103" s="1013"/>
      <c r="CF103" s="1013"/>
      <c r="CG103" s="1013"/>
      <c r="CH103" s="1013"/>
      <c r="CI103" s="1013"/>
      <c r="CJ103" s="1013"/>
      <c r="CK103" s="1013"/>
      <c r="CL103" s="1013"/>
      <c r="CM103" s="1013"/>
      <c r="CN103" s="1013"/>
      <c r="CO103" s="1013"/>
      <c r="CP103" s="1013"/>
      <c r="CQ103" s="1013"/>
      <c r="CR103" s="1013"/>
      <c r="CS103" s="1013"/>
      <c r="CT103" s="1013"/>
      <c r="CU103" s="1013"/>
      <c r="CV103" s="1013"/>
      <c r="CW103" s="1013"/>
      <c r="CX103" s="1013"/>
      <c r="CY103" s="1013"/>
      <c r="CZ103" s="1013"/>
      <c r="DA103" s="1013"/>
      <c r="DB103" s="1013"/>
      <c r="DC103" s="1013"/>
      <c r="DD103" s="1013"/>
      <c r="DE103" s="1013"/>
      <c r="DF103" s="1013"/>
      <c r="DG103" s="1013"/>
      <c r="DH103" s="1013"/>
      <c r="DI103" s="1013"/>
      <c r="DJ103" s="1013"/>
      <c r="DK103" s="1013"/>
      <c r="DL103" s="1013"/>
      <c r="DM103" s="1013"/>
      <c r="DN103" s="1013"/>
      <c r="DO103" s="1013"/>
      <c r="DP103" s="1013"/>
      <c r="DQ103" s="1013"/>
      <c r="DR103" s="1013"/>
      <c r="DS103" s="1013"/>
      <c r="DT103" s="1013"/>
      <c r="DU103" s="1013"/>
      <c r="DV103" s="1013"/>
      <c r="DW103" s="1013"/>
      <c r="DX103" s="1013"/>
      <c r="DY103" s="1013"/>
      <c r="DZ103" s="101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4" t="s">
        <v>418</v>
      </c>
      <c r="BR104" s="1014"/>
      <c r="BS104" s="1014"/>
      <c r="BT104" s="1014"/>
      <c r="BU104" s="1014"/>
      <c r="BV104" s="1014"/>
      <c r="BW104" s="1014"/>
      <c r="BX104" s="1014"/>
      <c r="BY104" s="1014"/>
      <c r="BZ104" s="1014"/>
      <c r="CA104" s="1014"/>
      <c r="CB104" s="1014"/>
      <c r="CC104" s="1014"/>
      <c r="CD104" s="1014"/>
      <c r="CE104" s="1014"/>
      <c r="CF104" s="1014"/>
      <c r="CG104" s="1014"/>
      <c r="CH104" s="1014"/>
      <c r="CI104" s="1014"/>
      <c r="CJ104" s="1014"/>
      <c r="CK104" s="1014"/>
      <c r="CL104" s="1014"/>
      <c r="CM104" s="1014"/>
      <c r="CN104" s="1014"/>
      <c r="CO104" s="1014"/>
      <c r="CP104" s="1014"/>
      <c r="CQ104" s="1014"/>
      <c r="CR104" s="1014"/>
      <c r="CS104" s="1014"/>
      <c r="CT104" s="1014"/>
      <c r="CU104" s="1014"/>
      <c r="CV104" s="1014"/>
      <c r="CW104" s="1014"/>
      <c r="CX104" s="1014"/>
      <c r="CY104" s="1014"/>
      <c r="CZ104" s="1014"/>
      <c r="DA104" s="1014"/>
      <c r="DB104" s="1014"/>
      <c r="DC104" s="1014"/>
      <c r="DD104" s="1014"/>
      <c r="DE104" s="1014"/>
      <c r="DF104" s="1014"/>
      <c r="DG104" s="1014"/>
      <c r="DH104" s="1014"/>
      <c r="DI104" s="1014"/>
      <c r="DJ104" s="1014"/>
      <c r="DK104" s="1014"/>
      <c r="DL104" s="1014"/>
      <c r="DM104" s="1014"/>
      <c r="DN104" s="1014"/>
      <c r="DO104" s="1014"/>
      <c r="DP104" s="1014"/>
      <c r="DQ104" s="1014"/>
      <c r="DR104" s="1014"/>
      <c r="DS104" s="1014"/>
      <c r="DT104" s="1014"/>
      <c r="DU104" s="1014"/>
      <c r="DV104" s="1014"/>
      <c r="DW104" s="1014"/>
      <c r="DX104" s="1014"/>
      <c r="DY104" s="1014"/>
      <c r="DZ104" s="101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15" t="s">
        <v>421</v>
      </c>
      <c r="B108" s="1016"/>
      <c r="C108" s="1016"/>
      <c r="D108" s="1016"/>
      <c r="E108" s="1016"/>
      <c r="F108" s="1016"/>
      <c r="G108" s="1016"/>
      <c r="H108" s="1016"/>
      <c r="I108" s="1016"/>
      <c r="J108" s="1016"/>
      <c r="K108" s="1016"/>
      <c r="L108" s="1016"/>
      <c r="M108" s="1016"/>
      <c r="N108" s="1016"/>
      <c r="O108" s="1016"/>
      <c r="P108" s="1016"/>
      <c r="Q108" s="1016"/>
      <c r="R108" s="1016"/>
      <c r="S108" s="1016"/>
      <c r="T108" s="1016"/>
      <c r="U108" s="1016"/>
      <c r="V108" s="1016"/>
      <c r="W108" s="1016"/>
      <c r="X108" s="1016"/>
      <c r="Y108" s="1016"/>
      <c r="Z108" s="1016"/>
      <c r="AA108" s="1016"/>
      <c r="AB108" s="1016"/>
      <c r="AC108" s="1016"/>
      <c r="AD108" s="1016"/>
      <c r="AE108" s="1016"/>
      <c r="AF108" s="1016"/>
      <c r="AG108" s="1016"/>
      <c r="AH108" s="1016"/>
      <c r="AI108" s="1016"/>
      <c r="AJ108" s="1016"/>
      <c r="AK108" s="1016"/>
      <c r="AL108" s="1016"/>
      <c r="AM108" s="1016"/>
      <c r="AN108" s="1016"/>
      <c r="AO108" s="1016"/>
      <c r="AP108" s="1016"/>
      <c r="AQ108" s="1016"/>
      <c r="AR108" s="1016"/>
      <c r="AS108" s="1016"/>
      <c r="AT108" s="1017"/>
      <c r="AU108" s="1015" t="s">
        <v>422</v>
      </c>
      <c r="AV108" s="1016"/>
      <c r="AW108" s="1016"/>
      <c r="AX108" s="1016"/>
      <c r="AY108" s="1016"/>
      <c r="AZ108" s="1016"/>
      <c r="BA108" s="1016"/>
      <c r="BB108" s="1016"/>
      <c r="BC108" s="1016"/>
      <c r="BD108" s="1016"/>
      <c r="BE108" s="1016"/>
      <c r="BF108" s="1016"/>
      <c r="BG108" s="1016"/>
      <c r="BH108" s="1016"/>
      <c r="BI108" s="1016"/>
      <c r="BJ108" s="1016"/>
      <c r="BK108" s="1016"/>
      <c r="BL108" s="1016"/>
      <c r="BM108" s="1016"/>
      <c r="BN108" s="1016"/>
      <c r="BO108" s="1016"/>
      <c r="BP108" s="1016"/>
      <c r="BQ108" s="1016"/>
      <c r="BR108" s="1016"/>
      <c r="BS108" s="1016"/>
      <c r="BT108" s="1016"/>
      <c r="BU108" s="1016"/>
      <c r="BV108" s="1016"/>
      <c r="BW108" s="1016"/>
      <c r="BX108" s="1016"/>
      <c r="BY108" s="1016"/>
      <c r="BZ108" s="1016"/>
      <c r="CA108" s="1016"/>
      <c r="CB108" s="1016"/>
      <c r="CC108" s="1016"/>
      <c r="CD108" s="1016"/>
      <c r="CE108" s="1016"/>
      <c r="CF108" s="1016"/>
      <c r="CG108" s="1016"/>
      <c r="CH108" s="1016"/>
      <c r="CI108" s="1016"/>
      <c r="CJ108" s="1016"/>
      <c r="CK108" s="1016"/>
      <c r="CL108" s="1016"/>
      <c r="CM108" s="1016"/>
      <c r="CN108" s="1016"/>
      <c r="CO108" s="1016"/>
      <c r="CP108" s="1016"/>
      <c r="CQ108" s="1016"/>
      <c r="CR108" s="1016"/>
      <c r="CS108" s="1016"/>
      <c r="CT108" s="1016"/>
      <c r="CU108" s="1016"/>
      <c r="CV108" s="1016"/>
      <c r="CW108" s="1016"/>
      <c r="CX108" s="1016"/>
      <c r="CY108" s="1016"/>
      <c r="CZ108" s="1016"/>
      <c r="DA108" s="1016"/>
      <c r="DB108" s="1016"/>
      <c r="DC108" s="1016"/>
      <c r="DD108" s="1016"/>
      <c r="DE108" s="1016"/>
      <c r="DF108" s="1016"/>
      <c r="DG108" s="1016"/>
      <c r="DH108" s="1016"/>
      <c r="DI108" s="1016"/>
      <c r="DJ108" s="1016"/>
      <c r="DK108" s="1016"/>
      <c r="DL108" s="1016"/>
      <c r="DM108" s="1016"/>
      <c r="DN108" s="1016"/>
      <c r="DO108" s="1016"/>
      <c r="DP108" s="1016"/>
      <c r="DQ108" s="1016"/>
      <c r="DR108" s="1016"/>
      <c r="DS108" s="1016"/>
      <c r="DT108" s="1016"/>
      <c r="DU108" s="1016"/>
      <c r="DV108" s="1016"/>
      <c r="DW108" s="1016"/>
      <c r="DX108" s="1016"/>
      <c r="DY108" s="1016"/>
      <c r="DZ108" s="1017"/>
    </row>
    <row r="109" spans="1:131" s="247" customFormat="1" ht="26.25" customHeight="1" x14ac:dyDescent="0.15">
      <c r="A109" s="1008" t="s">
        <v>423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88" t="s">
        <v>424</v>
      </c>
      <c r="AB109" s="989"/>
      <c r="AC109" s="989"/>
      <c r="AD109" s="989"/>
      <c r="AE109" s="990"/>
      <c r="AF109" s="988" t="s">
        <v>305</v>
      </c>
      <c r="AG109" s="989"/>
      <c r="AH109" s="989"/>
      <c r="AI109" s="989"/>
      <c r="AJ109" s="990"/>
      <c r="AK109" s="988" t="s">
        <v>304</v>
      </c>
      <c r="AL109" s="989"/>
      <c r="AM109" s="989"/>
      <c r="AN109" s="989"/>
      <c r="AO109" s="990"/>
      <c r="AP109" s="988" t="s">
        <v>425</v>
      </c>
      <c r="AQ109" s="989"/>
      <c r="AR109" s="989"/>
      <c r="AS109" s="989"/>
      <c r="AT109" s="991"/>
      <c r="AU109" s="1008" t="s">
        <v>423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88" t="s">
        <v>424</v>
      </c>
      <c r="BR109" s="989"/>
      <c r="BS109" s="989"/>
      <c r="BT109" s="989"/>
      <c r="BU109" s="990"/>
      <c r="BV109" s="988" t="s">
        <v>305</v>
      </c>
      <c r="BW109" s="989"/>
      <c r="BX109" s="989"/>
      <c r="BY109" s="989"/>
      <c r="BZ109" s="990"/>
      <c r="CA109" s="988" t="s">
        <v>304</v>
      </c>
      <c r="CB109" s="989"/>
      <c r="CC109" s="989"/>
      <c r="CD109" s="989"/>
      <c r="CE109" s="990"/>
      <c r="CF109" s="1009" t="s">
        <v>425</v>
      </c>
      <c r="CG109" s="1009"/>
      <c r="CH109" s="1009"/>
      <c r="CI109" s="1009"/>
      <c r="CJ109" s="1009"/>
      <c r="CK109" s="988" t="s">
        <v>426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88" t="s">
        <v>424</v>
      </c>
      <c r="DH109" s="989"/>
      <c r="DI109" s="989"/>
      <c r="DJ109" s="989"/>
      <c r="DK109" s="990"/>
      <c r="DL109" s="988" t="s">
        <v>305</v>
      </c>
      <c r="DM109" s="989"/>
      <c r="DN109" s="989"/>
      <c r="DO109" s="989"/>
      <c r="DP109" s="990"/>
      <c r="DQ109" s="988" t="s">
        <v>304</v>
      </c>
      <c r="DR109" s="989"/>
      <c r="DS109" s="989"/>
      <c r="DT109" s="989"/>
      <c r="DU109" s="990"/>
      <c r="DV109" s="988" t="s">
        <v>425</v>
      </c>
      <c r="DW109" s="989"/>
      <c r="DX109" s="989"/>
      <c r="DY109" s="989"/>
      <c r="DZ109" s="991"/>
    </row>
    <row r="110" spans="1:131" s="247" customFormat="1" ht="26.25" customHeight="1" x14ac:dyDescent="0.15">
      <c r="A110" s="992" t="s">
        <v>427</v>
      </c>
      <c r="B110" s="993"/>
      <c r="C110" s="993"/>
      <c r="D110" s="993"/>
      <c r="E110" s="993"/>
      <c r="F110" s="993"/>
      <c r="G110" s="993"/>
      <c r="H110" s="993"/>
      <c r="I110" s="993"/>
      <c r="J110" s="993"/>
      <c r="K110" s="993"/>
      <c r="L110" s="993"/>
      <c r="M110" s="993"/>
      <c r="N110" s="993"/>
      <c r="O110" s="993"/>
      <c r="P110" s="993"/>
      <c r="Q110" s="993"/>
      <c r="R110" s="993"/>
      <c r="S110" s="993"/>
      <c r="T110" s="993"/>
      <c r="U110" s="993"/>
      <c r="V110" s="993"/>
      <c r="W110" s="993"/>
      <c r="X110" s="993"/>
      <c r="Y110" s="993"/>
      <c r="Z110" s="994"/>
      <c r="AA110" s="995">
        <v>293780</v>
      </c>
      <c r="AB110" s="996"/>
      <c r="AC110" s="996"/>
      <c r="AD110" s="996"/>
      <c r="AE110" s="997"/>
      <c r="AF110" s="998">
        <v>282250</v>
      </c>
      <c r="AG110" s="996"/>
      <c r="AH110" s="996"/>
      <c r="AI110" s="996"/>
      <c r="AJ110" s="997"/>
      <c r="AK110" s="998">
        <v>272162</v>
      </c>
      <c r="AL110" s="996"/>
      <c r="AM110" s="996"/>
      <c r="AN110" s="996"/>
      <c r="AO110" s="997"/>
      <c r="AP110" s="999">
        <v>18.5</v>
      </c>
      <c r="AQ110" s="1000"/>
      <c r="AR110" s="1000"/>
      <c r="AS110" s="1000"/>
      <c r="AT110" s="1001"/>
      <c r="AU110" s="1002" t="s">
        <v>73</v>
      </c>
      <c r="AV110" s="1003"/>
      <c r="AW110" s="1003"/>
      <c r="AX110" s="1003"/>
      <c r="AY110" s="1003"/>
      <c r="AZ110" s="1044" t="s">
        <v>428</v>
      </c>
      <c r="BA110" s="993"/>
      <c r="BB110" s="993"/>
      <c r="BC110" s="993"/>
      <c r="BD110" s="993"/>
      <c r="BE110" s="993"/>
      <c r="BF110" s="993"/>
      <c r="BG110" s="993"/>
      <c r="BH110" s="993"/>
      <c r="BI110" s="993"/>
      <c r="BJ110" s="993"/>
      <c r="BK110" s="993"/>
      <c r="BL110" s="993"/>
      <c r="BM110" s="993"/>
      <c r="BN110" s="993"/>
      <c r="BO110" s="993"/>
      <c r="BP110" s="994"/>
      <c r="BQ110" s="1030">
        <v>2834328</v>
      </c>
      <c r="BR110" s="1031"/>
      <c r="BS110" s="1031"/>
      <c r="BT110" s="1031"/>
      <c r="BU110" s="1031"/>
      <c r="BV110" s="1031">
        <v>2962067</v>
      </c>
      <c r="BW110" s="1031"/>
      <c r="BX110" s="1031"/>
      <c r="BY110" s="1031"/>
      <c r="BZ110" s="1031"/>
      <c r="CA110" s="1031">
        <v>3227037</v>
      </c>
      <c r="CB110" s="1031"/>
      <c r="CC110" s="1031"/>
      <c r="CD110" s="1031"/>
      <c r="CE110" s="1031"/>
      <c r="CF110" s="1045">
        <v>219.4</v>
      </c>
      <c r="CG110" s="1046"/>
      <c r="CH110" s="1046"/>
      <c r="CI110" s="1046"/>
      <c r="CJ110" s="1046"/>
      <c r="CK110" s="1047" t="s">
        <v>429</v>
      </c>
      <c r="CL110" s="1048"/>
      <c r="CM110" s="1027" t="s">
        <v>430</v>
      </c>
      <c r="CN110" s="1028"/>
      <c r="CO110" s="1028"/>
      <c r="CP110" s="1028"/>
      <c r="CQ110" s="1028"/>
      <c r="CR110" s="1028"/>
      <c r="CS110" s="1028"/>
      <c r="CT110" s="1028"/>
      <c r="CU110" s="1028"/>
      <c r="CV110" s="1028"/>
      <c r="CW110" s="1028"/>
      <c r="CX110" s="1028"/>
      <c r="CY110" s="1028"/>
      <c r="CZ110" s="1028"/>
      <c r="DA110" s="1028"/>
      <c r="DB110" s="1028"/>
      <c r="DC110" s="1028"/>
      <c r="DD110" s="1028"/>
      <c r="DE110" s="1028"/>
      <c r="DF110" s="1029"/>
      <c r="DG110" s="1030" t="s">
        <v>407</v>
      </c>
      <c r="DH110" s="1031"/>
      <c r="DI110" s="1031"/>
      <c r="DJ110" s="1031"/>
      <c r="DK110" s="1031"/>
      <c r="DL110" s="1031" t="s">
        <v>407</v>
      </c>
      <c r="DM110" s="1031"/>
      <c r="DN110" s="1031"/>
      <c r="DO110" s="1031"/>
      <c r="DP110" s="1031"/>
      <c r="DQ110" s="1031" t="s">
        <v>407</v>
      </c>
      <c r="DR110" s="1031"/>
      <c r="DS110" s="1031"/>
      <c r="DT110" s="1031"/>
      <c r="DU110" s="1031"/>
      <c r="DV110" s="1032" t="s">
        <v>407</v>
      </c>
      <c r="DW110" s="1032"/>
      <c r="DX110" s="1032"/>
      <c r="DY110" s="1032"/>
      <c r="DZ110" s="1033"/>
    </row>
    <row r="111" spans="1:131" s="247" customFormat="1" ht="26.25" customHeight="1" x14ac:dyDescent="0.15">
      <c r="A111" s="1034" t="s">
        <v>431</v>
      </c>
      <c r="B111" s="1035"/>
      <c r="C111" s="1035"/>
      <c r="D111" s="1035"/>
      <c r="E111" s="1035"/>
      <c r="F111" s="1035"/>
      <c r="G111" s="1035"/>
      <c r="H111" s="1035"/>
      <c r="I111" s="1035"/>
      <c r="J111" s="1035"/>
      <c r="K111" s="1035"/>
      <c r="L111" s="1035"/>
      <c r="M111" s="1035"/>
      <c r="N111" s="1035"/>
      <c r="O111" s="1035"/>
      <c r="P111" s="1035"/>
      <c r="Q111" s="1035"/>
      <c r="R111" s="1035"/>
      <c r="S111" s="1035"/>
      <c r="T111" s="1035"/>
      <c r="U111" s="1035"/>
      <c r="V111" s="1035"/>
      <c r="W111" s="1035"/>
      <c r="X111" s="1035"/>
      <c r="Y111" s="1035"/>
      <c r="Z111" s="1036"/>
      <c r="AA111" s="1037" t="s">
        <v>432</v>
      </c>
      <c r="AB111" s="1038"/>
      <c r="AC111" s="1038"/>
      <c r="AD111" s="1038"/>
      <c r="AE111" s="1039"/>
      <c r="AF111" s="1040" t="s">
        <v>389</v>
      </c>
      <c r="AG111" s="1038"/>
      <c r="AH111" s="1038"/>
      <c r="AI111" s="1038"/>
      <c r="AJ111" s="1039"/>
      <c r="AK111" s="1040" t="s">
        <v>389</v>
      </c>
      <c r="AL111" s="1038"/>
      <c r="AM111" s="1038"/>
      <c r="AN111" s="1038"/>
      <c r="AO111" s="1039"/>
      <c r="AP111" s="1041" t="s">
        <v>433</v>
      </c>
      <c r="AQ111" s="1042"/>
      <c r="AR111" s="1042"/>
      <c r="AS111" s="1042"/>
      <c r="AT111" s="1043"/>
      <c r="AU111" s="1004"/>
      <c r="AV111" s="1005"/>
      <c r="AW111" s="1005"/>
      <c r="AX111" s="1005"/>
      <c r="AY111" s="1005"/>
      <c r="AZ111" s="1053" t="s">
        <v>434</v>
      </c>
      <c r="BA111" s="1054"/>
      <c r="BB111" s="1054"/>
      <c r="BC111" s="1054"/>
      <c r="BD111" s="1054"/>
      <c r="BE111" s="1054"/>
      <c r="BF111" s="1054"/>
      <c r="BG111" s="1054"/>
      <c r="BH111" s="1054"/>
      <c r="BI111" s="1054"/>
      <c r="BJ111" s="1054"/>
      <c r="BK111" s="1054"/>
      <c r="BL111" s="1054"/>
      <c r="BM111" s="1054"/>
      <c r="BN111" s="1054"/>
      <c r="BO111" s="1054"/>
      <c r="BP111" s="1055"/>
      <c r="BQ111" s="1023" t="s">
        <v>432</v>
      </c>
      <c r="BR111" s="1024"/>
      <c r="BS111" s="1024"/>
      <c r="BT111" s="1024"/>
      <c r="BU111" s="1024"/>
      <c r="BV111" s="1024" t="s">
        <v>435</v>
      </c>
      <c r="BW111" s="1024"/>
      <c r="BX111" s="1024"/>
      <c r="BY111" s="1024"/>
      <c r="BZ111" s="1024"/>
      <c r="CA111" s="1024" t="s">
        <v>389</v>
      </c>
      <c r="CB111" s="1024"/>
      <c r="CC111" s="1024"/>
      <c r="CD111" s="1024"/>
      <c r="CE111" s="1024"/>
      <c r="CF111" s="1018" t="s">
        <v>432</v>
      </c>
      <c r="CG111" s="1019"/>
      <c r="CH111" s="1019"/>
      <c r="CI111" s="1019"/>
      <c r="CJ111" s="1019"/>
      <c r="CK111" s="1049"/>
      <c r="CL111" s="1050"/>
      <c r="CM111" s="1020" t="s">
        <v>436</v>
      </c>
      <c r="CN111" s="1021"/>
      <c r="CO111" s="1021"/>
      <c r="CP111" s="1021"/>
      <c r="CQ111" s="1021"/>
      <c r="CR111" s="1021"/>
      <c r="CS111" s="1021"/>
      <c r="CT111" s="1021"/>
      <c r="CU111" s="1021"/>
      <c r="CV111" s="1021"/>
      <c r="CW111" s="1021"/>
      <c r="CX111" s="1021"/>
      <c r="CY111" s="1021"/>
      <c r="CZ111" s="1021"/>
      <c r="DA111" s="1021"/>
      <c r="DB111" s="1021"/>
      <c r="DC111" s="1021"/>
      <c r="DD111" s="1021"/>
      <c r="DE111" s="1021"/>
      <c r="DF111" s="1022"/>
      <c r="DG111" s="1023" t="s">
        <v>437</v>
      </c>
      <c r="DH111" s="1024"/>
      <c r="DI111" s="1024"/>
      <c r="DJ111" s="1024"/>
      <c r="DK111" s="1024"/>
      <c r="DL111" s="1024" t="s">
        <v>389</v>
      </c>
      <c r="DM111" s="1024"/>
      <c r="DN111" s="1024"/>
      <c r="DO111" s="1024"/>
      <c r="DP111" s="1024"/>
      <c r="DQ111" s="1024" t="s">
        <v>433</v>
      </c>
      <c r="DR111" s="1024"/>
      <c r="DS111" s="1024"/>
      <c r="DT111" s="1024"/>
      <c r="DU111" s="1024"/>
      <c r="DV111" s="1025" t="s">
        <v>432</v>
      </c>
      <c r="DW111" s="1025"/>
      <c r="DX111" s="1025"/>
      <c r="DY111" s="1025"/>
      <c r="DZ111" s="1026"/>
    </row>
    <row r="112" spans="1:131" s="247" customFormat="1" ht="26.25" customHeight="1" x14ac:dyDescent="0.15">
      <c r="A112" s="1056" t="s">
        <v>438</v>
      </c>
      <c r="B112" s="1057"/>
      <c r="C112" s="1054" t="s">
        <v>439</v>
      </c>
      <c r="D112" s="1054"/>
      <c r="E112" s="1054"/>
      <c r="F112" s="1054"/>
      <c r="G112" s="1054"/>
      <c r="H112" s="1054"/>
      <c r="I112" s="1054"/>
      <c r="J112" s="1054"/>
      <c r="K112" s="1054"/>
      <c r="L112" s="1054"/>
      <c r="M112" s="1054"/>
      <c r="N112" s="1054"/>
      <c r="O112" s="1054"/>
      <c r="P112" s="1054"/>
      <c r="Q112" s="1054"/>
      <c r="R112" s="1054"/>
      <c r="S112" s="1054"/>
      <c r="T112" s="1054"/>
      <c r="U112" s="1054"/>
      <c r="V112" s="1054"/>
      <c r="W112" s="1054"/>
      <c r="X112" s="1054"/>
      <c r="Y112" s="1054"/>
      <c r="Z112" s="1055"/>
      <c r="AA112" s="1062" t="s">
        <v>432</v>
      </c>
      <c r="AB112" s="1063"/>
      <c r="AC112" s="1063"/>
      <c r="AD112" s="1063"/>
      <c r="AE112" s="1064"/>
      <c r="AF112" s="1065" t="s">
        <v>389</v>
      </c>
      <c r="AG112" s="1063"/>
      <c r="AH112" s="1063"/>
      <c r="AI112" s="1063"/>
      <c r="AJ112" s="1064"/>
      <c r="AK112" s="1065" t="s">
        <v>432</v>
      </c>
      <c r="AL112" s="1063"/>
      <c r="AM112" s="1063"/>
      <c r="AN112" s="1063"/>
      <c r="AO112" s="1064"/>
      <c r="AP112" s="1066" t="s">
        <v>437</v>
      </c>
      <c r="AQ112" s="1067"/>
      <c r="AR112" s="1067"/>
      <c r="AS112" s="1067"/>
      <c r="AT112" s="1068"/>
      <c r="AU112" s="1004"/>
      <c r="AV112" s="1005"/>
      <c r="AW112" s="1005"/>
      <c r="AX112" s="1005"/>
      <c r="AY112" s="1005"/>
      <c r="AZ112" s="1053" t="s">
        <v>440</v>
      </c>
      <c r="BA112" s="1054"/>
      <c r="BB112" s="1054"/>
      <c r="BC112" s="1054"/>
      <c r="BD112" s="1054"/>
      <c r="BE112" s="1054"/>
      <c r="BF112" s="1054"/>
      <c r="BG112" s="1054"/>
      <c r="BH112" s="1054"/>
      <c r="BI112" s="1054"/>
      <c r="BJ112" s="1054"/>
      <c r="BK112" s="1054"/>
      <c r="BL112" s="1054"/>
      <c r="BM112" s="1054"/>
      <c r="BN112" s="1054"/>
      <c r="BO112" s="1054"/>
      <c r="BP112" s="1055"/>
      <c r="BQ112" s="1023">
        <v>216003</v>
      </c>
      <c r="BR112" s="1024"/>
      <c r="BS112" s="1024"/>
      <c r="BT112" s="1024"/>
      <c r="BU112" s="1024"/>
      <c r="BV112" s="1024">
        <v>205225</v>
      </c>
      <c r="BW112" s="1024"/>
      <c r="BX112" s="1024"/>
      <c r="BY112" s="1024"/>
      <c r="BZ112" s="1024"/>
      <c r="CA112" s="1024">
        <v>243089</v>
      </c>
      <c r="CB112" s="1024"/>
      <c r="CC112" s="1024"/>
      <c r="CD112" s="1024"/>
      <c r="CE112" s="1024"/>
      <c r="CF112" s="1018">
        <v>16.5</v>
      </c>
      <c r="CG112" s="1019"/>
      <c r="CH112" s="1019"/>
      <c r="CI112" s="1019"/>
      <c r="CJ112" s="1019"/>
      <c r="CK112" s="1049"/>
      <c r="CL112" s="1050"/>
      <c r="CM112" s="1020" t="s">
        <v>441</v>
      </c>
      <c r="CN112" s="1021"/>
      <c r="CO112" s="1021"/>
      <c r="CP112" s="1021"/>
      <c r="CQ112" s="1021"/>
      <c r="CR112" s="1021"/>
      <c r="CS112" s="1021"/>
      <c r="CT112" s="1021"/>
      <c r="CU112" s="1021"/>
      <c r="CV112" s="1021"/>
      <c r="CW112" s="1021"/>
      <c r="CX112" s="1021"/>
      <c r="CY112" s="1021"/>
      <c r="CZ112" s="1021"/>
      <c r="DA112" s="1021"/>
      <c r="DB112" s="1021"/>
      <c r="DC112" s="1021"/>
      <c r="DD112" s="1021"/>
      <c r="DE112" s="1021"/>
      <c r="DF112" s="1022"/>
      <c r="DG112" s="1023" t="s">
        <v>442</v>
      </c>
      <c r="DH112" s="1024"/>
      <c r="DI112" s="1024"/>
      <c r="DJ112" s="1024"/>
      <c r="DK112" s="1024"/>
      <c r="DL112" s="1024" t="s">
        <v>443</v>
      </c>
      <c r="DM112" s="1024"/>
      <c r="DN112" s="1024"/>
      <c r="DO112" s="1024"/>
      <c r="DP112" s="1024"/>
      <c r="DQ112" s="1024" t="s">
        <v>444</v>
      </c>
      <c r="DR112" s="1024"/>
      <c r="DS112" s="1024"/>
      <c r="DT112" s="1024"/>
      <c r="DU112" s="1024"/>
      <c r="DV112" s="1025" t="s">
        <v>389</v>
      </c>
      <c r="DW112" s="1025"/>
      <c r="DX112" s="1025"/>
      <c r="DY112" s="1025"/>
      <c r="DZ112" s="1026"/>
    </row>
    <row r="113" spans="1:130" s="247" customFormat="1" ht="26.25" customHeight="1" x14ac:dyDescent="0.15">
      <c r="A113" s="1058"/>
      <c r="B113" s="1059"/>
      <c r="C113" s="1054" t="s">
        <v>445</v>
      </c>
      <c r="D113" s="1054"/>
      <c r="E113" s="1054"/>
      <c r="F113" s="1054"/>
      <c r="G113" s="1054"/>
      <c r="H113" s="1054"/>
      <c r="I113" s="1054"/>
      <c r="J113" s="1054"/>
      <c r="K113" s="1054"/>
      <c r="L113" s="1054"/>
      <c r="M113" s="1054"/>
      <c r="N113" s="1054"/>
      <c r="O113" s="1054"/>
      <c r="P113" s="1054"/>
      <c r="Q113" s="1054"/>
      <c r="R113" s="1054"/>
      <c r="S113" s="1054"/>
      <c r="T113" s="1054"/>
      <c r="U113" s="1054"/>
      <c r="V113" s="1054"/>
      <c r="W113" s="1054"/>
      <c r="X113" s="1054"/>
      <c r="Y113" s="1054"/>
      <c r="Z113" s="1055"/>
      <c r="AA113" s="1037">
        <v>15004</v>
      </c>
      <c r="AB113" s="1038"/>
      <c r="AC113" s="1038"/>
      <c r="AD113" s="1038"/>
      <c r="AE113" s="1039"/>
      <c r="AF113" s="1040">
        <v>11662</v>
      </c>
      <c r="AG113" s="1038"/>
      <c r="AH113" s="1038"/>
      <c r="AI113" s="1038"/>
      <c r="AJ113" s="1039"/>
      <c r="AK113" s="1040">
        <v>14604</v>
      </c>
      <c r="AL113" s="1038"/>
      <c r="AM113" s="1038"/>
      <c r="AN113" s="1038"/>
      <c r="AO113" s="1039"/>
      <c r="AP113" s="1041">
        <v>1</v>
      </c>
      <c r="AQ113" s="1042"/>
      <c r="AR113" s="1042"/>
      <c r="AS113" s="1042"/>
      <c r="AT113" s="1043"/>
      <c r="AU113" s="1004"/>
      <c r="AV113" s="1005"/>
      <c r="AW113" s="1005"/>
      <c r="AX113" s="1005"/>
      <c r="AY113" s="1005"/>
      <c r="AZ113" s="1053" t="s">
        <v>446</v>
      </c>
      <c r="BA113" s="1054"/>
      <c r="BB113" s="1054"/>
      <c r="BC113" s="1054"/>
      <c r="BD113" s="1054"/>
      <c r="BE113" s="1054"/>
      <c r="BF113" s="1054"/>
      <c r="BG113" s="1054"/>
      <c r="BH113" s="1054"/>
      <c r="BI113" s="1054"/>
      <c r="BJ113" s="1054"/>
      <c r="BK113" s="1054"/>
      <c r="BL113" s="1054"/>
      <c r="BM113" s="1054"/>
      <c r="BN113" s="1054"/>
      <c r="BO113" s="1054"/>
      <c r="BP113" s="1055"/>
      <c r="BQ113" s="1023">
        <v>87710</v>
      </c>
      <c r="BR113" s="1024"/>
      <c r="BS113" s="1024"/>
      <c r="BT113" s="1024"/>
      <c r="BU113" s="1024"/>
      <c r="BV113" s="1024">
        <v>92070</v>
      </c>
      <c r="BW113" s="1024"/>
      <c r="BX113" s="1024"/>
      <c r="BY113" s="1024"/>
      <c r="BZ113" s="1024"/>
      <c r="CA113" s="1024">
        <v>125111</v>
      </c>
      <c r="CB113" s="1024"/>
      <c r="CC113" s="1024"/>
      <c r="CD113" s="1024"/>
      <c r="CE113" s="1024"/>
      <c r="CF113" s="1018">
        <v>8.5</v>
      </c>
      <c r="CG113" s="1019"/>
      <c r="CH113" s="1019"/>
      <c r="CI113" s="1019"/>
      <c r="CJ113" s="1019"/>
      <c r="CK113" s="1049"/>
      <c r="CL113" s="1050"/>
      <c r="CM113" s="1020" t="s">
        <v>447</v>
      </c>
      <c r="CN113" s="1021"/>
      <c r="CO113" s="1021"/>
      <c r="CP113" s="1021"/>
      <c r="CQ113" s="1021"/>
      <c r="CR113" s="1021"/>
      <c r="CS113" s="1021"/>
      <c r="CT113" s="1021"/>
      <c r="CU113" s="1021"/>
      <c r="CV113" s="1021"/>
      <c r="CW113" s="1021"/>
      <c r="CX113" s="1021"/>
      <c r="CY113" s="1021"/>
      <c r="CZ113" s="1021"/>
      <c r="DA113" s="1021"/>
      <c r="DB113" s="1021"/>
      <c r="DC113" s="1021"/>
      <c r="DD113" s="1021"/>
      <c r="DE113" s="1021"/>
      <c r="DF113" s="1022"/>
      <c r="DG113" s="1062" t="s">
        <v>443</v>
      </c>
      <c r="DH113" s="1063"/>
      <c r="DI113" s="1063"/>
      <c r="DJ113" s="1063"/>
      <c r="DK113" s="1064"/>
      <c r="DL113" s="1065" t="s">
        <v>389</v>
      </c>
      <c r="DM113" s="1063"/>
      <c r="DN113" s="1063"/>
      <c r="DO113" s="1063"/>
      <c r="DP113" s="1064"/>
      <c r="DQ113" s="1065" t="s">
        <v>448</v>
      </c>
      <c r="DR113" s="1063"/>
      <c r="DS113" s="1063"/>
      <c r="DT113" s="1063"/>
      <c r="DU113" s="1064"/>
      <c r="DV113" s="1066" t="s">
        <v>437</v>
      </c>
      <c r="DW113" s="1067"/>
      <c r="DX113" s="1067"/>
      <c r="DY113" s="1067"/>
      <c r="DZ113" s="1068"/>
    </row>
    <row r="114" spans="1:130" s="247" customFormat="1" ht="26.25" customHeight="1" x14ac:dyDescent="0.15">
      <c r="A114" s="1058"/>
      <c r="B114" s="1059"/>
      <c r="C114" s="1054" t="s">
        <v>449</v>
      </c>
      <c r="D114" s="1054"/>
      <c r="E114" s="1054"/>
      <c r="F114" s="1054"/>
      <c r="G114" s="1054"/>
      <c r="H114" s="1054"/>
      <c r="I114" s="1054"/>
      <c r="J114" s="1054"/>
      <c r="K114" s="1054"/>
      <c r="L114" s="1054"/>
      <c r="M114" s="1054"/>
      <c r="N114" s="1054"/>
      <c r="O114" s="1054"/>
      <c r="P114" s="1054"/>
      <c r="Q114" s="1054"/>
      <c r="R114" s="1054"/>
      <c r="S114" s="1054"/>
      <c r="T114" s="1054"/>
      <c r="U114" s="1054"/>
      <c r="V114" s="1054"/>
      <c r="W114" s="1054"/>
      <c r="X114" s="1054"/>
      <c r="Y114" s="1054"/>
      <c r="Z114" s="1055"/>
      <c r="AA114" s="1062">
        <v>9121</v>
      </c>
      <c r="AB114" s="1063"/>
      <c r="AC114" s="1063"/>
      <c r="AD114" s="1063"/>
      <c r="AE114" s="1064"/>
      <c r="AF114" s="1065">
        <v>9113</v>
      </c>
      <c r="AG114" s="1063"/>
      <c r="AH114" s="1063"/>
      <c r="AI114" s="1063"/>
      <c r="AJ114" s="1064"/>
      <c r="AK114" s="1065">
        <v>7892</v>
      </c>
      <c r="AL114" s="1063"/>
      <c r="AM114" s="1063"/>
      <c r="AN114" s="1063"/>
      <c r="AO114" s="1064"/>
      <c r="AP114" s="1066">
        <v>0.5</v>
      </c>
      <c r="AQ114" s="1067"/>
      <c r="AR114" s="1067"/>
      <c r="AS114" s="1067"/>
      <c r="AT114" s="1068"/>
      <c r="AU114" s="1004"/>
      <c r="AV114" s="1005"/>
      <c r="AW114" s="1005"/>
      <c r="AX114" s="1005"/>
      <c r="AY114" s="1005"/>
      <c r="AZ114" s="1053" t="s">
        <v>450</v>
      </c>
      <c r="BA114" s="1054"/>
      <c r="BB114" s="1054"/>
      <c r="BC114" s="1054"/>
      <c r="BD114" s="1054"/>
      <c r="BE114" s="1054"/>
      <c r="BF114" s="1054"/>
      <c r="BG114" s="1054"/>
      <c r="BH114" s="1054"/>
      <c r="BI114" s="1054"/>
      <c r="BJ114" s="1054"/>
      <c r="BK114" s="1054"/>
      <c r="BL114" s="1054"/>
      <c r="BM114" s="1054"/>
      <c r="BN114" s="1054"/>
      <c r="BO114" s="1054"/>
      <c r="BP114" s="1055"/>
      <c r="BQ114" s="1023">
        <v>608484</v>
      </c>
      <c r="BR114" s="1024"/>
      <c r="BS114" s="1024"/>
      <c r="BT114" s="1024"/>
      <c r="BU114" s="1024"/>
      <c r="BV114" s="1024">
        <v>488208</v>
      </c>
      <c r="BW114" s="1024"/>
      <c r="BX114" s="1024"/>
      <c r="BY114" s="1024"/>
      <c r="BZ114" s="1024"/>
      <c r="CA114" s="1024">
        <v>352116</v>
      </c>
      <c r="CB114" s="1024"/>
      <c r="CC114" s="1024"/>
      <c r="CD114" s="1024"/>
      <c r="CE114" s="1024"/>
      <c r="CF114" s="1018">
        <v>23.9</v>
      </c>
      <c r="CG114" s="1019"/>
      <c r="CH114" s="1019"/>
      <c r="CI114" s="1019"/>
      <c r="CJ114" s="1019"/>
      <c r="CK114" s="1049"/>
      <c r="CL114" s="1050"/>
      <c r="CM114" s="1020" t="s">
        <v>451</v>
      </c>
      <c r="CN114" s="1021"/>
      <c r="CO114" s="1021"/>
      <c r="CP114" s="1021"/>
      <c r="CQ114" s="1021"/>
      <c r="CR114" s="1021"/>
      <c r="CS114" s="1021"/>
      <c r="CT114" s="1021"/>
      <c r="CU114" s="1021"/>
      <c r="CV114" s="1021"/>
      <c r="CW114" s="1021"/>
      <c r="CX114" s="1021"/>
      <c r="CY114" s="1021"/>
      <c r="CZ114" s="1021"/>
      <c r="DA114" s="1021"/>
      <c r="DB114" s="1021"/>
      <c r="DC114" s="1021"/>
      <c r="DD114" s="1021"/>
      <c r="DE114" s="1021"/>
      <c r="DF114" s="1022"/>
      <c r="DG114" s="1062" t="s">
        <v>389</v>
      </c>
      <c r="DH114" s="1063"/>
      <c r="DI114" s="1063"/>
      <c r="DJ114" s="1063"/>
      <c r="DK114" s="1064"/>
      <c r="DL114" s="1065" t="s">
        <v>448</v>
      </c>
      <c r="DM114" s="1063"/>
      <c r="DN114" s="1063"/>
      <c r="DO114" s="1063"/>
      <c r="DP114" s="1064"/>
      <c r="DQ114" s="1065" t="s">
        <v>389</v>
      </c>
      <c r="DR114" s="1063"/>
      <c r="DS114" s="1063"/>
      <c r="DT114" s="1063"/>
      <c r="DU114" s="1064"/>
      <c r="DV114" s="1066" t="s">
        <v>435</v>
      </c>
      <c r="DW114" s="1067"/>
      <c r="DX114" s="1067"/>
      <c r="DY114" s="1067"/>
      <c r="DZ114" s="1068"/>
    </row>
    <row r="115" spans="1:130" s="247" customFormat="1" ht="26.25" customHeight="1" x14ac:dyDescent="0.15">
      <c r="A115" s="1058"/>
      <c r="B115" s="1059"/>
      <c r="C115" s="1054" t="s">
        <v>452</v>
      </c>
      <c r="D115" s="1054"/>
      <c r="E115" s="1054"/>
      <c r="F115" s="1054"/>
      <c r="G115" s="1054"/>
      <c r="H115" s="1054"/>
      <c r="I115" s="1054"/>
      <c r="J115" s="1054"/>
      <c r="K115" s="1054"/>
      <c r="L115" s="1054"/>
      <c r="M115" s="1054"/>
      <c r="N115" s="1054"/>
      <c r="O115" s="1054"/>
      <c r="P115" s="1054"/>
      <c r="Q115" s="1054"/>
      <c r="R115" s="1054"/>
      <c r="S115" s="1054"/>
      <c r="T115" s="1054"/>
      <c r="U115" s="1054"/>
      <c r="V115" s="1054"/>
      <c r="W115" s="1054"/>
      <c r="X115" s="1054"/>
      <c r="Y115" s="1054"/>
      <c r="Z115" s="1055"/>
      <c r="AA115" s="1037" t="s">
        <v>435</v>
      </c>
      <c r="AB115" s="1038"/>
      <c r="AC115" s="1038"/>
      <c r="AD115" s="1038"/>
      <c r="AE115" s="1039"/>
      <c r="AF115" s="1040" t="s">
        <v>389</v>
      </c>
      <c r="AG115" s="1038"/>
      <c r="AH115" s="1038"/>
      <c r="AI115" s="1038"/>
      <c r="AJ115" s="1039"/>
      <c r="AK115" s="1040" t="s">
        <v>448</v>
      </c>
      <c r="AL115" s="1038"/>
      <c r="AM115" s="1038"/>
      <c r="AN115" s="1038"/>
      <c r="AO115" s="1039"/>
      <c r="AP115" s="1041" t="s">
        <v>433</v>
      </c>
      <c r="AQ115" s="1042"/>
      <c r="AR115" s="1042"/>
      <c r="AS115" s="1042"/>
      <c r="AT115" s="1043"/>
      <c r="AU115" s="1004"/>
      <c r="AV115" s="1005"/>
      <c r="AW115" s="1005"/>
      <c r="AX115" s="1005"/>
      <c r="AY115" s="1005"/>
      <c r="AZ115" s="1053" t="s">
        <v>453</v>
      </c>
      <c r="BA115" s="1054"/>
      <c r="BB115" s="1054"/>
      <c r="BC115" s="1054"/>
      <c r="BD115" s="1054"/>
      <c r="BE115" s="1054"/>
      <c r="BF115" s="1054"/>
      <c r="BG115" s="1054"/>
      <c r="BH115" s="1054"/>
      <c r="BI115" s="1054"/>
      <c r="BJ115" s="1054"/>
      <c r="BK115" s="1054"/>
      <c r="BL115" s="1054"/>
      <c r="BM115" s="1054"/>
      <c r="BN115" s="1054"/>
      <c r="BO115" s="1054"/>
      <c r="BP115" s="1055"/>
      <c r="BQ115" s="1023" t="s">
        <v>432</v>
      </c>
      <c r="BR115" s="1024"/>
      <c r="BS115" s="1024"/>
      <c r="BT115" s="1024"/>
      <c r="BU115" s="1024"/>
      <c r="BV115" s="1024" t="s">
        <v>433</v>
      </c>
      <c r="BW115" s="1024"/>
      <c r="BX115" s="1024"/>
      <c r="BY115" s="1024"/>
      <c r="BZ115" s="1024"/>
      <c r="CA115" s="1024" t="s">
        <v>389</v>
      </c>
      <c r="CB115" s="1024"/>
      <c r="CC115" s="1024"/>
      <c r="CD115" s="1024"/>
      <c r="CE115" s="1024"/>
      <c r="CF115" s="1018" t="s">
        <v>435</v>
      </c>
      <c r="CG115" s="1019"/>
      <c r="CH115" s="1019"/>
      <c r="CI115" s="1019"/>
      <c r="CJ115" s="1019"/>
      <c r="CK115" s="1049"/>
      <c r="CL115" s="1050"/>
      <c r="CM115" s="1053" t="s">
        <v>454</v>
      </c>
      <c r="CN115" s="1074"/>
      <c r="CO115" s="1074"/>
      <c r="CP115" s="1074"/>
      <c r="CQ115" s="1074"/>
      <c r="CR115" s="1074"/>
      <c r="CS115" s="1074"/>
      <c r="CT115" s="1074"/>
      <c r="CU115" s="1074"/>
      <c r="CV115" s="1074"/>
      <c r="CW115" s="1074"/>
      <c r="CX115" s="1074"/>
      <c r="CY115" s="1074"/>
      <c r="CZ115" s="1074"/>
      <c r="DA115" s="1074"/>
      <c r="DB115" s="1074"/>
      <c r="DC115" s="1074"/>
      <c r="DD115" s="1074"/>
      <c r="DE115" s="1074"/>
      <c r="DF115" s="1055"/>
      <c r="DG115" s="1062" t="s">
        <v>389</v>
      </c>
      <c r="DH115" s="1063"/>
      <c r="DI115" s="1063"/>
      <c r="DJ115" s="1063"/>
      <c r="DK115" s="1064"/>
      <c r="DL115" s="1065" t="s">
        <v>432</v>
      </c>
      <c r="DM115" s="1063"/>
      <c r="DN115" s="1063"/>
      <c r="DO115" s="1063"/>
      <c r="DP115" s="1064"/>
      <c r="DQ115" s="1065" t="s">
        <v>448</v>
      </c>
      <c r="DR115" s="1063"/>
      <c r="DS115" s="1063"/>
      <c r="DT115" s="1063"/>
      <c r="DU115" s="1064"/>
      <c r="DV115" s="1066" t="s">
        <v>432</v>
      </c>
      <c r="DW115" s="1067"/>
      <c r="DX115" s="1067"/>
      <c r="DY115" s="1067"/>
      <c r="DZ115" s="1068"/>
    </row>
    <row r="116" spans="1:130" s="247" customFormat="1" ht="26.25" customHeight="1" x14ac:dyDescent="0.15">
      <c r="A116" s="1060"/>
      <c r="B116" s="1061"/>
      <c r="C116" s="1069" t="s">
        <v>455</v>
      </c>
      <c r="D116" s="1069"/>
      <c r="E116" s="1069"/>
      <c r="F116" s="1069"/>
      <c r="G116" s="1069"/>
      <c r="H116" s="1069"/>
      <c r="I116" s="1069"/>
      <c r="J116" s="1069"/>
      <c r="K116" s="1069"/>
      <c r="L116" s="1069"/>
      <c r="M116" s="1069"/>
      <c r="N116" s="1069"/>
      <c r="O116" s="1069"/>
      <c r="P116" s="1069"/>
      <c r="Q116" s="1069"/>
      <c r="R116" s="1069"/>
      <c r="S116" s="1069"/>
      <c r="T116" s="1069"/>
      <c r="U116" s="1069"/>
      <c r="V116" s="1069"/>
      <c r="W116" s="1069"/>
      <c r="X116" s="1069"/>
      <c r="Y116" s="1069"/>
      <c r="Z116" s="1070"/>
      <c r="AA116" s="1062">
        <v>280</v>
      </c>
      <c r="AB116" s="1063"/>
      <c r="AC116" s="1063"/>
      <c r="AD116" s="1063"/>
      <c r="AE116" s="1064"/>
      <c r="AF116" s="1065">
        <v>69</v>
      </c>
      <c r="AG116" s="1063"/>
      <c r="AH116" s="1063"/>
      <c r="AI116" s="1063"/>
      <c r="AJ116" s="1064"/>
      <c r="AK116" s="1065">
        <v>252</v>
      </c>
      <c r="AL116" s="1063"/>
      <c r="AM116" s="1063"/>
      <c r="AN116" s="1063"/>
      <c r="AO116" s="1064"/>
      <c r="AP116" s="1066">
        <v>0</v>
      </c>
      <c r="AQ116" s="1067"/>
      <c r="AR116" s="1067"/>
      <c r="AS116" s="1067"/>
      <c r="AT116" s="1068"/>
      <c r="AU116" s="1004"/>
      <c r="AV116" s="1005"/>
      <c r="AW116" s="1005"/>
      <c r="AX116" s="1005"/>
      <c r="AY116" s="1005"/>
      <c r="AZ116" s="1071" t="s">
        <v>456</v>
      </c>
      <c r="BA116" s="1072"/>
      <c r="BB116" s="1072"/>
      <c r="BC116" s="1072"/>
      <c r="BD116" s="1072"/>
      <c r="BE116" s="1072"/>
      <c r="BF116" s="1072"/>
      <c r="BG116" s="1072"/>
      <c r="BH116" s="1072"/>
      <c r="BI116" s="1072"/>
      <c r="BJ116" s="1072"/>
      <c r="BK116" s="1072"/>
      <c r="BL116" s="1072"/>
      <c r="BM116" s="1072"/>
      <c r="BN116" s="1072"/>
      <c r="BO116" s="1072"/>
      <c r="BP116" s="1073"/>
      <c r="BQ116" s="1023" t="s">
        <v>435</v>
      </c>
      <c r="BR116" s="1024"/>
      <c r="BS116" s="1024"/>
      <c r="BT116" s="1024"/>
      <c r="BU116" s="1024"/>
      <c r="BV116" s="1024" t="s">
        <v>448</v>
      </c>
      <c r="BW116" s="1024"/>
      <c r="BX116" s="1024"/>
      <c r="BY116" s="1024"/>
      <c r="BZ116" s="1024"/>
      <c r="CA116" s="1024" t="s">
        <v>389</v>
      </c>
      <c r="CB116" s="1024"/>
      <c r="CC116" s="1024"/>
      <c r="CD116" s="1024"/>
      <c r="CE116" s="1024"/>
      <c r="CF116" s="1018" t="s">
        <v>432</v>
      </c>
      <c r="CG116" s="1019"/>
      <c r="CH116" s="1019"/>
      <c r="CI116" s="1019"/>
      <c r="CJ116" s="1019"/>
      <c r="CK116" s="1049"/>
      <c r="CL116" s="1050"/>
      <c r="CM116" s="1020" t="s">
        <v>457</v>
      </c>
      <c r="CN116" s="1021"/>
      <c r="CO116" s="1021"/>
      <c r="CP116" s="1021"/>
      <c r="CQ116" s="1021"/>
      <c r="CR116" s="1021"/>
      <c r="CS116" s="1021"/>
      <c r="CT116" s="1021"/>
      <c r="CU116" s="1021"/>
      <c r="CV116" s="1021"/>
      <c r="CW116" s="1021"/>
      <c r="CX116" s="1021"/>
      <c r="CY116" s="1021"/>
      <c r="CZ116" s="1021"/>
      <c r="DA116" s="1021"/>
      <c r="DB116" s="1021"/>
      <c r="DC116" s="1021"/>
      <c r="DD116" s="1021"/>
      <c r="DE116" s="1021"/>
      <c r="DF116" s="1022"/>
      <c r="DG116" s="1062" t="s">
        <v>435</v>
      </c>
      <c r="DH116" s="1063"/>
      <c r="DI116" s="1063"/>
      <c r="DJ116" s="1063"/>
      <c r="DK116" s="1064"/>
      <c r="DL116" s="1065" t="s">
        <v>432</v>
      </c>
      <c r="DM116" s="1063"/>
      <c r="DN116" s="1063"/>
      <c r="DO116" s="1063"/>
      <c r="DP116" s="1064"/>
      <c r="DQ116" s="1065" t="s">
        <v>458</v>
      </c>
      <c r="DR116" s="1063"/>
      <c r="DS116" s="1063"/>
      <c r="DT116" s="1063"/>
      <c r="DU116" s="1064"/>
      <c r="DV116" s="1066" t="s">
        <v>443</v>
      </c>
      <c r="DW116" s="1067"/>
      <c r="DX116" s="1067"/>
      <c r="DY116" s="1067"/>
      <c r="DZ116" s="1068"/>
    </row>
    <row r="117" spans="1:130" s="247" customFormat="1" ht="26.25" customHeight="1" x14ac:dyDescent="0.15">
      <c r="A117" s="100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1079" t="s">
        <v>459</v>
      </c>
      <c r="Z117" s="990"/>
      <c r="AA117" s="1080">
        <v>318185</v>
      </c>
      <c r="AB117" s="1081"/>
      <c r="AC117" s="1081"/>
      <c r="AD117" s="1081"/>
      <c r="AE117" s="1082"/>
      <c r="AF117" s="1083">
        <v>303094</v>
      </c>
      <c r="AG117" s="1081"/>
      <c r="AH117" s="1081"/>
      <c r="AI117" s="1081"/>
      <c r="AJ117" s="1082"/>
      <c r="AK117" s="1083">
        <v>294910</v>
      </c>
      <c r="AL117" s="1081"/>
      <c r="AM117" s="1081"/>
      <c r="AN117" s="1081"/>
      <c r="AO117" s="1082"/>
      <c r="AP117" s="1084"/>
      <c r="AQ117" s="1085"/>
      <c r="AR117" s="1085"/>
      <c r="AS117" s="1085"/>
      <c r="AT117" s="1086"/>
      <c r="AU117" s="1004"/>
      <c r="AV117" s="1005"/>
      <c r="AW117" s="1005"/>
      <c r="AX117" s="1005"/>
      <c r="AY117" s="1005"/>
      <c r="AZ117" s="1071" t="s">
        <v>460</v>
      </c>
      <c r="BA117" s="1072"/>
      <c r="BB117" s="1072"/>
      <c r="BC117" s="1072"/>
      <c r="BD117" s="1072"/>
      <c r="BE117" s="1072"/>
      <c r="BF117" s="1072"/>
      <c r="BG117" s="1072"/>
      <c r="BH117" s="1072"/>
      <c r="BI117" s="1072"/>
      <c r="BJ117" s="1072"/>
      <c r="BK117" s="1072"/>
      <c r="BL117" s="1072"/>
      <c r="BM117" s="1072"/>
      <c r="BN117" s="1072"/>
      <c r="BO117" s="1072"/>
      <c r="BP117" s="1073"/>
      <c r="BQ117" s="1023" t="s">
        <v>443</v>
      </c>
      <c r="BR117" s="1024"/>
      <c r="BS117" s="1024"/>
      <c r="BT117" s="1024"/>
      <c r="BU117" s="1024"/>
      <c r="BV117" s="1024" t="s">
        <v>389</v>
      </c>
      <c r="BW117" s="1024"/>
      <c r="BX117" s="1024"/>
      <c r="BY117" s="1024"/>
      <c r="BZ117" s="1024"/>
      <c r="CA117" s="1024" t="s">
        <v>432</v>
      </c>
      <c r="CB117" s="1024"/>
      <c r="CC117" s="1024"/>
      <c r="CD117" s="1024"/>
      <c r="CE117" s="1024"/>
      <c r="CF117" s="1018" t="s">
        <v>432</v>
      </c>
      <c r="CG117" s="1019"/>
      <c r="CH117" s="1019"/>
      <c r="CI117" s="1019"/>
      <c r="CJ117" s="1019"/>
      <c r="CK117" s="1049"/>
      <c r="CL117" s="1050"/>
      <c r="CM117" s="1020" t="s">
        <v>461</v>
      </c>
      <c r="CN117" s="1021"/>
      <c r="CO117" s="1021"/>
      <c r="CP117" s="1021"/>
      <c r="CQ117" s="1021"/>
      <c r="CR117" s="1021"/>
      <c r="CS117" s="1021"/>
      <c r="CT117" s="1021"/>
      <c r="CU117" s="1021"/>
      <c r="CV117" s="1021"/>
      <c r="CW117" s="1021"/>
      <c r="CX117" s="1021"/>
      <c r="CY117" s="1021"/>
      <c r="CZ117" s="1021"/>
      <c r="DA117" s="1021"/>
      <c r="DB117" s="1021"/>
      <c r="DC117" s="1021"/>
      <c r="DD117" s="1021"/>
      <c r="DE117" s="1021"/>
      <c r="DF117" s="1022"/>
      <c r="DG117" s="1062" t="s">
        <v>433</v>
      </c>
      <c r="DH117" s="1063"/>
      <c r="DI117" s="1063"/>
      <c r="DJ117" s="1063"/>
      <c r="DK117" s="1064"/>
      <c r="DL117" s="1065" t="s">
        <v>389</v>
      </c>
      <c r="DM117" s="1063"/>
      <c r="DN117" s="1063"/>
      <c r="DO117" s="1063"/>
      <c r="DP117" s="1064"/>
      <c r="DQ117" s="1065" t="s">
        <v>389</v>
      </c>
      <c r="DR117" s="1063"/>
      <c r="DS117" s="1063"/>
      <c r="DT117" s="1063"/>
      <c r="DU117" s="1064"/>
      <c r="DV117" s="1066" t="s">
        <v>448</v>
      </c>
      <c r="DW117" s="1067"/>
      <c r="DX117" s="1067"/>
      <c r="DY117" s="1067"/>
      <c r="DZ117" s="1068"/>
    </row>
    <row r="118" spans="1:130" s="247" customFormat="1" ht="26.25" customHeight="1" x14ac:dyDescent="0.15">
      <c r="A118" s="1008" t="s">
        <v>426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88" t="s">
        <v>424</v>
      </c>
      <c r="AB118" s="989"/>
      <c r="AC118" s="989"/>
      <c r="AD118" s="989"/>
      <c r="AE118" s="990"/>
      <c r="AF118" s="988" t="s">
        <v>305</v>
      </c>
      <c r="AG118" s="989"/>
      <c r="AH118" s="989"/>
      <c r="AI118" s="989"/>
      <c r="AJ118" s="990"/>
      <c r="AK118" s="988" t="s">
        <v>304</v>
      </c>
      <c r="AL118" s="989"/>
      <c r="AM118" s="989"/>
      <c r="AN118" s="989"/>
      <c r="AO118" s="990"/>
      <c r="AP118" s="1075" t="s">
        <v>425</v>
      </c>
      <c r="AQ118" s="1076"/>
      <c r="AR118" s="1076"/>
      <c r="AS118" s="1076"/>
      <c r="AT118" s="1077"/>
      <c r="AU118" s="1004"/>
      <c r="AV118" s="1005"/>
      <c r="AW118" s="1005"/>
      <c r="AX118" s="1005"/>
      <c r="AY118" s="1005"/>
      <c r="AZ118" s="1078" t="s">
        <v>462</v>
      </c>
      <c r="BA118" s="1069"/>
      <c r="BB118" s="1069"/>
      <c r="BC118" s="1069"/>
      <c r="BD118" s="1069"/>
      <c r="BE118" s="1069"/>
      <c r="BF118" s="1069"/>
      <c r="BG118" s="1069"/>
      <c r="BH118" s="1069"/>
      <c r="BI118" s="1069"/>
      <c r="BJ118" s="1069"/>
      <c r="BK118" s="1069"/>
      <c r="BL118" s="1069"/>
      <c r="BM118" s="1069"/>
      <c r="BN118" s="1069"/>
      <c r="BO118" s="1069"/>
      <c r="BP118" s="1070"/>
      <c r="BQ118" s="1101" t="s">
        <v>389</v>
      </c>
      <c r="BR118" s="1102"/>
      <c r="BS118" s="1102"/>
      <c r="BT118" s="1102"/>
      <c r="BU118" s="1102"/>
      <c r="BV118" s="1102" t="s">
        <v>389</v>
      </c>
      <c r="BW118" s="1102"/>
      <c r="BX118" s="1102"/>
      <c r="BY118" s="1102"/>
      <c r="BZ118" s="1102"/>
      <c r="CA118" s="1102" t="s">
        <v>444</v>
      </c>
      <c r="CB118" s="1102"/>
      <c r="CC118" s="1102"/>
      <c r="CD118" s="1102"/>
      <c r="CE118" s="1102"/>
      <c r="CF118" s="1018" t="s">
        <v>432</v>
      </c>
      <c r="CG118" s="1019"/>
      <c r="CH118" s="1019"/>
      <c r="CI118" s="1019"/>
      <c r="CJ118" s="1019"/>
      <c r="CK118" s="1049"/>
      <c r="CL118" s="1050"/>
      <c r="CM118" s="1020" t="s">
        <v>463</v>
      </c>
      <c r="CN118" s="1021"/>
      <c r="CO118" s="1021"/>
      <c r="CP118" s="1021"/>
      <c r="CQ118" s="1021"/>
      <c r="CR118" s="1021"/>
      <c r="CS118" s="1021"/>
      <c r="CT118" s="1021"/>
      <c r="CU118" s="1021"/>
      <c r="CV118" s="1021"/>
      <c r="CW118" s="1021"/>
      <c r="CX118" s="1021"/>
      <c r="CY118" s="1021"/>
      <c r="CZ118" s="1021"/>
      <c r="DA118" s="1021"/>
      <c r="DB118" s="1021"/>
      <c r="DC118" s="1021"/>
      <c r="DD118" s="1021"/>
      <c r="DE118" s="1021"/>
      <c r="DF118" s="1022"/>
      <c r="DG118" s="1062" t="s">
        <v>442</v>
      </c>
      <c r="DH118" s="1063"/>
      <c r="DI118" s="1063"/>
      <c r="DJ118" s="1063"/>
      <c r="DK118" s="1064"/>
      <c r="DL118" s="1065" t="s">
        <v>389</v>
      </c>
      <c r="DM118" s="1063"/>
      <c r="DN118" s="1063"/>
      <c r="DO118" s="1063"/>
      <c r="DP118" s="1064"/>
      <c r="DQ118" s="1065" t="s">
        <v>389</v>
      </c>
      <c r="DR118" s="1063"/>
      <c r="DS118" s="1063"/>
      <c r="DT118" s="1063"/>
      <c r="DU118" s="1064"/>
      <c r="DV118" s="1066" t="s">
        <v>437</v>
      </c>
      <c r="DW118" s="1067"/>
      <c r="DX118" s="1067"/>
      <c r="DY118" s="1067"/>
      <c r="DZ118" s="1068"/>
    </row>
    <row r="119" spans="1:130" s="247" customFormat="1" ht="26.25" customHeight="1" x14ac:dyDescent="0.15">
      <c r="A119" s="1162" t="s">
        <v>429</v>
      </c>
      <c r="B119" s="1048"/>
      <c r="C119" s="1027" t="s">
        <v>430</v>
      </c>
      <c r="D119" s="1028"/>
      <c r="E119" s="1028"/>
      <c r="F119" s="1028"/>
      <c r="G119" s="1028"/>
      <c r="H119" s="1028"/>
      <c r="I119" s="1028"/>
      <c r="J119" s="1028"/>
      <c r="K119" s="1028"/>
      <c r="L119" s="1028"/>
      <c r="M119" s="1028"/>
      <c r="N119" s="1028"/>
      <c r="O119" s="1028"/>
      <c r="P119" s="1028"/>
      <c r="Q119" s="1028"/>
      <c r="R119" s="1028"/>
      <c r="S119" s="1028"/>
      <c r="T119" s="1028"/>
      <c r="U119" s="1028"/>
      <c r="V119" s="1028"/>
      <c r="W119" s="1028"/>
      <c r="X119" s="1028"/>
      <c r="Y119" s="1028"/>
      <c r="Z119" s="1029"/>
      <c r="AA119" s="995" t="s">
        <v>444</v>
      </c>
      <c r="AB119" s="996"/>
      <c r="AC119" s="996"/>
      <c r="AD119" s="996"/>
      <c r="AE119" s="997"/>
      <c r="AF119" s="998" t="s">
        <v>448</v>
      </c>
      <c r="AG119" s="996"/>
      <c r="AH119" s="996"/>
      <c r="AI119" s="996"/>
      <c r="AJ119" s="997"/>
      <c r="AK119" s="998" t="s">
        <v>432</v>
      </c>
      <c r="AL119" s="996"/>
      <c r="AM119" s="996"/>
      <c r="AN119" s="996"/>
      <c r="AO119" s="997"/>
      <c r="AP119" s="999" t="s">
        <v>432</v>
      </c>
      <c r="AQ119" s="1000"/>
      <c r="AR119" s="1000"/>
      <c r="AS119" s="1000"/>
      <c r="AT119" s="1001"/>
      <c r="AU119" s="1006"/>
      <c r="AV119" s="1007"/>
      <c r="AW119" s="1007"/>
      <c r="AX119" s="1007"/>
      <c r="AY119" s="1007"/>
      <c r="AZ119" s="278" t="s">
        <v>185</v>
      </c>
      <c r="BA119" s="278"/>
      <c r="BB119" s="278"/>
      <c r="BC119" s="278"/>
      <c r="BD119" s="278"/>
      <c r="BE119" s="278"/>
      <c r="BF119" s="278"/>
      <c r="BG119" s="278"/>
      <c r="BH119" s="278"/>
      <c r="BI119" s="278"/>
      <c r="BJ119" s="278"/>
      <c r="BK119" s="278"/>
      <c r="BL119" s="278"/>
      <c r="BM119" s="278"/>
      <c r="BN119" s="278"/>
      <c r="BO119" s="1079" t="s">
        <v>464</v>
      </c>
      <c r="BP119" s="1110"/>
      <c r="BQ119" s="1101">
        <v>3746525</v>
      </c>
      <c r="BR119" s="1102"/>
      <c r="BS119" s="1102"/>
      <c r="BT119" s="1102"/>
      <c r="BU119" s="1102"/>
      <c r="BV119" s="1102">
        <v>3747570</v>
      </c>
      <c r="BW119" s="1102"/>
      <c r="BX119" s="1102"/>
      <c r="BY119" s="1102"/>
      <c r="BZ119" s="1102"/>
      <c r="CA119" s="1102">
        <v>3947353</v>
      </c>
      <c r="CB119" s="1102"/>
      <c r="CC119" s="1102"/>
      <c r="CD119" s="1102"/>
      <c r="CE119" s="1102"/>
      <c r="CF119" s="1103"/>
      <c r="CG119" s="1104"/>
      <c r="CH119" s="1104"/>
      <c r="CI119" s="1104"/>
      <c r="CJ119" s="1105"/>
      <c r="CK119" s="1051"/>
      <c r="CL119" s="1052"/>
      <c r="CM119" s="1106" t="s">
        <v>465</v>
      </c>
      <c r="CN119" s="1107"/>
      <c r="CO119" s="1107"/>
      <c r="CP119" s="1107"/>
      <c r="CQ119" s="1107"/>
      <c r="CR119" s="1107"/>
      <c r="CS119" s="1107"/>
      <c r="CT119" s="1107"/>
      <c r="CU119" s="1107"/>
      <c r="CV119" s="1107"/>
      <c r="CW119" s="1107"/>
      <c r="CX119" s="1107"/>
      <c r="CY119" s="1107"/>
      <c r="CZ119" s="1107"/>
      <c r="DA119" s="1107"/>
      <c r="DB119" s="1107"/>
      <c r="DC119" s="1107"/>
      <c r="DD119" s="1107"/>
      <c r="DE119" s="1107"/>
      <c r="DF119" s="1108"/>
      <c r="DG119" s="1109" t="s">
        <v>442</v>
      </c>
      <c r="DH119" s="1088"/>
      <c r="DI119" s="1088"/>
      <c r="DJ119" s="1088"/>
      <c r="DK119" s="1089"/>
      <c r="DL119" s="1087" t="s">
        <v>444</v>
      </c>
      <c r="DM119" s="1088"/>
      <c r="DN119" s="1088"/>
      <c r="DO119" s="1088"/>
      <c r="DP119" s="1089"/>
      <c r="DQ119" s="1087" t="s">
        <v>389</v>
      </c>
      <c r="DR119" s="1088"/>
      <c r="DS119" s="1088"/>
      <c r="DT119" s="1088"/>
      <c r="DU119" s="1089"/>
      <c r="DV119" s="1090" t="s">
        <v>432</v>
      </c>
      <c r="DW119" s="1091"/>
      <c r="DX119" s="1091"/>
      <c r="DY119" s="1091"/>
      <c r="DZ119" s="1092"/>
    </row>
    <row r="120" spans="1:130" s="247" customFormat="1" ht="26.25" customHeight="1" x14ac:dyDescent="0.15">
      <c r="A120" s="1163"/>
      <c r="B120" s="1050"/>
      <c r="C120" s="1020" t="s">
        <v>436</v>
      </c>
      <c r="D120" s="1021"/>
      <c r="E120" s="1021"/>
      <c r="F120" s="1021"/>
      <c r="G120" s="1021"/>
      <c r="H120" s="1021"/>
      <c r="I120" s="1021"/>
      <c r="J120" s="1021"/>
      <c r="K120" s="1021"/>
      <c r="L120" s="1021"/>
      <c r="M120" s="1021"/>
      <c r="N120" s="1021"/>
      <c r="O120" s="1021"/>
      <c r="P120" s="1021"/>
      <c r="Q120" s="1021"/>
      <c r="R120" s="1021"/>
      <c r="S120" s="1021"/>
      <c r="T120" s="1021"/>
      <c r="U120" s="1021"/>
      <c r="V120" s="1021"/>
      <c r="W120" s="1021"/>
      <c r="X120" s="1021"/>
      <c r="Y120" s="1021"/>
      <c r="Z120" s="1022"/>
      <c r="AA120" s="1062" t="s">
        <v>432</v>
      </c>
      <c r="AB120" s="1063"/>
      <c r="AC120" s="1063"/>
      <c r="AD120" s="1063"/>
      <c r="AE120" s="1064"/>
      <c r="AF120" s="1065" t="s">
        <v>389</v>
      </c>
      <c r="AG120" s="1063"/>
      <c r="AH120" s="1063"/>
      <c r="AI120" s="1063"/>
      <c r="AJ120" s="1064"/>
      <c r="AK120" s="1065" t="s">
        <v>444</v>
      </c>
      <c r="AL120" s="1063"/>
      <c r="AM120" s="1063"/>
      <c r="AN120" s="1063"/>
      <c r="AO120" s="1064"/>
      <c r="AP120" s="1066" t="s">
        <v>432</v>
      </c>
      <c r="AQ120" s="1067"/>
      <c r="AR120" s="1067"/>
      <c r="AS120" s="1067"/>
      <c r="AT120" s="1068"/>
      <c r="AU120" s="1093" t="s">
        <v>466</v>
      </c>
      <c r="AV120" s="1094"/>
      <c r="AW120" s="1094"/>
      <c r="AX120" s="1094"/>
      <c r="AY120" s="1095"/>
      <c r="AZ120" s="1044" t="s">
        <v>467</v>
      </c>
      <c r="BA120" s="993"/>
      <c r="BB120" s="993"/>
      <c r="BC120" s="993"/>
      <c r="BD120" s="993"/>
      <c r="BE120" s="993"/>
      <c r="BF120" s="993"/>
      <c r="BG120" s="993"/>
      <c r="BH120" s="993"/>
      <c r="BI120" s="993"/>
      <c r="BJ120" s="993"/>
      <c r="BK120" s="993"/>
      <c r="BL120" s="993"/>
      <c r="BM120" s="993"/>
      <c r="BN120" s="993"/>
      <c r="BO120" s="993"/>
      <c r="BP120" s="994"/>
      <c r="BQ120" s="1030">
        <v>742576</v>
      </c>
      <c r="BR120" s="1031"/>
      <c r="BS120" s="1031"/>
      <c r="BT120" s="1031"/>
      <c r="BU120" s="1031"/>
      <c r="BV120" s="1031">
        <v>801769</v>
      </c>
      <c r="BW120" s="1031"/>
      <c r="BX120" s="1031"/>
      <c r="BY120" s="1031"/>
      <c r="BZ120" s="1031"/>
      <c r="CA120" s="1031">
        <v>623725</v>
      </c>
      <c r="CB120" s="1031"/>
      <c r="CC120" s="1031"/>
      <c r="CD120" s="1031"/>
      <c r="CE120" s="1031"/>
      <c r="CF120" s="1045">
        <v>42.4</v>
      </c>
      <c r="CG120" s="1046"/>
      <c r="CH120" s="1046"/>
      <c r="CI120" s="1046"/>
      <c r="CJ120" s="1046"/>
      <c r="CK120" s="1111" t="s">
        <v>468</v>
      </c>
      <c r="CL120" s="1112"/>
      <c r="CM120" s="1112"/>
      <c r="CN120" s="1112"/>
      <c r="CO120" s="1113"/>
      <c r="CP120" s="1119" t="s">
        <v>469</v>
      </c>
      <c r="CQ120" s="1120"/>
      <c r="CR120" s="1120"/>
      <c r="CS120" s="1120"/>
      <c r="CT120" s="1120"/>
      <c r="CU120" s="1120"/>
      <c r="CV120" s="1120"/>
      <c r="CW120" s="1120"/>
      <c r="CX120" s="1120"/>
      <c r="CY120" s="1120"/>
      <c r="CZ120" s="1120"/>
      <c r="DA120" s="1120"/>
      <c r="DB120" s="1120"/>
      <c r="DC120" s="1120"/>
      <c r="DD120" s="1120"/>
      <c r="DE120" s="1120"/>
      <c r="DF120" s="1121"/>
      <c r="DG120" s="1030">
        <v>216003</v>
      </c>
      <c r="DH120" s="1031"/>
      <c r="DI120" s="1031"/>
      <c r="DJ120" s="1031"/>
      <c r="DK120" s="1031"/>
      <c r="DL120" s="1031">
        <v>205225</v>
      </c>
      <c r="DM120" s="1031"/>
      <c r="DN120" s="1031"/>
      <c r="DO120" s="1031"/>
      <c r="DP120" s="1031"/>
      <c r="DQ120" s="1031">
        <v>243089</v>
      </c>
      <c r="DR120" s="1031"/>
      <c r="DS120" s="1031"/>
      <c r="DT120" s="1031"/>
      <c r="DU120" s="1031"/>
      <c r="DV120" s="1032">
        <v>16.5</v>
      </c>
      <c r="DW120" s="1032"/>
      <c r="DX120" s="1032"/>
      <c r="DY120" s="1032"/>
      <c r="DZ120" s="1033"/>
    </row>
    <row r="121" spans="1:130" s="247" customFormat="1" ht="26.25" customHeight="1" x14ac:dyDescent="0.15">
      <c r="A121" s="1163"/>
      <c r="B121" s="1050"/>
      <c r="C121" s="1071" t="s">
        <v>470</v>
      </c>
      <c r="D121" s="1072"/>
      <c r="E121" s="1072"/>
      <c r="F121" s="1072"/>
      <c r="G121" s="1072"/>
      <c r="H121" s="1072"/>
      <c r="I121" s="1072"/>
      <c r="J121" s="1072"/>
      <c r="K121" s="1072"/>
      <c r="L121" s="1072"/>
      <c r="M121" s="1072"/>
      <c r="N121" s="1072"/>
      <c r="O121" s="1072"/>
      <c r="P121" s="1072"/>
      <c r="Q121" s="1072"/>
      <c r="R121" s="1072"/>
      <c r="S121" s="1072"/>
      <c r="T121" s="1072"/>
      <c r="U121" s="1072"/>
      <c r="V121" s="1072"/>
      <c r="W121" s="1072"/>
      <c r="X121" s="1072"/>
      <c r="Y121" s="1072"/>
      <c r="Z121" s="1073"/>
      <c r="AA121" s="1062" t="s">
        <v>432</v>
      </c>
      <c r="AB121" s="1063"/>
      <c r="AC121" s="1063"/>
      <c r="AD121" s="1063"/>
      <c r="AE121" s="1064"/>
      <c r="AF121" s="1065" t="s">
        <v>432</v>
      </c>
      <c r="AG121" s="1063"/>
      <c r="AH121" s="1063"/>
      <c r="AI121" s="1063"/>
      <c r="AJ121" s="1064"/>
      <c r="AK121" s="1065" t="s">
        <v>432</v>
      </c>
      <c r="AL121" s="1063"/>
      <c r="AM121" s="1063"/>
      <c r="AN121" s="1063"/>
      <c r="AO121" s="1064"/>
      <c r="AP121" s="1066" t="s">
        <v>437</v>
      </c>
      <c r="AQ121" s="1067"/>
      <c r="AR121" s="1067"/>
      <c r="AS121" s="1067"/>
      <c r="AT121" s="1068"/>
      <c r="AU121" s="1096"/>
      <c r="AV121" s="1097"/>
      <c r="AW121" s="1097"/>
      <c r="AX121" s="1097"/>
      <c r="AY121" s="1098"/>
      <c r="AZ121" s="1053" t="s">
        <v>471</v>
      </c>
      <c r="BA121" s="1054"/>
      <c r="BB121" s="1054"/>
      <c r="BC121" s="1054"/>
      <c r="BD121" s="1054"/>
      <c r="BE121" s="1054"/>
      <c r="BF121" s="1054"/>
      <c r="BG121" s="1054"/>
      <c r="BH121" s="1054"/>
      <c r="BI121" s="1054"/>
      <c r="BJ121" s="1054"/>
      <c r="BK121" s="1054"/>
      <c r="BL121" s="1054"/>
      <c r="BM121" s="1054"/>
      <c r="BN121" s="1054"/>
      <c r="BO121" s="1054"/>
      <c r="BP121" s="1055"/>
      <c r="BQ121" s="1023" t="s">
        <v>389</v>
      </c>
      <c r="BR121" s="1024"/>
      <c r="BS121" s="1024"/>
      <c r="BT121" s="1024"/>
      <c r="BU121" s="1024"/>
      <c r="BV121" s="1024" t="s">
        <v>443</v>
      </c>
      <c r="BW121" s="1024"/>
      <c r="BX121" s="1024"/>
      <c r="BY121" s="1024"/>
      <c r="BZ121" s="1024"/>
      <c r="CA121" s="1024" t="s">
        <v>389</v>
      </c>
      <c r="CB121" s="1024"/>
      <c r="CC121" s="1024"/>
      <c r="CD121" s="1024"/>
      <c r="CE121" s="1024"/>
      <c r="CF121" s="1018" t="s">
        <v>432</v>
      </c>
      <c r="CG121" s="1019"/>
      <c r="CH121" s="1019"/>
      <c r="CI121" s="1019"/>
      <c r="CJ121" s="1019"/>
      <c r="CK121" s="1114"/>
      <c r="CL121" s="1115"/>
      <c r="CM121" s="1115"/>
      <c r="CN121" s="1115"/>
      <c r="CO121" s="1116"/>
      <c r="CP121" s="1124" t="s">
        <v>472</v>
      </c>
      <c r="CQ121" s="1125"/>
      <c r="CR121" s="1125"/>
      <c r="CS121" s="1125"/>
      <c r="CT121" s="1125"/>
      <c r="CU121" s="1125"/>
      <c r="CV121" s="1125"/>
      <c r="CW121" s="1125"/>
      <c r="CX121" s="1125"/>
      <c r="CY121" s="1125"/>
      <c r="CZ121" s="1125"/>
      <c r="DA121" s="1125"/>
      <c r="DB121" s="1125"/>
      <c r="DC121" s="1125"/>
      <c r="DD121" s="1125"/>
      <c r="DE121" s="1125"/>
      <c r="DF121" s="1126"/>
      <c r="DG121" s="1023" t="s">
        <v>389</v>
      </c>
      <c r="DH121" s="1024"/>
      <c r="DI121" s="1024"/>
      <c r="DJ121" s="1024"/>
      <c r="DK121" s="1024"/>
      <c r="DL121" s="1024" t="s">
        <v>389</v>
      </c>
      <c r="DM121" s="1024"/>
      <c r="DN121" s="1024"/>
      <c r="DO121" s="1024"/>
      <c r="DP121" s="1024"/>
      <c r="DQ121" s="1024" t="s">
        <v>443</v>
      </c>
      <c r="DR121" s="1024"/>
      <c r="DS121" s="1024"/>
      <c r="DT121" s="1024"/>
      <c r="DU121" s="1024"/>
      <c r="DV121" s="1025" t="s">
        <v>435</v>
      </c>
      <c r="DW121" s="1025"/>
      <c r="DX121" s="1025"/>
      <c r="DY121" s="1025"/>
      <c r="DZ121" s="1026"/>
    </row>
    <row r="122" spans="1:130" s="247" customFormat="1" ht="26.25" customHeight="1" x14ac:dyDescent="0.15">
      <c r="A122" s="1163"/>
      <c r="B122" s="1050"/>
      <c r="C122" s="1020" t="s">
        <v>451</v>
      </c>
      <c r="D122" s="1021"/>
      <c r="E122" s="1021"/>
      <c r="F122" s="1021"/>
      <c r="G122" s="1021"/>
      <c r="H122" s="1021"/>
      <c r="I122" s="1021"/>
      <c r="J122" s="1021"/>
      <c r="K122" s="1021"/>
      <c r="L122" s="1021"/>
      <c r="M122" s="1021"/>
      <c r="N122" s="1021"/>
      <c r="O122" s="1021"/>
      <c r="P122" s="1021"/>
      <c r="Q122" s="1021"/>
      <c r="R122" s="1021"/>
      <c r="S122" s="1021"/>
      <c r="T122" s="1021"/>
      <c r="U122" s="1021"/>
      <c r="V122" s="1021"/>
      <c r="W122" s="1021"/>
      <c r="X122" s="1021"/>
      <c r="Y122" s="1021"/>
      <c r="Z122" s="1022"/>
      <c r="AA122" s="1062" t="s">
        <v>443</v>
      </c>
      <c r="AB122" s="1063"/>
      <c r="AC122" s="1063"/>
      <c r="AD122" s="1063"/>
      <c r="AE122" s="1064"/>
      <c r="AF122" s="1065" t="s">
        <v>444</v>
      </c>
      <c r="AG122" s="1063"/>
      <c r="AH122" s="1063"/>
      <c r="AI122" s="1063"/>
      <c r="AJ122" s="1064"/>
      <c r="AK122" s="1065" t="s">
        <v>389</v>
      </c>
      <c r="AL122" s="1063"/>
      <c r="AM122" s="1063"/>
      <c r="AN122" s="1063"/>
      <c r="AO122" s="1064"/>
      <c r="AP122" s="1066" t="s">
        <v>432</v>
      </c>
      <c r="AQ122" s="1067"/>
      <c r="AR122" s="1067"/>
      <c r="AS122" s="1067"/>
      <c r="AT122" s="1068"/>
      <c r="AU122" s="1096"/>
      <c r="AV122" s="1097"/>
      <c r="AW122" s="1097"/>
      <c r="AX122" s="1097"/>
      <c r="AY122" s="1098"/>
      <c r="AZ122" s="1078" t="s">
        <v>473</v>
      </c>
      <c r="BA122" s="1069"/>
      <c r="BB122" s="1069"/>
      <c r="BC122" s="1069"/>
      <c r="BD122" s="1069"/>
      <c r="BE122" s="1069"/>
      <c r="BF122" s="1069"/>
      <c r="BG122" s="1069"/>
      <c r="BH122" s="1069"/>
      <c r="BI122" s="1069"/>
      <c r="BJ122" s="1069"/>
      <c r="BK122" s="1069"/>
      <c r="BL122" s="1069"/>
      <c r="BM122" s="1069"/>
      <c r="BN122" s="1069"/>
      <c r="BO122" s="1069"/>
      <c r="BP122" s="1070"/>
      <c r="BQ122" s="1101">
        <v>2810807</v>
      </c>
      <c r="BR122" s="1102"/>
      <c r="BS122" s="1102"/>
      <c r="BT122" s="1102"/>
      <c r="BU122" s="1102"/>
      <c r="BV122" s="1102">
        <v>2802566</v>
      </c>
      <c r="BW122" s="1102"/>
      <c r="BX122" s="1102"/>
      <c r="BY122" s="1102"/>
      <c r="BZ122" s="1102"/>
      <c r="CA122" s="1102">
        <v>3081631</v>
      </c>
      <c r="CB122" s="1102"/>
      <c r="CC122" s="1102"/>
      <c r="CD122" s="1102"/>
      <c r="CE122" s="1102"/>
      <c r="CF122" s="1122">
        <v>209.5</v>
      </c>
      <c r="CG122" s="1123"/>
      <c r="CH122" s="1123"/>
      <c r="CI122" s="1123"/>
      <c r="CJ122" s="1123"/>
      <c r="CK122" s="1114"/>
      <c r="CL122" s="1115"/>
      <c r="CM122" s="1115"/>
      <c r="CN122" s="1115"/>
      <c r="CO122" s="1116"/>
      <c r="CP122" s="1124" t="s">
        <v>474</v>
      </c>
      <c r="CQ122" s="1125"/>
      <c r="CR122" s="1125"/>
      <c r="CS122" s="1125"/>
      <c r="CT122" s="1125"/>
      <c r="CU122" s="1125"/>
      <c r="CV122" s="1125"/>
      <c r="CW122" s="1125"/>
      <c r="CX122" s="1125"/>
      <c r="CY122" s="1125"/>
      <c r="CZ122" s="1125"/>
      <c r="DA122" s="1125"/>
      <c r="DB122" s="1125"/>
      <c r="DC122" s="1125"/>
      <c r="DD122" s="1125"/>
      <c r="DE122" s="1125"/>
      <c r="DF122" s="1126"/>
      <c r="DG122" s="1023" t="s">
        <v>389</v>
      </c>
      <c r="DH122" s="1024"/>
      <c r="DI122" s="1024"/>
      <c r="DJ122" s="1024"/>
      <c r="DK122" s="1024"/>
      <c r="DL122" s="1024" t="s">
        <v>389</v>
      </c>
      <c r="DM122" s="1024"/>
      <c r="DN122" s="1024"/>
      <c r="DO122" s="1024"/>
      <c r="DP122" s="1024"/>
      <c r="DQ122" s="1024" t="s">
        <v>444</v>
      </c>
      <c r="DR122" s="1024"/>
      <c r="DS122" s="1024"/>
      <c r="DT122" s="1024"/>
      <c r="DU122" s="1024"/>
      <c r="DV122" s="1025" t="s">
        <v>437</v>
      </c>
      <c r="DW122" s="1025"/>
      <c r="DX122" s="1025"/>
      <c r="DY122" s="1025"/>
      <c r="DZ122" s="1026"/>
    </row>
    <row r="123" spans="1:130" s="247" customFormat="1" ht="26.25" customHeight="1" x14ac:dyDescent="0.15">
      <c r="A123" s="1163"/>
      <c r="B123" s="1050"/>
      <c r="C123" s="1020" t="s">
        <v>457</v>
      </c>
      <c r="D123" s="1021"/>
      <c r="E123" s="1021"/>
      <c r="F123" s="1021"/>
      <c r="G123" s="1021"/>
      <c r="H123" s="1021"/>
      <c r="I123" s="1021"/>
      <c r="J123" s="1021"/>
      <c r="K123" s="1021"/>
      <c r="L123" s="1021"/>
      <c r="M123" s="1021"/>
      <c r="N123" s="1021"/>
      <c r="O123" s="1021"/>
      <c r="P123" s="1021"/>
      <c r="Q123" s="1021"/>
      <c r="R123" s="1021"/>
      <c r="S123" s="1021"/>
      <c r="T123" s="1021"/>
      <c r="U123" s="1021"/>
      <c r="V123" s="1021"/>
      <c r="W123" s="1021"/>
      <c r="X123" s="1021"/>
      <c r="Y123" s="1021"/>
      <c r="Z123" s="1022"/>
      <c r="AA123" s="1062" t="s">
        <v>444</v>
      </c>
      <c r="AB123" s="1063"/>
      <c r="AC123" s="1063"/>
      <c r="AD123" s="1063"/>
      <c r="AE123" s="1064"/>
      <c r="AF123" s="1065" t="s">
        <v>389</v>
      </c>
      <c r="AG123" s="1063"/>
      <c r="AH123" s="1063"/>
      <c r="AI123" s="1063"/>
      <c r="AJ123" s="1064"/>
      <c r="AK123" s="1065" t="s">
        <v>432</v>
      </c>
      <c r="AL123" s="1063"/>
      <c r="AM123" s="1063"/>
      <c r="AN123" s="1063"/>
      <c r="AO123" s="1064"/>
      <c r="AP123" s="1066" t="s">
        <v>444</v>
      </c>
      <c r="AQ123" s="1067"/>
      <c r="AR123" s="1067"/>
      <c r="AS123" s="1067"/>
      <c r="AT123" s="1068"/>
      <c r="AU123" s="1099"/>
      <c r="AV123" s="1100"/>
      <c r="AW123" s="1100"/>
      <c r="AX123" s="1100"/>
      <c r="AY123" s="1100"/>
      <c r="AZ123" s="278" t="s">
        <v>185</v>
      </c>
      <c r="BA123" s="278"/>
      <c r="BB123" s="278"/>
      <c r="BC123" s="278"/>
      <c r="BD123" s="278"/>
      <c r="BE123" s="278"/>
      <c r="BF123" s="278"/>
      <c r="BG123" s="278"/>
      <c r="BH123" s="278"/>
      <c r="BI123" s="278"/>
      <c r="BJ123" s="278"/>
      <c r="BK123" s="278"/>
      <c r="BL123" s="278"/>
      <c r="BM123" s="278"/>
      <c r="BN123" s="278"/>
      <c r="BO123" s="1079" t="s">
        <v>475</v>
      </c>
      <c r="BP123" s="1110"/>
      <c r="BQ123" s="1169">
        <v>3553383</v>
      </c>
      <c r="BR123" s="1170"/>
      <c r="BS123" s="1170"/>
      <c r="BT123" s="1170"/>
      <c r="BU123" s="1170"/>
      <c r="BV123" s="1170">
        <v>3604335</v>
      </c>
      <c r="BW123" s="1170"/>
      <c r="BX123" s="1170"/>
      <c r="BY123" s="1170"/>
      <c r="BZ123" s="1170"/>
      <c r="CA123" s="1170">
        <v>3705356</v>
      </c>
      <c r="CB123" s="1170"/>
      <c r="CC123" s="1170"/>
      <c r="CD123" s="1170"/>
      <c r="CE123" s="1170"/>
      <c r="CF123" s="1103"/>
      <c r="CG123" s="1104"/>
      <c r="CH123" s="1104"/>
      <c r="CI123" s="1104"/>
      <c r="CJ123" s="1105"/>
      <c r="CK123" s="1114"/>
      <c r="CL123" s="1115"/>
      <c r="CM123" s="1115"/>
      <c r="CN123" s="1115"/>
      <c r="CO123" s="1116"/>
      <c r="CP123" s="1124" t="s">
        <v>476</v>
      </c>
      <c r="CQ123" s="1125"/>
      <c r="CR123" s="1125"/>
      <c r="CS123" s="1125"/>
      <c r="CT123" s="1125"/>
      <c r="CU123" s="1125"/>
      <c r="CV123" s="1125"/>
      <c r="CW123" s="1125"/>
      <c r="CX123" s="1125"/>
      <c r="CY123" s="1125"/>
      <c r="CZ123" s="1125"/>
      <c r="DA123" s="1125"/>
      <c r="DB123" s="1125"/>
      <c r="DC123" s="1125"/>
      <c r="DD123" s="1125"/>
      <c r="DE123" s="1125"/>
      <c r="DF123" s="1126"/>
      <c r="DG123" s="1062" t="s">
        <v>432</v>
      </c>
      <c r="DH123" s="1063"/>
      <c r="DI123" s="1063"/>
      <c r="DJ123" s="1063"/>
      <c r="DK123" s="1064"/>
      <c r="DL123" s="1065" t="s">
        <v>432</v>
      </c>
      <c r="DM123" s="1063"/>
      <c r="DN123" s="1063"/>
      <c r="DO123" s="1063"/>
      <c r="DP123" s="1064"/>
      <c r="DQ123" s="1065" t="s">
        <v>448</v>
      </c>
      <c r="DR123" s="1063"/>
      <c r="DS123" s="1063"/>
      <c r="DT123" s="1063"/>
      <c r="DU123" s="1064"/>
      <c r="DV123" s="1066" t="s">
        <v>389</v>
      </c>
      <c r="DW123" s="1067"/>
      <c r="DX123" s="1067"/>
      <c r="DY123" s="1067"/>
      <c r="DZ123" s="1068"/>
    </row>
    <row r="124" spans="1:130" s="247" customFormat="1" ht="26.25" customHeight="1" thickBot="1" x14ac:dyDescent="0.2">
      <c r="A124" s="1163"/>
      <c r="B124" s="1050"/>
      <c r="C124" s="1020" t="s">
        <v>461</v>
      </c>
      <c r="D124" s="1021"/>
      <c r="E124" s="1021"/>
      <c r="F124" s="1021"/>
      <c r="G124" s="1021"/>
      <c r="H124" s="1021"/>
      <c r="I124" s="1021"/>
      <c r="J124" s="1021"/>
      <c r="K124" s="1021"/>
      <c r="L124" s="1021"/>
      <c r="M124" s="1021"/>
      <c r="N124" s="1021"/>
      <c r="O124" s="1021"/>
      <c r="P124" s="1021"/>
      <c r="Q124" s="1021"/>
      <c r="R124" s="1021"/>
      <c r="S124" s="1021"/>
      <c r="T124" s="1021"/>
      <c r="U124" s="1021"/>
      <c r="V124" s="1021"/>
      <c r="W124" s="1021"/>
      <c r="X124" s="1021"/>
      <c r="Y124" s="1021"/>
      <c r="Z124" s="1022"/>
      <c r="AA124" s="1062" t="s">
        <v>432</v>
      </c>
      <c r="AB124" s="1063"/>
      <c r="AC124" s="1063"/>
      <c r="AD124" s="1063"/>
      <c r="AE124" s="1064"/>
      <c r="AF124" s="1065" t="s">
        <v>432</v>
      </c>
      <c r="AG124" s="1063"/>
      <c r="AH124" s="1063"/>
      <c r="AI124" s="1063"/>
      <c r="AJ124" s="1064"/>
      <c r="AK124" s="1065" t="s">
        <v>432</v>
      </c>
      <c r="AL124" s="1063"/>
      <c r="AM124" s="1063"/>
      <c r="AN124" s="1063"/>
      <c r="AO124" s="1064"/>
      <c r="AP124" s="1066" t="s">
        <v>389</v>
      </c>
      <c r="AQ124" s="1067"/>
      <c r="AR124" s="1067"/>
      <c r="AS124" s="1067"/>
      <c r="AT124" s="1068"/>
      <c r="AU124" s="1165" t="s">
        <v>477</v>
      </c>
      <c r="AV124" s="1166"/>
      <c r="AW124" s="1166"/>
      <c r="AX124" s="1166"/>
      <c r="AY124" s="1166"/>
      <c r="AZ124" s="1166"/>
      <c r="BA124" s="1166"/>
      <c r="BB124" s="1166"/>
      <c r="BC124" s="1166"/>
      <c r="BD124" s="1166"/>
      <c r="BE124" s="1166"/>
      <c r="BF124" s="1166"/>
      <c r="BG124" s="1166"/>
      <c r="BH124" s="1166"/>
      <c r="BI124" s="1166"/>
      <c r="BJ124" s="1166"/>
      <c r="BK124" s="1166"/>
      <c r="BL124" s="1166"/>
      <c r="BM124" s="1166"/>
      <c r="BN124" s="1166"/>
      <c r="BO124" s="1166"/>
      <c r="BP124" s="1167"/>
      <c r="BQ124" s="1168">
        <v>12.9</v>
      </c>
      <c r="BR124" s="1132"/>
      <c r="BS124" s="1132"/>
      <c r="BT124" s="1132"/>
      <c r="BU124" s="1132"/>
      <c r="BV124" s="1132">
        <v>9.6999999999999993</v>
      </c>
      <c r="BW124" s="1132"/>
      <c r="BX124" s="1132"/>
      <c r="BY124" s="1132"/>
      <c r="BZ124" s="1132"/>
      <c r="CA124" s="1132">
        <v>16.399999999999999</v>
      </c>
      <c r="CB124" s="1132"/>
      <c r="CC124" s="1132"/>
      <c r="CD124" s="1132"/>
      <c r="CE124" s="1132"/>
      <c r="CF124" s="1133"/>
      <c r="CG124" s="1134"/>
      <c r="CH124" s="1134"/>
      <c r="CI124" s="1134"/>
      <c r="CJ124" s="1135"/>
      <c r="CK124" s="1117"/>
      <c r="CL124" s="1117"/>
      <c r="CM124" s="1117"/>
      <c r="CN124" s="1117"/>
      <c r="CO124" s="1118"/>
      <c r="CP124" s="1124" t="s">
        <v>478</v>
      </c>
      <c r="CQ124" s="1125"/>
      <c r="CR124" s="1125"/>
      <c r="CS124" s="1125"/>
      <c r="CT124" s="1125"/>
      <c r="CU124" s="1125"/>
      <c r="CV124" s="1125"/>
      <c r="CW124" s="1125"/>
      <c r="CX124" s="1125"/>
      <c r="CY124" s="1125"/>
      <c r="CZ124" s="1125"/>
      <c r="DA124" s="1125"/>
      <c r="DB124" s="1125"/>
      <c r="DC124" s="1125"/>
      <c r="DD124" s="1125"/>
      <c r="DE124" s="1125"/>
      <c r="DF124" s="1126"/>
      <c r="DG124" s="1109" t="s">
        <v>432</v>
      </c>
      <c r="DH124" s="1088"/>
      <c r="DI124" s="1088"/>
      <c r="DJ124" s="1088"/>
      <c r="DK124" s="1089"/>
      <c r="DL124" s="1087" t="s">
        <v>432</v>
      </c>
      <c r="DM124" s="1088"/>
      <c r="DN124" s="1088"/>
      <c r="DO124" s="1088"/>
      <c r="DP124" s="1089"/>
      <c r="DQ124" s="1087" t="s">
        <v>437</v>
      </c>
      <c r="DR124" s="1088"/>
      <c r="DS124" s="1088"/>
      <c r="DT124" s="1088"/>
      <c r="DU124" s="1089"/>
      <c r="DV124" s="1090" t="s">
        <v>389</v>
      </c>
      <c r="DW124" s="1091"/>
      <c r="DX124" s="1091"/>
      <c r="DY124" s="1091"/>
      <c r="DZ124" s="1092"/>
    </row>
    <row r="125" spans="1:130" s="247" customFormat="1" ht="26.25" customHeight="1" x14ac:dyDescent="0.15">
      <c r="A125" s="1163"/>
      <c r="B125" s="1050"/>
      <c r="C125" s="1020" t="s">
        <v>463</v>
      </c>
      <c r="D125" s="1021"/>
      <c r="E125" s="1021"/>
      <c r="F125" s="1021"/>
      <c r="G125" s="1021"/>
      <c r="H125" s="1021"/>
      <c r="I125" s="1021"/>
      <c r="J125" s="1021"/>
      <c r="K125" s="1021"/>
      <c r="L125" s="1021"/>
      <c r="M125" s="1021"/>
      <c r="N125" s="1021"/>
      <c r="O125" s="1021"/>
      <c r="P125" s="1021"/>
      <c r="Q125" s="1021"/>
      <c r="R125" s="1021"/>
      <c r="S125" s="1021"/>
      <c r="T125" s="1021"/>
      <c r="U125" s="1021"/>
      <c r="V125" s="1021"/>
      <c r="W125" s="1021"/>
      <c r="X125" s="1021"/>
      <c r="Y125" s="1021"/>
      <c r="Z125" s="1022"/>
      <c r="AA125" s="1062" t="s">
        <v>444</v>
      </c>
      <c r="AB125" s="1063"/>
      <c r="AC125" s="1063"/>
      <c r="AD125" s="1063"/>
      <c r="AE125" s="1064"/>
      <c r="AF125" s="1065" t="s">
        <v>432</v>
      </c>
      <c r="AG125" s="1063"/>
      <c r="AH125" s="1063"/>
      <c r="AI125" s="1063"/>
      <c r="AJ125" s="1064"/>
      <c r="AK125" s="1065" t="s">
        <v>437</v>
      </c>
      <c r="AL125" s="1063"/>
      <c r="AM125" s="1063"/>
      <c r="AN125" s="1063"/>
      <c r="AO125" s="1064"/>
      <c r="AP125" s="1066" t="s">
        <v>437</v>
      </c>
      <c r="AQ125" s="1067"/>
      <c r="AR125" s="1067"/>
      <c r="AS125" s="1067"/>
      <c r="AT125" s="106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7" t="s">
        <v>479</v>
      </c>
      <c r="CL125" s="1112"/>
      <c r="CM125" s="1112"/>
      <c r="CN125" s="1112"/>
      <c r="CO125" s="1113"/>
      <c r="CP125" s="1044" t="s">
        <v>480</v>
      </c>
      <c r="CQ125" s="993"/>
      <c r="CR125" s="993"/>
      <c r="CS125" s="993"/>
      <c r="CT125" s="993"/>
      <c r="CU125" s="993"/>
      <c r="CV125" s="993"/>
      <c r="CW125" s="993"/>
      <c r="CX125" s="993"/>
      <c r="CY125" s="993"/>
      <c r="CZ125" s="993"/>
      <c r="DA125" s="993"/>
      <c r="DB125" s="993"/>
      <c r="DC125" s="993"/>
      <c r="DD125" s="993"/>
      <c r="DE125" s="993"/>
      <c r="DF125" s="994"/>
      <c r="DG125" s="1030" t="s">
        <v>432</v>
      </c>
      <c r="DH125" s="1031"/>
      <c r="DI125" s="1031"/>
      <c r="DJ125" s="1031"/>
      <c r="DK125" s="1031"/>
      <c r="DL125" s="1031" t="s">
        <v>437</v>
      </c>
      <c r="DM125" s="1031"/>
      <c r="DN125" s="1031"/>
      <c r="DO125" s="1031"/>
      <c r="DP125" s="1031"/>
      <c r="DQ125" s="1031" t="s">
        <v>389</v>
      </c>
      <c r="DR125" s="1031"/>
      <c r="DS125" s="1031"/>
      <c r="DT125" s="1031"/>
      <c r="DU125" s="1031"/>
      <c r="DV125" s="1032" t="s">
        <v>432</v>
      </c>
      <c r="DW125" s="1032"/>
      <c r="DX125" s="1032"/>
      <c r="DY125" s="1032"/>
      <c r="DZ125" s="1033"/>
    </row>
    <row r="126" spans="1:130" s="247" customFormat="1" ht="26.25" customHeight="1" thickBot="1" x14ac:dyDescent="0.2">
      <c r="A126" s="1163"/>
      <c r="B126" s="1050"/>
      <c r="C126" s="1020" t="s">
        <v>465</v>
      </c>
      <c r="D126" s="1021"/>
      <c r="E126" s="1021"/>
      <c r="F126" s="1021"/>
      <c r="G126" s="1021"/>
      <c r="H126" s="1021"/>
      <c r="I126" s="1021"/>
      <c r="J126" s="1021"/>
      <c r="K126" s="1021"/>
      <c r="L126" s="1021"/>
      <c r="M126" s="1021"/>
      <c r="N126" s="1021"/>
      <c r="O126" s="1021"/>
      <c r="P126" s="1021"/>
      <c r="Q126" s="1021"/>
      <c r="R126" s="1021"/>
      <c r="S126" s="1021"/>
      <c r="T126" s="1021"/>
      <c r="U126" s="1021"/>
      <c r="V126" s="1021"/>
      <c r="W126" s="1021"/>
      <c r="X126" s="1021"/>
      <c r="Y126" s="1021"/>
      <c r="Z126" s="1022"/>
      <c r="AA126" s="1062" t="s">
        <v>432</v>
      </c>
      <c r="AB126" s="1063"/>
      <c r="AC126" s="1063"/>
      <c r="AD126" s="1063"/>
      <c r="AE126" s="1064"/>
      <c r="AF126" s="1065" t="s">
        <v>432</v>
      </c>
      <c r="AG126" s="1063"/>
      <c r="AH126" s="1063"/>
      <c r="AI126" s="1063"/>
      <c r="AJ126" s="1064"/>
      <c r="AK126" s="1065" t="s">
        <v>437</v>
      </c>
      <c r="AL126" s="1063"/>
      <c r="AM126" s="1063"/>
      <c r="AN126" s="1063"/>
      <c r="AO126" s="1064"/>
      <c r="AP126" s="1066" t="s">
        <v>444</v>
      </c>
      <c r="AQ126" s="1067"/>
      <c r="AR126" s="1067"/>
      <c r="AS126" s="1067"/>
      <c r="AT126" s="106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8"/>
      <c r="CL126" s="1115"/>
      <c r="CM126" s="1115"/>
      <c r="CN126" s="1115"/>
      <c r="CO126" s="1116"/>
      <c r="CP126" s="1053" t="s">
        <v>481</v>
      </c>
      <c r="CQ126" s="1054"/>
      <c r="CR126" s="1054"/>
      <c r="CS126" s="1054"/>
      <c r="CT126" s="1054"/>
      <c r="CU126" s="1054"/>
      <c r="CV126" s="1054"/>
      <c r="CW126" s="1054"/>
      <c r="CX126" s="1054"/>
      <c r="CY126" s="1054"/>
      <c r="CZ126" s="1054"/>
      <c r="DA126" s="1054"/>
      <c r="DB126" s="1054"/>
      <c r="DC126" s="1054"/>
      <c r="DD126" s="1054"/>
      <c r="DE126" s="1054"/>
      <c r="DF126" s="1055"/>
      <c r="DG126" s="1023" t="s">
        <v>389</v>
      </c>
      <c r="DH126" s="1024"/>
      <c r="DI126" s="1024"/>
      <c r="DJ126" s="1024"/>
      <c r="DK126" s="1024"/>
      <c r="DL126" s="1024" t="s">
        <v>437</v>
      </c>
      <c r="DM126" s="1024"/>
      <c r="DN126" s="1024"/>
      <c r="DO126" s="1024"/>
      <c r="DP126" s="1024"/>
      <c r="DQ126" s="1024" t="s">
        <v>432</v>
      </c>
      <c r="DR126" s="1024"/>
      <c r="DS126" s="1024"/>
      <c r="DT126" s="1024"/>
      <c r="DU126" s="1024"/>
      <c r="DV126" s="1025" t="s">
        <v>432</v>
      </c>
      <c r="DW126" s="1025"/>
      <c r="DX126" s="1025"/>
      <c r="DY126" s="1025"/>
      <c r="DZ126" s="1026"/>
    </row>
    <row r="127" spans="1:130" s="247" customFormat="1" ht="26.25" customHeight="1" x14ac:dyDescent="0.15">
      <c r="A127" s="1164"/>
      <c r="B127" s="1052"/>
      <c r="C127" s="1106" t="s">
        <v>482</v>
      </c>
      <c r="D127" s="1107"/>
      <c r="E127" s="1107"/>
      <c r="F127" s="1107"/>
      <c r="G127" s="1107"/>
      <c r="H127" s="1107"/>
      <c r="I127" s="1107"/>
      <c r="J127" s="1107"/>
      <c r="K127" s="1107"/>
      <c r="L127" s="1107"/>
      <c r="M127" s="1107"/>
      <c r="N127" s="1107"/>
      <c r="O127" s="1107"/>
      <c r="P127" s="1107"/>
      <c r="Q127" s="1107"/>
      <c r="R127" s="1107"/>
      <c r="S127" s="1107"/>
      <c r="T127" s="1107"/>
      <c r="U127" s="1107"/>
      <c r="V127" s="1107"/>
      <c r="W127" s="1107"/>
      <c r="X127" s="1107"/>
      <c r="Y127" s="1107"/>
      <c r="Z127" s="1108"/>
      <c r="AA127" s="1062" t="s">
        <v>448</v>
      </c>
      <c r="AB127" s="1063"/>
      <c r="AC127" s="1063"/>
      <c r="AD127" s="1063"/>
      <c r="AE127" s="1064"/>
      <c r="AF127" s="1065" t="s">
        <v>433</v>
      </c>
      <c r="AG127" s="1063"/>
      <c r="AH127" s="1063"/>
      <c r="AI127" s="1063"/>
      <c r="AJ127" s="1064"/>
      <c r="AK127" s="1065" t="s">
        <v>389</v>
      </c>
      <c r="AL127" s="1063"/>
      <c r="AM127" s="1063"/>
      <c r="AN127" s="1063"/>
      <c r="AO127" s="1064"/>
      <c r="AP127" s="1066" t="s">
        <v>432</v>
      </c>
      <c r="AQ127" s="1067"/>
      <c r="AR127" s="1067"/>
      <c r="AS127" s="1067"/>
      <c r="AT127" s="1068"/>
      <c r="AU127" s="283"/>
      <c r="AV127" s="283"/>
      <c r="AW127" s="283"/>
      <c r="AX127" s="1136" t="s">
        <v>483</v>
      </c>
      <c r="AY127" s="1137"/>
      <c r="AZ127" s="1137"/>
      <c r="BA127" s="1137"/>
      <c r="BB127" s="1137"/>
      <c r="BC127" s="1137"/>
      <c r="BD127" s="1137"/>
      <c r="BE127" s="1138"/>
      <c r="BF127" s="1139" t="s">
        <v>484</v>
      </c>
      <c r="BG127" s="1137"/>
      <c r="BH127" s="1137"/>
      <c r="BI127" s="1137"/>
      <c r="BJ127" s="1137"/>
      <c r="BK127" s="1137"/>
      <c r="BL127" s="1138"/>
      <c r="BM127" s="1139" t="s">
        <v>485</v>
      </c>
      <c r="BN127" s="1137"/>
      <c r="BO127" s="1137"/>
      <c r="BP127" s="1137"/>
      <c r="BQ127" s="1137"/>
      <c r="BR127" s="1137"/>
      <c r="BS127" s="1138"/>
      <c r="BT127" s="1139" t="s">
        <v>486</v>
      </c>
      <c r="BU127" s="1137"/>
      <c r="BV127" s="1137"/>
      <c r="BW127" s="1137"/>
      <c r="BX127" s="1137"/>
      <c r="BY127" s="1137"/>
      <c r="BZ127" s="1161"/>
      <c r="CA127" s="283"/>
      <c r="CB127" s="283"/>
      <c r="CC127" s="283"/>
      <c r="CD127" s="284"/>
      <c r="CE127" s="284"/>
      <c r="CF127" s="284"/>
      <c r="CG127" s="281"/>
      <c r="CH127" s="281"/>
      <c r="CI127" s="281"/>
      <c r="CJ127" s="282"/>
      <c r="CK127" s="1128"/>
      <c r="CL127" s="1115"/>
      <c r="CM127" s="1115"/>
      <c r="CN127" s="1115"/>
      <c r="CO127" s="1116"/>
      <c r="CP127" s="1053" t="s">
        <v>487</v>
      </c>
      <c r="CQ127" s="1054"/>
      <c r="CR127" s="1054"/>
      <c r="CS127" s="1054"/>
      <c r="CT127" s="1054"/>
      <c r="CU127" s="1054"/>
      <c r="CV127" s="1054"/>
      <c r="CW127" s="1054"/>
      <c r="CX127" s="1054"/>
      <c r="CY127" s="1054"/>
      <c r="CZ127" s="1054"/>
      <c r="DA127" s="1054"/>
      <c r="DB127" s="1054"/>
      <c r="DC127" s="1054"/>
      <c r="DD127" s="1054"/>
      <c r="DE127" s="1054"/>
      <c r="DF127" s="1055"/>
      <c r="DG127" s="1023" t="s">
        <v>432</v>
      </c>
      <c r="DH127" s="1024"/>
      <c r="DI127" s="1024"/>
      <c r="DJ127" s="1024"/>
      <c r="DK127" s="1024"/>
      <c r="DL127" s="1024" t="s">
        <v>443</v>
      </c>
      <c r="DM127" s="1024"/>
      <c r="DN127" s="1024"/>
      <c r="DO127" s="1024"/>
      <c r="DP127" s="1024"/>
      <c r="DQ127" s="1024" t="s">
        <v>389</v>
      </c>
      <c r="DR127" s="1024"/>
      <c r="DS127" s="1024"/>
      <c r="DT127" s="1024"/>
      <c r="DU127" s="1024"/>
      <c r="DV127" s="1025" t="s">
        <v>448</v>
      </c>
      <c r="DW127" s="1025"/>
      <c r="DX127" s="1025"/>
      <c r="DY127" s="1025"/>
      <c r="DZ127" s="1026"/>
    </row>
    <row r="128" spans="1:130" s="247" customFormat="1" ht="26.25" customHeight="1" thickBot="1" x14ac:dyDescent="0.2">
      <c r="A128" s="1147" t="s">
        <v>488</v>
      </c>
      <c r="B128" s="1148"/>
      <c r="C128" s="1148"/>
      <c r="D128" s="1148"/>
      <c r="E128" s="1148"/>
      <c r="F128" s="1148"/>
      <c r="G128" s="1148"/>
      <c r="H128" s="1148"/>
      <c r="I128" s="1148"/>
      <c r="J128" s="1148"/>
      <c r="K128" s="1148"/>
      <c r="L128" s="1148"/>
      <c r="M128" s="1148"/>
      <c r="N128" s="1148"/>
      <c r="O128" s="1148"/>
      <c r="P128" s="1148"/>
      <c r="Q128" s="1148"/>
      <c r="R128" s="1148"/>
      <c r="S128" s="1148"/>
      <c r="T128" s="1148"/>
      <c r="U128" s="1148"/>
      <c r="V128" s="1148"/>
      <c r="W128" s="1149" t="s">
        <v>489</v>
      </c>
      <c r="X128" s="1149"/>
      <c r="Y128" s="1149"/>
      <c r="Z128" s="1150"/>
      <c r="AA128" s="1151" t="s">
        <v>389</v>
      </c>
      <c r="AB128" s="1152"/>
      <c r="AC128" s="1152"/>
      <c r="AD128" s="1152"/>
      <c r="AE128" s="1153"/>
      <c r="AF128" s="1154" t="s">
        <v>432</v>
      </c>
      <c r="AG128" s="1152"/>
      <c r="AH128" s="1152"/>
      <c r="AI128" s="1152"/>
      <c r="AJ128" s="1153"/>
      <c r="AK128" s="1154" t="s">
        <v>444</v>
      </c>
      <c r="AL128" s="1152"/>
      <c r="AM128" s="1152"/>
      <c r="AN128" s="1152"/>
      <c r="AO128" s="1153"/>
      <c r="AP128" s="1155"/>
      <c r="AQ128" s="1156"/>
      <c r="AR128" s="1156"/>
      <c r="AS128" s="1156"/>
      <c r="AT128" s="1157"/>
      <c r="AU128" s="283"/>
      <c r="AV128" s="283"/>
      <c r="AW128" s="283"/>
      <c r="AX128" s="992" t="s">
        <v>490</v>
      </c>
      <c r="AY128" s="993"/>
      <c r="AZ128" s="993"/>
      <c r="BA128" s="993"/>
      <c r="BB128" s="993"/>
      <c r="BC128" s="993"/>
      <c r="BD128" s="993"/>
      <c r="BE128" s="994"/>
      <c r="BF128" s="1158" t="s">
        <v>432</v>
      </c>
      <c r="BG128" s="1159"/>
      <c r="BH128" s="1159"/>
      <c r="BI128" s="1159"/>
      <c r="BJ128" s="1159"/>
      <c r="BK128" s="1159"/>
      <c r="BL128" s="1160"/>
      <c r="BM128" s="1158">
        <v>15</v>
      </c>
      <c r="BN128" s="1159"/>
      <c r="BO128" s="1159"/>
      <c r="BP128" s="1159"/>
      <c r="BQ128" s="1159"/>
      <c r="BR128" s="1159"/>
      <c r="BS128" s="1160"/>
      <c r="BT128" s="1158">
        <v>20</v>
      </c>
      <c r="BU128" s="1159"/>
      <c r="BV128" s="1159"/>
      <c r="BW128" s="1159"/>
      <c r="BX128" s="1159"/>
      <c r="BY128" s="1159"/>
      <c r="BZ128" s="1183"/>
      <c r="CA128" s="284"/>
      <c r="CB128" s="284"/>
      <c r="CC128" s="284"/>
      <c r="CD128" s="284"/>
      <c r="CE128" s="284"/>
      <c r="CF128" s="284"/>
      <c r="CG128" s="281"/>
      <c r="CH128" s="281"/>
      <c r="CI128" s="281"/>
      <c r="CJ128" s="282"/>
      <c r="CK128" s="1129"/>
      <c r="CL128" s="1130"/>
      <c r="CM128" s="1130"/>
      <c r="CN128" s="1130"/>
      <c r="CO128" s="1131"/>
      <c r="CP128" s="1140" t="s">
        <v>491</v>
      </c>
      <c r="CQ128" s="1141"/>
      <c r="CR128" s="1141"/>
      <c r="CS128" s="1141"/>
      <c r="CT128" s="1141"/>
      <c r="CU128" s="1141"/>
      <c r="CV128" s="1141"/>
      <c r="CW128" s="1141"/>
      <c r="CX128" s="1141"/>
      <c r="CY128" s="1141"/>
      <c r="CZ128" s="1141"/>
      <c r="DA128" s="1141"/>
      <c r="DB128" s="1141"/>
      <c r="DC128" s="1141"/>
      <c r="DD128" s="1141"/>
      <c r="DE128" s="1141"/>
      <c r="DF128" s="1142"/>
      <c r="DG128" s="1143" t="s">
        <v>389</v>
      </c>
      <c r="DH128" s="1144"/>
      <c r="DI128" s="1144"/>
      <c r="DJ128" s="1144"/>
      <c r="DK128" s="1144"/>
      <c r="DL128" s="1144" t="s">
        <v>432</v>
      </c>
      <c r="DM128" s="1144"/>
      <c r="DN128" s="1144"/>
      <c r="DO128" s="1144"/>
      <c r="DP128" s="1144"/>
      <c r="DQ128" s="1144" t="s">
        <v>432</v>
      </c>
      <c r="DR128" s="1144"/>
      <c r="DS128" s="1144"/>
      <c r="DT128" s="1144"/>
      <c r="DU128" s="1144"/>
      <c r="DV128" s="1145" t="s">
        <v>389</v>
      </c>
      <c r="DW128" s="1145"/>
      <c r="DX128" s="1145"/>
      <c r="DY128" s="1145"/>
      <c r="DZ128" s="1146"/>
    </row>
    <row r="129" spans="1:131" s="247" customFormat="1" ht="26.25" customHeight="1" x14ac:dyDescent="0.15">
      <c r="A129" s="1034" t="s">
        <v>106</v>
      </c>
      <c r="B129" s="1035"/>
      <c r="C129" s="1035"/>
      <c r="D129" s="1035"/>
      <c r="E129" s="1035"/>
      <c r="F129" s="1035"/>
      <c r="G129" s="1035"/>
      <c r="H129" s="1035"/>
      <c r="I129" s="1035"/>
      <c r="J129" s="1035"/>
      <c r="K129" s="1035"/>
      <c r="L129" s="1035"/>
      <c r="M129" s="1035"/>
      <c r="N129" s="1035"/>
      <c r="O129" s="1035"/>
      <c r="P129" s="1035"/>
      <c r="Q129" s="1035"/>
      <c r="R129" s="1035"/>
      <c r="S129" s="1035"/>
      <c r="T129" s="1035"/>
      <c r="U129" s="1035"/>
      <c r="V129" s="1035"/>
      <c r="W129" s="1177" t="s">
        <v>492</v>
      </c>
      <c r="X129" s="1178"/>
      <c r="Y129" s="1178"/>
      <c r="Z129" s="1179"/>
      <c r="AA129" s="1062">
        <v>1714986</v>
      </c>
      <c r="AB129" s="1063"/>
      <c r="AC129" s="1063"/>
      <c r="AD129" s="1063"/>
      <c r="AE129" s="1064"/>
      <c r="AF129" s="1065">
        <v>1688212</v>
      </c>
      <c r="AG129" s="1063"/>
      <c r="AH129" s="1063"/>
      <c r="AI129" s="1063"/>
      <c r="AJ129" s="1064"/>
      <c r="AK129" s="1065">
        <v>1694610</v>
      </c>
      <c r="AL129" s="1063"/>
      <c r="AM129" s="1063"/>
      <c r="AN129" s="1063"/>
      <c r="AO129" s="1064"/>
      <c r="AP129" s="1180"/>
      <c r="AQ129" s="1181"/>
      <c r="AR129" s="1181"/>
      <c r="AS129" s="1181"/>
      <c r="AT129" s="1182"/>
      <c r="AU129" s="285"/>
      <c r="AV129" s="285"/>
      <c r="AW129" s="285"/>
      <c r="AX129" s="1171" t="s">
        <v>493</v>
      </c>
      <c r="AY129" s="1054"/>
      <c r="AZ129" s="1054"/>
      <c r="BA129" s="1054"/>
      <c r="BB129" s="1054"/>
      <c r="BC129" s="1054"/>
      <c r="BD129" s="1054"/>
      <c r="BE129" s="1055"/>
      <c r="BF129" s="1172" t="s">
        <v>389</v>
      </c>
      <c r="BG129" s="1173"/>
      <c r="BH129" s="1173"/>
      <c r="BI129" s="1173"/>
      <c r="BJ129" s="1173"/>
      <c r="BK129" s="1173"/>
      <c r="BL129" s="1174"/>
      <c r="BM129" s="1172">
        <v>20</v>
      </c>
      <c r="BN129" s="1173"/>
      <c r="BO129" s="1173"/>
      <c r="BP129" s="1173"/>
      <c r="BQ129" s="1173"/>
      <c r="BR129" s="1173"/>
      <c r="BS129" s="1174"/>
      <c r="BT129" s="1172">
        <v>30</v>
      </c>
      <c r="BU129" s="1175"/>
      <c r="BV129" s="1175"/>
      <c r="BW129" s="1175"/>
      <c r="BX129" s="1175"/>
      <c r="BY129" s="1175"/>
      <c r="BZ129" s="117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34" t="s">
        <v>494</v>
      </c>
      <c r="B130" s="1035"/>
      <c r="C130" s="1035"/>
      <c r="D130" s="1035"/>
      <c r="E130" s="1035"/>
      <c r="F130" s="1035"/>
      <c r="G130" s="1035"/>
      <c r="H130" s="1035"/>
      <c r="I130" s="1035"/>
      <c r="J130" s="1035"/>
      <c r="K130" s="1035"/>
      <c r="L130" s="1035"/>
      <c r="M130" s="1035"/>
      <c r="N130" s="1035"/>
      <c r="O130" s="1035"/>
      <c r="P130" s="1035"/>
      <c r="Q130" s="1035"/>
      <c r="R130" s="1035"/>
      <c r="S130" s="1035"/>
      <c r="T130" s="1035"/>
      <c r="U130" s="1035"/>
      <c r="V130" s="1035"/>
      <c r="W130" s="1177" t="s">
        <v>495</v>
      </c>
      <c r="X130" s="1178"/>
      <c r="Y130" s="1178"/>
      <c r="Z130" s="1179"/>
      <c r="AA130" s="1062">
        <v>220097</v>
      </c>
      <c r="AB130" s="1063"/>
      <c r="AC130" s="1063"/>
      <c r="AD130" s="1063"/>
      <c r="AE130" s="1064"/>
      <c r="AF130" s="1065">
        <v>224404</v>
      </c>
      <c r="AG130" s="1063"/>
      <c r="AH130" s="1063"/>
      <c r="AI130" s="1063"/>
      <c r="AJ130" s="1064"/>
      <c r="AK130" s="1065">
        <v>223991</v>
      </c>
      <c r="AL130" s="1063"/>
      <c r="AM130" s="1063"/>
      <c r="AN130" s="1063"/>
      <c r="AO130" s="1064"/>
      <c r="AP130" s="1180"/>
      <c r="AQ130" s="1181"/>
      <c r="AR130" s="1181"/>
      <c r="AS130" s="1181"/>
      <c r="AT130" s="1182"/>
      <c r="AU130" s="285"/>
      <c r="AV130" s="285"/>
      <c r="AW130" s="285"/>
      <c r="AX130" s="1171" t="s">
        <v>496</v>
      </c>
      <c r="AY130" s="1054"/>
      <c r="AZ130" s="1054"/>
      <c r="BA130" s="1054"/>
      <c r="BB130" s="1054"/>
      <c r="BC130" s="1054"/>
      <c r="BD130" s="1054"/>
      <c r="BE130" s="1055"/>
      <c r="BF130" s="1208">
        <v>5.5</v>
      </c>
      <c r="BG130" s="1209"/>
      <c r="BH130" s="1209"/>
      <c r="BI130" s="1209"/>
      <c r="BJ130" s="1209"/>
      <c r="BK130" s="1209"/>
      <c r="BL130" s="1210"/>
      <c r="BM130" s="1208">
        <v>25</v>
      </c>
      <c r="BN130" s="1209"/>
      <c r="BO130" s="1209"/>
      <c r="BP130" s="1209"/>
      <c r="BQ130" s="1209"/>
      <c r="BR130" s="1209"/>
      <c r="BS130" s="1210"/>
      <c r="BT130" s="1208">
        <v>35</v>
      </c>
      <c r="BU130" s="1211"/>
      <c r="BV130" s="1211"/>
      <c r="BW130" s="1211"/>
      <c r="BX130" s="1211"/>
      <c r="BY130" s="1211"/>
      <c r="BZ130" s="121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13"/>
      <c r="B131" s="1214"/>
      <c r="C131" s="1214"/>
      <c r="D131" s="1214"/>
      <c r="E131" s="1214"/>
      <c r="F131" s="1214"/>
      <c r="G131" s="1214"/>
      <c r="H131" s="1214"/>
      <c r="I131" s="1214"/>
      <c r="J131" s="1214"/>
      <c r="K131" s="1214"/>
      <c r="L131" s="1214"/>
      <c r="M131" s="1214"/>
      <c r="N131" s="1214"/>
      <c r="O131" s="1214"/>
      <c r="P131" s="1214"/>
      <c r="Q131" s="1214"/>
      <c r="R131" s="1214"/>
      <c r="S131" s="1214"/>
      <c r="T131" s="1214"/>
      <c r="U131" s="1214"/>
      <c r="V131" s="1214"/>
      <c r="W131" s="1215" t="s">
        <v>497</v>
      </c>
      <c r="X131" s="1216"/>
      <c r="Y131" s="1216"/>
      <c r="Z131" s="1217"/>
      <c r="AA131" s="1109">
        <v>1494889</v>
      </c>
      <c r="AB131" s="1088"/>
      <c r="AC131" s="1088"/>
      <c r="AD131" s="1088"/>
      <c r="AE131" s="1089"/>
      <c r="AF131" s="1087">
        <v>1463808</v>
      </c>
      <c r="AG131" s="1088"/>
      <c r="AH131" s="1088"/>
      <c r="AI131" s="1088"/>
      <c r="AJ131" s="1089"/>
      <c r="AK131" s="1087">
        <v>1470619</v>
      </c>
      <c r="AL131" s="1088"/>
      <c r="AM131" s="1088"/>
      <c r="AN131" s="1088"/>
      <c r="AO131" s="1089"/>
      <c r="AP131" s="1218"/>
      <c r="AQ131" s="1219"/>
      <c r="AR131" s="1219"/>
      <c r="AS131" s="1219"/>
      <c r="AT131" s="1220"/>
      <c r="AU131" s="285"/>
      <c r="AV131" s="285"/>
      <c r="AW131" s="285"/>
      <c r="AX131" s="1190" t="s">
        <v>498</v>
      </c>
      <c r="AY131" s="1141"/>
      <c r="AZ131" s="1141"/>
      <c r="BA131" s="1141"/>
      <c r="BB131" s="1141"/>
      <c r="BC131" s="1141"/>
      <c r="BD131" s="1141"/>
      <c r="BE131" s="1142"/>
      <c r="BF131" s="1191">
        <v>16.399999999999999</v>
      </c>
      <c r="BG131" s="1192"/>
      <c r="BH131" s="1192"/>
      <c r="BI131" s="1192"/>
      <c r="BJ131" s="1192"/>
      <c r="BK131" s="1192"/>
      <c r="BL131" s="1193"/>
      <c r="BM131" s="1191">
        <v>350</v>
      </c>
      <c r="BN131" s="1192"/>
      <c r="BO131" s="1192"/>
      <c r="BP131" s="1192"/>
      <c r="BQ131" s="1192"/>
      <c r="BR131" s="1192"/>
      <c r="BS131" s="1193"/>
      <c r="BT131" s="1194"/>
      <c r="BU131" s="1195"/>
      <c r="BV131" s="1195"/>
      <c r="BW131" s="1195"/>
      <c r="BX131" s="1195"/>
      <c r="BY131" s="1195"/>
      <c r="BZ131" s="119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7" t="s">
        <v>499</v>
      </c>
      <c r="B132" s="1198"/>
      <c r="C132" s="1198"/>
      <c r="D132" s="1198"/>
      <c r="E132" s="1198"/>
      <c r="F132" s="1198"/>
      <c r="G132" s="1198"/>
      <c r="H132" s="1198"/>
      <c r="I132" s="1198"/>
      <c r="J132" s="1198"/>
      <c r="K132" s="1198"/>
      <c r="L132" s="1198"/>
      <c r="M132" s="1198"/>
      <c r="N132" s="1198"/>
      <c r="O132" s="1198"/>
      <c r="P132" s="1198"/>
      <c r="Q132" s="1198"/>
      <c r="R132" s="1198"/>
      <c r="S132" s="1198"/>
      <c r="T132" s="1198"/>
      <c r="U132" s="1198"/>
      <c r="V132" s="1201" t="s">
        <v>500</v>
      </c>
      <c r="W132" s="1201"/>
      <c r="X132" s="1201"/>
      <c r="Y132" s="1201"/>
      <c r="Z132" s="1202"/>
      <c r="AA132" s="1203">
        <v>6.5615574130000001</v>
      </c>
      <c r="AB132" s="1204"/>
      <c r="AC132" s="1204"/>
      <c r="AD132" s="1204"/>
      <c r="AE132" s="1205"/>
      <c r="AF132" s="1206">
        <v>5.3757050099999999</v>
      </c>
      <c r="AG132" s="1204"/>
      <c r="AH132" s="1204"/>
      <c r="AI132" s="1204"/>
      <c r="AJ132" s="1205"/>
      <c r="AK132" s="1206">
        <v>4.8223911160000004</v>
      </c>
      <c r="AL132" s="1204"/>
      <c r="AM132" s="1204"/>
      <c r="AN132" s="1204"/>
      <c r="AO132" s="1205"/>
      <c r="AP132" s="1103"/>
      <c r="AQ132" s="1104"/>
      <c r="AR132" s="1104"/>
      <c r="AS132" s="1104"/>
      <c r="AT132" s="120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9"/>
      <c r="B133" s="1200"/>
      <c r="C133" s="1200"/>
      <c r="D133" s="1200"/>
      <c r="E133" s="1200"/>
      <c r="F133" s="1200"/>
      <c r="G133" s="1200"/>
      <c r="H133" s="1200"/>
      <c r="I133" s="1200"/>
      <c r="J133" s="1200"/>
      <c r="K133" s="1200"/>
      <c r="L133" s="1200"/>
      <c r="M133" s="1200"/>
      <c r="N133" s="1200"/>
      <c r="O133" s="1200"/>
      <c r="P133" s="1200"/>
      <c r="Q133" s="1200"/>
      <c r="R133" s="1200"/>
      <c r="S133" s="1200"/>
      <c r="T133" s="1200"/>
      <c r="U133" s="1200"/>
      <c r="V133" s="1184" t="s">
        <v>501</v>
      </c>
      <c r="W133" s="1184"/>
      <c r="X133" s="1184"/>
      <c r="Y133" s="1184"/>
      <c r="Z133" s="1185"/>
      <c r="AA133" s="1186">
        <v>7</v>
      </c>
      <c r="AB133" s="1187"/>
      <c r="AC133" s="1187"/>
      <c r="AD133" s="1187"/>
      <c r="AE133" s="1188"/>
      <c r="AF133" s="1186">
        <v>6.2</v>
      </c>
      <c r="AG133" s="1187"/>
      <c r="AH133" s="1187"/>
      <c r="AI133" s="1187"/>
      <c r="AJ133" s="1188"/>
      <c r="AK133" s="1186">
        <v>5.5</v>
      </c>
      <c r="AL133" s="1187"/>
      <c r="AM133" s="1187"/>
      <c r="AN133" s="1187"/>
      <c r="AO133" s="1188"/>
      <c r="AP133" s="1133"/>
      <c r="AQ133" s="1134"/>
      <c r="AR133" s="1134"/>
      <c r="AS133" s="1134"/>
      <c r="AT133" s="118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VJPJBW552NEdggSPR2Lqn6asvkmug6LfhiDh3xBiDuBUpH+6OC49PuyPd3UYDK3uUbZOe8Vrgro3d/dKmsVug==" saltValue="IbmdY6lh2cBcn4QD+uEV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topLeftCell="A49" zoomScale="80" zoomScaleNormal="85" zoomScaleSheetLayoutView="80" workbookViewId="0">
      <selection activeCell="AQ74" sqref="AQ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wcawHU56tBaI4/HKzUaLVZPQt1nVWr7nFdKuUTWIe9O4LjKaK23qflgK6nNbCjJSYJj2nd8YZBObogDoXRJ5g==" saltValue="zaLeb1/CkF+dJ+5L2VD4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topLeftCell="A7" zoomScale="60" zoomScaleNormal="6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Ks4iuaY8fluu+d6Wmg9iMqTTvh79tZg13+zNAR5GGQ9hwbXi7jX/2gpRRPAywcbvbB/NHD8yjt5JIcs7ezp/w==" saltValue="FxRXMaojPkXstxEyRyO2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topLeftCell="A34"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4"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5"/>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6" t="s">
        <v>510</v>
      </c>
      <c r="AL9" s="1227"/>
      <c r="AM9" s="1227"/>
      <c r="AN9" s="1228"/>
      <c r="AO9" s="313">
        <v>423433</v>
      </c>
      <c r="AP9" s="313">
        <v>164312</v>
      </c>
      <c r="AQ9" s="314">
        <v>172204</v>
      </c>
      <c r="AR9" s="315">
        <v>-4.5999999999999996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6" t="s">
        <v>511</v>
      </c>
      <c r="AL10" s="1227"/>
      <c r="AM10" s="1227"/>
      <c r="AN10" s="1228"/>
      <c r="AO10" s="316">
        <v>73200</v>
      </c>
      <c r="AP10" s="316">
        <v>28405</v>
      </c>
      <c r="AQ10" s="317">
        <v>20524</v>
      </c>
      <c r="AR10" s="318">
        <v>38.4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6" t="s">
        <v>512</v>
      </c>
      <c r="AL11" s="1227"/>
      <c r="AM11" s="1227"/>
      <c r="AN11" s="1228"/>
      <c r="AO11" s="316">
        <v>134881</v>
      </c>
      <c r="AP11" s="316">
        <v>52340</v>
      </c>
      <c r="AQ11" s="317">
        <v>26395</v>
      </c>
      <c r="AR11" s="318">
        <v>98.3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6" t="s">
        <v>513</v>
      </c>
      <c r="AL12" s="1227"/>
      <c r="AM12" s="1227"/>
      <c r="AN12" s="1228"/>
      <c r="AO12" s="316" t="s">
        <v>514</v>
      </c>
      <c r="AP12" s="316" t="s">
        <v>514</v>
      </c>
      <c r="AQ12" s="317">
        <v>1752</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6" t="s">
        <v>515</v>
      </c>
      <c r="AL13" s="1227"/>
      <c r="AM13" s="1227"/>
      <c r="AN13" s="1228"/>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6" t="s">
        <v>516</v>
      </c>
      <c r="AL14" s="1227"/>
      <c r="AM14" s="1227"/>
      <c r="AN14" s="1228"/>
      <c r="AO14" s="316">
        <v>62483</v>
      </c>
      <c r="AP14" s="316">
        <v>24246</v>
      </c>
      <c r="AQ14" s="317">
        <v>7974</v>
      </c>
      <c r="AR14" s="318">
        <v>204.1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6" t="s">
        <v>517</v>
      </c>
      <c r="AL15" s="1227"/>
      <c r="AM15" s="1227"/>
      <c r="AN15" s="1228"/>
      <c r="AO15" s="316">
        <v>16898</v>
      </c>
      <c r="AP15" s="316">
        <v>6557</v>
      </c>
      <c r="AQ15" s="317">
        <v>4531</v>
      </c>
      <c r="AR15" s="318">
        <v>44.7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9" t="s">
        <v>518</v>
      </c>
      <c r="AL16" s="1230"/>
      <c r="AM16" s="1230"/>
      <c r="AN16" s="1231"/>
      <c r="AO16" s="316">
        <v>-88551</v>
      </c>
      <c r="AP16" s="316">
        <v>-34362</v>
      </c>
      <c r="AQ16" s="317">
        <v>-15679</v>
      </c>
      <c r="AR16" s="318">
        <v>119.2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9" t="s">
        <v>185</v>
      </c>
      <c r="AL17" s="1230"/>
      <c r="AM17" s="1230"/>
      <c r="AN17" s="1231"/>
      <c r="AO17" s="316">
        <v>622344</v>
      </c>
      <c r="AP17" s="316">
        <v>241499</v>
      </c>
      <c r="AQ17" s="317">
        <v>217700</v>
      </c>
      <c r="AR17" s="318">
        <v>10.9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1" t="s">
        <v>523</v>
      </c>
      <c r="AL21" s="1222"/>
      <c r="AM21" s="1222"/>
      <c r="AN21" s="1223"/>
      <c r="AO21" s="328">
        <v>18.239999999999998</v>
      </c>
      <c r="AP21" s="329">
        <v>19.600000000000001</v>
      </c>
      <c r="AQ21" s="330">
        <v>-1.36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1" t="s">
        <v>524</v>
      </c>
      <c r="AL22" s="1222"/>
      <c r="AM22" s="1222"/>
      <c r="AN22" s="1223"/>
      <c r="AO22" s="333">
        <v>97</v>
      </c>
      <c r="AP22" s="334">
        <v>95.1</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4"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5"/>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7" t="s">
        <v>528</v>
      </c>
      <c r="AL32" s="1238"/>
      <c r="AM32" s="1238"/>
      <c r="AN32" s="1239"/>
      <c r="AO32" s="343">
        <v>272162</v>
      </c>
      <c r="AP32" s="343">
        <v>105612</v>
      </c>
      <c r="AQ32" s="344">
        <v>110920</v>
      </c>
      <c r="AR32" s="345">
        <v>-4.8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7" t="s">
        <v>529</v>
      </c>
      <c r="AL33" s="1238"/>
      <c r="AM33" s="1238"/>
      <c r="AN33" s="1239"/>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7" t="s">
        <v>530</v>
      </c>
      <c r="AL34" s="1238"/>
      <c r="AM34" s="1238"/>
      <c r="AN34" s="1239"/>
      <c r="AO34" s="343" t="s">
        <v>514</v>
      </c>
      <c r="AP34" s="343" t="s">
        <v>514</v>
      </c>
      <c r="AQ34" s="344" t="s">
        <v>514</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7" t="s">
        <v>531</v>
      </c>
      <c r="AL35" s="1238"/>
      <c r="AM35" s="1238"/>
      <c r="AN35" s="1239"/>
      <c r="AO35" s="343">
        <v>14604</v>
      </c>
      <c r="AP35" s="343">
        <v>5667</v>
      </c>
      <c r="AQ35" s="344">
        <v>30367</v>
      </c>
      <c r="AR35" s="345">
        <v>-81.3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7" t="s">
        <v>532</v>
      </c>
      <c r="AL36" s="1238"/>
      <c r="AM36" s="1238"/>
      <c r="AN36" s="1239"/>
      <c r="AO36" s="343">
        <v>7892</v>
      </c>
      <c r="AP36" s="343">
        <v>3062</v>
      </c>
      <c r="AQ36" s="344">
        <v>2045</v>
      </c>
      <c r="AR36" s="345">
        <v>49.7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7" t="s">
        <v>533</v>
      </c>
      <c r="AL37" s="1238"/>
      <c r="AM37" s="1238"/>
      <c r="AN37" s="1239"/>
      <c r="AO37" s="343" t="s">
        <v>514</v>
      </c>
      <c r="AP37" s="343" t="s">
        <v>514</v>
      </c>
      <c r="AQ37" s="344">
        <v>314</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40" t="s">
        <v>534</v>
      </c>
      <c r="AL38" s="1241"/>
      <c r="AM38" s="1241"/>
      <c r="AN38" s="1242"/>
      <c r="AO38" s="346">
        <v>252</v>
      </c>
      <c r="AP38" s="346">
        <v>98</v>
      </c>
      <c r="AQ38" s="347">
        <v>28</v>
      </c>
      <c r="AR38" s="335">
        <v>250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40" t="s">
        <v>535</v>
      </c>
      <c r="AL39" s="1241"/>
      <c r="AM39" s="1241"/>
      <c r="AN39" s="1242"/>
      <c r="AO39" s="343" t="s">
        <v>514</v>
      </c>
      <c r="AP39" s="343" t="s">
        <v>514</v>
      </c>
      <c r="AQ39" s="344">
        <v>-3766</v>
      </c>
      <c r="AR39" s="345" t="s">
        <v>514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7" t="s">
        <v>536</v>
      </c>
      <c r="AL40" s="1238"/>
      <c r="AM40" s="1238"/>
      <c r="AN40" s="1239"/>
      <c r="AO40" s="343">
        <v>-223991</v>
      </c>
      <c r="AP40" s="343">
        <v>-86919</v>
      </c>
      <c r="AQ40" s="344">
        <v>-106993</v>
      </c>
      <c r="AR40" s="345">
        <v>-18.8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43" t="s">
        <v>297</v>
      </c>
      <c r="AL41" s="1244"/>
      <c r="AM41" s="1244"/>
      <c r="AN41" s="1245"/>
      <c r="AO41" s="343">
        <v>70919</v>
      </c>
      <c r="AP41" s="343">
        <v>27520</v>
      </c>
      <c r="AQ41" s="344">
        <v>32915</v>
      </c>
      <c r="AR41" s="345">
        <v>-16.399999999999999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32" t="s">
        <v>505</v>
      </c>
      <c r="AN49" s="1234" t="s">
        <v>540</v>
      </c>
      <c r="AO49" s="1235"/>
      <c r="AP49" s="1235"/>
      <c r="AQ49" s="1235"/>
      <c r="AR49" s="123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33"/>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586783</v>
      </c>
      <c r="AN51" s="365">
        <v>200816</v>
      </c>
      <c r="AO51" s="366">
        <v>12.9</v>
      </c>
      <c r="AP51" s="367">
        <v>245039</v>
      </c>
      <c r="AQ51" s="368">
        <v>-10.199999999999999</v>
      </c>
      <c r="AR51" s="369">
        <v>23.1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388578</v>
      </c>
      <c r="AN52" s="373">
        <v>132984</v>
      </c>
      <c r="AO52" s="374">
        <v>-1.5</v>
      </c>
      <c r="AP52" s="375">
        <v>108922</v>
      </c>
      <c r="AQ52" s="376">
        <v>-13.4</v>
      </c>
      <c r="AR52" s="377">
        <v>11.9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506211</v>
      </c>
      <c r="AN53" s="365">
        <v>178118</v>
      </c>
      <c r="AO53" s="366">
        <v>-11.3</v>
      </c>
      <c r="AP53" s="367">
        <v>237994</v>
      </c>
      <c r="AQ53" s="368">
        <v>-2.9</v>
      </c>
      <c r="AR53" s="369">
        <v>-8.4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169485</v>
      </c>
      <c r="AN54" s="373">
        <v>59636</v>
      </c>
      <c r="AO54" s="374">
        <v>-55.2</v>
      </c>
      <c r="AP54" s="375">
        <v>110361</v>
      </c>
      <c r="AQ54" s="376">
        <v>1.3</v>
      </c>
      <c r="AR54" s="377">
        <v>-56.5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750496</v>
      </c>
      <c r="AN55" s="365">
        <v>272017</v>
      </c>
      <c r="AO55" s="366">
        <v>52.7</v>
      </c>
      <c r="AP55" s="367">
        <v>267911</v>
      </c>
      <c r="AQ55" s="368">
        <v>12.6</v>
      </c>
      <c r="AR55" s="369">
        <v>40.1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208895</v>
      </c>
      <c r="AN56" s="373">
        <v>75714</v>
      </c>
      <c r="AO56" s="374">
        <v>27</v>
      </c>
      <c r="AP56" s="375">
        <v>106425</v>
      </c>
      <c r="AQ56" s="376">
        <v>-3.6</v>
      </c>
      <c r="AR56" s="377">
        <v>30.6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796514</v>
      </c>
      <c r="AN57" s="365">
        <v>298992</v>
      </c>
      <c r="AO57" s="366">
        <v>9.9</v>
      </c>
      <c r="AP57" s="367">
        <v>228215</v>
      </c>
      <c r="AQ57" s="368">
        <v>-14.8</v>
      </c>
      <c r="AR57" s="369">
        <v>24.7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141057</v>
      </c>
      <c r="AN58" s="373">
        <v>52949</v>
      </c>
      <c r="AO58" s="374">
        <v>-30.1</v>
      </c>
      <c r="AP58" s="375">
        <v>117571</v>
      </c>
      <c r="AQ58" s="376">
        <v>10.5</v>
      </c>
      <c r="AR58" s="377">
        <v>-40.6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701847</v>
      </c>
      <c r="AN59" s="365">
        <v>272350</v>
      </c>
      <c r="AO59" s="366">
        <v>-8.9</v>
      </c>
      <c r="AP59" s="367">
        <v>264232</v>
      </c>
      <c r="AQ59" s="368">
        <v>15.8</v>
      </c>
      <c r="AR59" s="369">
        <v>-24.7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418344</v>
      </c>
      <c r="AN60" s="373">
        <v>162338</v>
      </c>
      <c r="AO60" s="374">
        <v>206.6</v>
      </c>
      <c r="AP60" s="375">
        <v>133959</v>
      </c>
      <c r="AQ60" s="376">
        <v>13.9</v>
      </c>
      <c r="AR60" s="377">
        <v>192.7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668370</v>
      </c>
      <c r="AN61" s="380">
        <v>244459</v>
      </c>
      <c r="AO61" s="381">
        <v>11.1</v>
      </c>
      <c r="AP61" s="382">
        <v>248678</v>
      </c>
      <c r="AQ61" s="383">
        <v>0.1</v>
      </c>
      <c r="AR61" s="369">
        <v>11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265272</v>
      </c>
      <c r="AN62" s="373">
        <v>96724</v>
      </c>
      <c r="AO62" s="374">
        <v>29.4</v>
      </c>
      <c r="AP62" s="375">
        <v>115448</v>
      </c>
      <c r="AQ62" s="376">
        <v>1.7</v>
      </c>
      <c r="AR62" s="377">
        <v>27.7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ZszAFy/AyT3SM3jVAjoa2IgH/B+g2hSERmb2d8oIfSD8g1+TU3lmPOXfmo8SJTFsQJMWgmc7jZ1oiUmweG+SA==" saltValue="Pol5aBsNAw4SChJ5VyOd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topLeftCell="A69" zoomScale="71" zoomScaleNormal="71" zoomScaleSheetLayoutView="55" workbookViewId="0">
      <selection activeCell="BJ32" sqref="BJ32"/>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lf3+o7ZNEVJ1+oc4KwQYuBBs9IqY3tTtkZOMDf5850QFTcD4lG7WKl5HFcL0LSvtiP94MNxeTBVrgNGu+lTXqA==" saltValue="b9clD5MzjSpVXG9Bu/QE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topLeftCell="A72" zoomScale="80" zoomScaleNormal="80" zoomScaleSheetLayoutView="55" workbookViewId="0">
      <selection activeCell="DM97" sqref="DM97"/>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h93wK92cpu22FL2WCYkvbl3gkNWI5ku6wx5TwBvZhI57ZDxEALwylXvN5TDsm49cLXrHuENhCVfqbNgZ1R28Dw==" saltValue="bAHTX61Jb67Dw5uTt6Ho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46" t="s">
        <v>3</v>
      </c>
      <c r="D47" s="1246"/>
      <c r="E47" s="1247"/>
      <c r="F47" s="11">
        <v>12.22</v>
      </c>
      <c r="G47" s="12">
        <v>12.88</v>
      </c>
      <c r="H47" s="12">
        <v>16.23</v>
      </c>
      <c r="I47" s="12">
        <v>18.97</v>
      </c>
      <c r="J47" s="13">
        <v>13.23</v>
      </c>
    </row>
    <row r="48" spans="2:10" ht="57.75" customHeight="1" x14ac:dyDescent="0.15">
      <c r="B48" s="14"/>
      <c r="C48" s="1248" t="s">
        <v>4</v>
      </c>
      <c r="D48" s="1248"/>
      <c r="E48" s="1249"/>
      <c r="F48" s="15">
        <v>8.17</v>
      </c>
      <c r="G48" s="16">
        <v>10.19</v>
      </c>
      <c r="H48" s="16">
        <v>8.74</v>
      </c>
      <c r="I48" s="16">
        <v>8.76</v>
      </c>
      <c r="J48" s="17">
        <v>9.99</v>
      </c>
    </row>
    <row r="49" spans="2:10" ht="57.75" customHeight="1" thickBot="1" x14ac:dyDescent="0.2">
      <c r="B49" s="18"/>
      <c r="C49" s="1250" t="s">
        <v>5</v>
      </c>
      <c r="D49" s="1250"/>
      <c r="E49" s="1251"/>
      <c r="F49" s="19">
        <v>0.72</v>
      </c>
      <c r="G49" s="20">
        <v>0.22</v>
      </c>
      <c r="H49" s="20" t="s">
        <v>561</v>
      </c>
      <c r="I49" s="20">
        <v>0.61</v>
      </c>
      <c r="J49" s="21" t="s">
        <v>562</v>
      </c>
    </row>
    <row r="50" spans="2:10" ht="13.5" customHeight="1" x14ac:dyDescent="0.15"/>
  </sheetData>
  <sheetProtection algorithmName="SHA-512" hashValue="eEvCk3zmcBGDeuaZPEnao8hd4QXoIOxeEtovdCYhHjLS9oXmvjBYbxon0kyqLQ++ya+DmZk/Z69PUm76MnvAUg==" saltValue="FDBV7kIlt/mu8Oz7ZWrW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2021-03-03T09:33:51Z</cp:lastPrinted>
  <dcterms:created xsi:type="dcterms:W3CDTF">2021-02-05T00:55:17Z</dcterms:created>
  <dcterms:modified xsi:type="dcterms:W3CDTF">2021-10-14T02:45:17Z</dcterms:modified>
  <cp:category/>
</cp:coreProperties>
</file>