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7BA5ADC3-AE8D-4DBA-831C-B028CA5B4FEF}" xr6:coauthVersionLast="47" xr6:coauthVersionMax="47" xr10:uidLastSave="{00000000-0000-0000-0000-000000000000}"/>
  <bookViews>
    <workbookView xWindow="23910" yWindow="-2250" windowWidth="17235" windowHeight="119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BE35" i="10"/>
  <c r="C35" i="10"/>
  <c r="C36"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<sst xmlns="http://schemas.openxmlformats.org/spreadsheetml/2006/main" count="1136" uniqueCount="639">
  <si>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</si>
  <si>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</si>
  <si>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</si>
  <si>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</si>
  <si>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</si>
  <si>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</si>
  <si>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</si>
  <si>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</si>
  <si>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</si>
  <si>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</si>
  <si>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</si>
  <si>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</si>
  <si>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</si>
  <si>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</si>
  <si>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</si>
  <si>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</si>
  <si>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</si>
  <si>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</si>
  <si>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</si>
  <si>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</si>
  <si>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</si>
  <si>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</si>
  <si>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</si>
  <si>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</si>
  <si>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</si>
  <si>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</si>
  <si>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</si>
  <si>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</si>
  <si>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</si>
  <si>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</si>
  <si>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</si>
  <si>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</si>
  <si>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</si>
  <si>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</si>
  <si>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</si>
  <si>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</si>
  <si>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</si>
  <si>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</si>
  <si>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</si>
  <si>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</si>
  <si>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</si>
  <si>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</si>
  <si>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</si>
  <si>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</si>
  <si>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</si>
  <si>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</si>
  <si>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</si>
  <si>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</si>
  <si>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</si>
  <si>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</si>
  <si>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</si>
  <si>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</si>
  <si>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</si>
  <si>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</si>
  <si>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</si>
  <si>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</si>
  <si>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</si>
  <si>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</si>
  <si>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</si>
  <si>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</si>
  <si>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</si>
  <si>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</si>
  <si>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</si>
  <si>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</si>
  <si>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</si>
  <si>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</si>
  <si>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</si>
  <si>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</si>
  <si>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</si>
  <si>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</si>
  <si>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</si>
  <si>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</si>
  <si>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</si>
  <si>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</si>
  <si>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</si>
  <si>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</si>
  <si>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</si>
  <si>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</si>
  <si>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</si>
  <si>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</si>
  <si>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</si>
  <si>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</si>
  <si>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</si>
  <si>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</si>
  <si>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</si>
  <si>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</si>
  <si>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</si>
  <si>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</si>
  <si>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</si>
  <si>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</si>
  <si>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</si>
  <si>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</si>
  <si>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</si>
  <si>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</si>
  <si>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</si>
  <si>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</si>
  <si>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</si>
  <si>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</si>
  <si>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</si>
  <si>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</si>
  <si>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</si>
  <si>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</si>
  <si>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</si>
  <si>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</si>
  <si>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</si>
  <si>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</si>
  <si>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</si>
  <si>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</si>
  <si>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</si>
  <si>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</si>
  <si>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</si>
  <si>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</si>
  <si>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</si>
  <si>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</si>
  <si>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</si>
  <si>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</si>
  <si>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</si>
  <si>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</si>
  <si>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</si>
  <si>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</si>
  <si>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</si>
  <si>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</si>
  <si>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</si>
  <si>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</si>
  <si>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</si>
  <si>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</si>
  <si>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</si>
  <si>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</si>
  <si>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</si>
  <si>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</si>
  <si>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</si>
  <si>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</si>
  <si>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</si>
  <si>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</si>
  <si>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</si>
  <si>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</si>
  <si>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</si>
  <si>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</si>
  <si>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</si>
  <si>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</si>
  <si>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</si>
  <si>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</si>
  <si>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</si>
  <si>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</si>
  <si>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</si>
  <si>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</si>
  <si>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</si>
  <si>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</si>
  <si>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</si>
  <si>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</si>
  <si>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</si>
  <si>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</si>
  <si>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</si>
  <si>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</si>
  <si>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</si>
  <si>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</si>
  <si>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</si>
  <si>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</si>
  <si>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</si>
  <si>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</si>
  <si>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</si>
  <si>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</si>
  <si>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</si>
  <si>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</si>
  <si>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</si>
  <si>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</si>
  <si>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</si>
  <si>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</si>
  <si>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</si>
  <si>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</si>
  <si>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</si>
  <si>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</si>
  <si>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</si>
  <si>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</si>
  <si>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</si>
  <si>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</si>
  <si>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</si>
  <si>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</si>
  <si>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</si>
  <si>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</si>
  <si>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</si>
  <si>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</si>
  <si>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</si>
  <si>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</si>
  <si>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</si>
  <si>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</si>
  <si>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</si>
  <si>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</si>
  <si>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</si>
  <si>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</si>
  <si>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</si>
  <si>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</si>
  <si>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</si>
  <si>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</si>
  <si>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</si>
  <si>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</si>
  <si>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</si>
  <si>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</si>
  <si>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</si>
  <si>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</si>
  <si>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</si>
  <si>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</si>
  <si>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</si>
  <si>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</si>
  <si>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</si>
  <si>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</si>
  <si>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</si>
  <si>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</si>
  <si>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青森県平川市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</si>
  <si>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</si>
  <si>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</si>
  <si>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</si>
  <si>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</si>
  <si>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</si>
  <si>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</si>
  <si>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</si>
  <si>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</si>
  <si>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</si>
  <si>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</si>
  <si>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</si>
  <si>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</si>
  <si>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</si>
  <si>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</si>
  <si>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</si>
  <si>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</si>
  <si>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</si>
  <si>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</si>
  <si>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</si>
  <si>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</si>
  <si>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</si>
  <si>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</si>
  <si>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</si>
  <si>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</si>
  <si>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</si>
  <si>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</si>
  <si>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</si>
  <si>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</si>
  <si>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</si>
  <si>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</si>
  <si>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</si>
  <si>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</si>
  <si>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</si>
  <si>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</si>
  <si>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</si>
  <si>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</si>
  <si>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</si>
  <si>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</si>
  <si>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</si>
  <si>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</si>
  <si>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</si>
  <si>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</si>
  <si>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</si>
  <si>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</si>
  <si>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</si>
  <si>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</si>
  <si>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</si>
  <si>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</si>
  <si>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</si>
  <si>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</si>
  <si>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</si>
  <si>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</si>
  <si>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</si>
  <si>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</si>
  <si>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</si>
  <si>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</si>
  <si>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</si>
  <si>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</si>
  <si>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</si>
  <si>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</si>
  <si>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</si>
  <si>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</si>
  <si>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</si>
  <si>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</si>
  <si>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</si>
  <si>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</si>
  <si>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</si>
  <si>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</si>
  <si>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</si>
  <si>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</si>
  <si>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</si>
  <si>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</si>
  <si>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</si>
  <si>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</si>
  <si>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</si>
  <si>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</si>
  <si>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</si>
  <si>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</si>
  <si>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</si>
  <si>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</si>
  <si>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</si>
  <si>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</si>
  <si>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</si>
  <si>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</si>
  <si>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</si>
  <si>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</si>
  <si>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</si>
  <si>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</si>
  <si>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</si>
  <si>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</si>
  <si>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</si>
  <si>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</si>
  <si>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</si>
  <si>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</si>
  <si>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</si>
  <si>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</si>
  <si>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</si>
  <si>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</si>
  <si>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</si>
  <si>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</si>
  <si>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</si>
  <si>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</si>
  <si>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</si>
  <si>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</si>
  <si>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</si>
  <si>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</si>
  <si>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</si>
  <si>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</si>
  <si>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</si>
  <si>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</si>
  <si>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</si>
  <si>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</si>
  <si>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</si>
  <si>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</si>
  <si>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</si>
  <si>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</si>
  <si>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</si>
  <si>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</si>
  <si>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</si>
  <si>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</si>
  <si>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</si>
  <si>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</si>
  <si>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</si>
  <si>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</si>
  <si>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簡易水道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</si>
  <si>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</si>
  <si>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</si>
  <si>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</si>
  <si>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</si>
  <si>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</si>
  <si>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</si>
  <si>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</si>
  <si>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</si>
  <si>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</si>
  <si>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</si>
  <si>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</si>
  <si>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</si>
  <si>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</si>
  <si>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</si>
  <si>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</si>
  <si>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</si>
  <si>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</si>
  <si>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</si>
  <si>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</si>
  <si>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</si>
  <si>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</si>
  <si>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</si>
  <si>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</si>
  <si>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</si>
  <si>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</si>
  <si>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</si>
  <si>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</si>
  <si>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</si>
  <si>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</si>
  <si>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青森県平川市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</si>
  <si>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</si>
  <si>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</si>
  <si>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</si>
  <si>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</si>
  <si>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</si>
  <si>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</si>
  <si>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</si>
  <si>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</si>
  <si>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</si>
  <si>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</si>
  <si>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</si>
  <si>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</si>
  <si>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</si>
  <si>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</si>
  <si>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</si>
  <si>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</si>
  <si>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</si>
  <si>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</si>
  <si>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</si>
  <si>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</si>
  <si>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</si>
  <si>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尾上地区住宅団地温泉事業特別会計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</si>
  <si>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</si>
  <si>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</si>
  <si>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</si>
  <si>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</si>
  <si>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</si>
  <si>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</si>
  <si>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</si>
  <si>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</si>
  <si>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</si>
  <si>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</si>
  <si>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</si>
  <si>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</si>
  <si>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</si>
  <si>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</si>
  <si>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</si>
  <si>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</si>
  <si>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</si>
  <si>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国民健康保険診療施設事業診療所特別会計</t>
    <phoneticPr fontId="5"/>
  </si>
  <si>
    <t>-</t>
    <phoneticPr fontId="5"/>
  </si>
  <si>
    <t>平川市水道事業会計</t>
    <phoneticPr fontId="5"/>
  </si>
  <si>
    <t>法適用企業</t>
    <phoneticPr fontId="5"/>
  </si>
  <si>
    <t>平川市下水道事業会計</t>
    <phoneticPr fontId="5"/>
  </si>
  <si>
    <t>平川市簡易水道特別会計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</si>
  <si>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</si>
  <si>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</si>
  <si>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</si>
  <si>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</si>
  <si>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</si>
  <si>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</si>
  <si>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</si>
  <si>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</si>
  <si>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</si>
  <si>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</si>
  <si>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</si>
  <si>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</si>
  <si>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</si>
  <si>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</si>
  <si>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</si>
  <si>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</si>
  <si>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</si>
  <si>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</si>
  <si>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</si>
  <si>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</si>
  <si>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</si>
  <si>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</si>
  <si>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</si>
  <si>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</si>
  <si>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</si>
  <si>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</si>
  <si>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</si>
  <si>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</si>
  <si>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</si>
  <si>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</si>
  <si>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</si>
  <si>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</si>
  <si>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</si>
  <si>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</si>
  <si>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</si>
  <si>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</si>
  <si>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</si>
  <si>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</si>
  <si>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</si>
  <si>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</si>
  <si>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</si>
  <si>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</si>
  <si>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</si>
  <si>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</si>
  <si>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</si>
  <si>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</si>
  <si>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</si>
  <si>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</si>
  <si>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</si>
  <si>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</si>
  <si>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</si>
  <si>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</si>
  <si>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</si>
  <si>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</si>
  <si>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</si>
  <si>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</si>
  <si>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</si>
  <si>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</si>
  <si>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</si>
  <si>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</si>
  <si>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</si>
  <si>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</si>
  <si>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</si>
  <si>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</si>
  <si>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</si>
  <si>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</si>
  <si>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</si>
  <si>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</si>
  <si>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平川市簡易水道特別会計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</si>
  <si>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</si>
  <si>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国民健康保険診療施設事業診療所特別会計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</si>
  <si>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</si>
  <si>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</si>
  <si>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</si>
  <si>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</si>
  <si>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</si>
  <si>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</si>
  <si>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</si>
  <si>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</si>
  <si>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</si>
  <si>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</si>
  <si>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</si>
  <si>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</si>
  <si>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</si>
  <si>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</si>
  <si>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</si>
  <si>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</si>
  <si>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</si>
  <si>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</si>
  <si>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</si>
  <si>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</si>
  <si>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</si>
  <si>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</si>
  <si>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</si>
  <si>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</si>
  <si>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</si>
  <si>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</si>
  <si>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</si>
  <si>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</si>
  <si>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</si>
  <si>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</si>
  <si>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</si>
  <si>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</si>
  <si>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</si>
  <si>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</si>
  <si>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</si>
  <si>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</si>
  <si>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</si>
  <si>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</si>
  <si>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</si>
  <si>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</si>
  <si>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</si>
  <si>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</si>
  <si>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</si>
  <si>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</si>
  <si>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</si>
  <si>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</si>
  <si>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</si>
  <si>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</si>
  <si>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</si>
  <si>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</si>
  <si>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</si>
  <si>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</si>
  <si>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</si>
  <si>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</si>
  <si>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</si>
  <si>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</si>
  <si>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</si>
  <si>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</si>
  <si>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</si>
  <si>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</si>
  <si>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</si>
  <si>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</si>
  <si>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</si>
  <si>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</si>
  <si>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</si>
  <si>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</si>
  <si>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</si>
  <si>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</si>
  <si>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</si>
  <si>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</si>
  <si>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</si>
  <si>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</si>
  <si>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</si>
  <si>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</si>
  <si>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</si>
  <si>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</si>
  <si>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</si>
  <si>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</si>
  <si>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</si>
  <si>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</si>
  <si>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</si>
  <si>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</si>
  <si>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</si>
  <si>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</si>
  <si>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</si>
  <si>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</si>
  <si>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</si>
  <si>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</si>
  <si>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2.75</t>
  </si>
  <si>
    <t>▲ 3.03</t>
  </si>
  <si>
    <t>▲ 4.84</t>
  </si>
  <si>
    <t>▲ 0.82</t>
  </si>
  <si>
    <t>▲ 5.72</t>
  </si>
  <si>
    <t>平川市水道事業会計</t>
  </si>
  <si>
    <t>一般会計</t>
  </si>
  <si>
    <t>平川市下水道事業会計</t>
  </si>
  <si>
    <t>介護保険特別会計</t>
  </si>
  <si>
    <t>国民健康保険特別会計</t>
  </si>
  <si>
    <t>後期高齢者医療特別会計</t>
  </si>
  <si>
    <t>尾上地区住宅団地温泉事業特別会計</t>
  </si>
  <si>
    <t>学校給食センター特別会計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</si>
  <si>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</si>
  <si>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</si>
  <si>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</si>
  <si>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</si>
  <si>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</si>
  <si>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</si>
  <si>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</si>
  <si>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</si>
  <si>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青森県市長会館管理組合</t>
    <rPh sb="0" eb="3">
      <t>アオモリケン</t>
    </rPh>
    <rPh sb="3" eb="5">
      <t>シチョウ</t>
    </rPh>
    <rPh sb="5" eb="7">
      <t>カイカン</t>
    </rPh>
    <rPh sb="7" eb="9">
      <t>カンリ</t>
    </rPh>
    <rPh sb="9" eb="11">
      <t>クミアイ</t>
    </rPh>
    <phoneticPr fontId="19"/>
  </si>
  <si>
    <t>青森県市町村職員退職手当組合</t>
    <rPh sb="0" eb="3">
      <t>アオモリケン</t>
    </rPh>
    <rPh sb="3" eb="6">
      <t>シチョウソン</t>
    </rPh>
    <rPh sb="6" eb="8">
      <t>ショクイン</t>
    </rPh>
    <rPh sb="8" eb="10">
      <t>タイショク</t>
    </rPh>
    <rPh sb="10" eb="12">
      <t>テアテ</t>
    </rPh>
    <rPh sb="12" eb="14">
      <t>クミアイ</t>
    </rPh>
    <phoneticPr fontId="19"/>
  </si>
  <si>
    <t>津軽広域連合</t>
    <rPh sb="0" eb="2">
      <t>ツガル</t>
    </rPh>
    <rPh sb="2" eb="4">
      <t>コウイキ</t>
    </rPh>
    <rPh sb="4" eb="6">
      <t>レンゴウ</t>
    </rPh>
    <phoneticPr fontId="19"/>
  </si>
  <si>
    <t>津軽広域水道企業団</t>
    <rPh sb="0" eb="2">
      <t>ツガル</t>
    </rPh>
    <rPh sb="2" eb="4">
      <t>コウイキ</t>
    </rPh>
    <rPh sb="4" eb="6">
      <t>スイドウ</t>
    </rPh>
    <rPh sb="6" eb="8">
      <t>キギョウ</t>
    </rPh>
    <rPh sb="8" eb="9">
      <t>ダン</t>
    </rPh>
    <phoneticPr fontId="19"/>
  </si>
  <si>
    <t>久吉ダム水道企業団</t>
    <rPh sb="0" eb="2">
      <t>ヒサヨシ</t>
    </rPh>
    <rPh sb="4" eb="6">
      <t>スイドウ</t>
    </rPh>
    <rPh sb="6" eb="8">
      <t>キギョウ</t>
    </rPh>
    <rPh sb="8" eb="9">
      <t>ダン</t>
    </rPh>
    <phoneticPr fontId="19"/>
  </si>
  <si>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9"/>
  </si>
  <si>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19"/>
  </si>
  <si>
    <t>弘前地区環境整備事務組合</t>
    <rPh sb="0" eb="2">
      <t>ヒロサキ</t>
    </rPh>
    <rPh sb="2" eb="4">
      <t>チク</t>
    </rPh>
    <rPh sb="4" eb="6">
      <t>カンキョウ</t>
    </rPh>
    <rPh sb="6" eb="8">
      <t>セイビ</t>
    </rPh>
    <rPh sb="8" eb="10">
      <t>ジム</t>
    </rPh>
    <rPh sb="10" eb="12">
      <t>クミアイ</t>
    </rPh>
    <phoneticPr fontId="19"/>
  </si>
  <si>
    <t>黒石地区清掃施設組合</t>
    <rPh sb="0" eb="2">
      <t>クロイシ</t>
    </rPh>
    <rPh sb="2" eb="4">
      <t>チク</t>
    </rPh>
    <rPh sb="4" eb="6">
      <t>セイソウ</t>
    </rPh>
    <rPh sb="6" eb="8">
      <t>シセツ</t>
    </rPh>
    <rPh sb="8" eb="10">
      <t>クミアイ</t>
    </rPh>
    <phoneticPr fontId="19"/>
  </si>
  <si>
    <t>弘前地区消防事務組合</t>
    <rPh sb="0" eb="2">
      <t>ヒロサキ</t>
    </rPh>
    <rPh sb="2" eb="4">
      <t>チク</t>
    </rPh>
    <rPh sb="4" eb="6">
      <t>ショウボウ</t>
    </rPh>
    <rPh sb="6" eb="8">
      <t>ジム</t>
    </rPh>
    <rPh sb="8" eb="10">
      <t>クミアイ</t>
    </rPh>
    <phoneticPr fontId="19"/>
  </si>
  <si>
    <t>青森県交通災害共済組合</t>
    <rPh sb="0" eb="3">
      <t>アオモリケン</t>
    </rPh>
    <rPh sb="3" eb="5">
      <t>コウツウ</t>
    </rPh>
    <rPh sb="5" eb="7">
      <t>サイガイ</t>
    </rPh>
    <rPh sb="7" eb="9">
      <t>キョウサイ</t>
    </rPh>
    <rPh sb="9" eb="11">
      <t>クミアイ</t>
    </rPh>
    <phoneticPr fontId="19"/>
  </si>
  <si>
    <t>青森県市町村総合事務組合</t>
    <rPh sb="0" eb="3">
      <t>アオモリケン</t>
    </rPh>
    <rPh sb="3" eb="6">
      <t>シチョウソン</t>
    </rPh>
    <rPh sb="6" eb="8">
      <t>ソウゴウ</t>
    </rPh>
    <rPh sb="8" eb="10">
      <t>ジム</t>
    </rPh>
    <rPh sb="10" eb="12">
      <t>クミアイ</t>
    </rPh>
    <phoneticPr fontId="19"/>
  </si>
  <si>
    <t>-</t>
    <phoneticPr fontId="2"/>
  </si>
  <si>
    <t>-</t>
    <phoneticPr fontId="2"/>
  </si>
  <si>
    <t>-</t>
    <phoneticPr fontId="2"/>
  </si>
  <si>
    <t>-</t>
    <phoneticPr fontId="2"/>
  </si>
  <si>
    <t>-</t>
    <phoneticPr fontId="2"/>
  </si>
  <si>
    <t>-</t>
    <phoneticPr fontId="2"/>
  </si>
  <si>
    <t>-</t>
    <phoneticPr fontId="2"/>
  </si>
  <si>
    <t>-</t>
    <phoneticPr fontId="2"/>
  </si>
  <si>
    <t>-</t>
    <phoneticPr fontId="2"/>
  </si>
  <si>
    <t>碇ケ関開発株式会社</t>
    <rPh sb="0" eb="5">
      <t>イカリガセキカイハツ</t>
    </rPh>
    <rPh sb="5" eb="9">
      <t>カブシキガイシャ</t>
    </rPh>
    <phoneticPr fontId="2"/>
  </si>
  <si>
    <t>株式会社津軽バイオマスエナジー</t>
    <rPh sb="0" eb="4">
      <t>カブシキガイシャ</t>
    </rPh>
    <rPh sb="4" eb="6">
      <t>ツガル</t>
    </rPh>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</si>
  <si>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</si>
  <si>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</si>
  <si>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</si>
  <si>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</si>
  <si>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</si>
  <si>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合併振興基金</t>
    <rPh sb="0" eb="2">
      <t>ガッペイ</t>
    </rPh>
    <rPh sb="2" eb="4">
      <t>シンコウ</t>
    </rPh>
    <rPh sb="4" eb="6">
      <t>キキン</t>
    </rPh>
    <phoneticPr fontId="5"/>
  </si>
  <si>
    <t>温泉管理基金</t>
    <rPh sb="0" eb="2">
      <t>オンセン</t>
    </rPh>
    <rPh sb="2" eb="4">
      <t>カンリ</t>
    </rPh>
    <rPh sb="4" eb="6">
      <t>キキン</t>
    </rPh>
    <phoneticPr fontId="5"/>
  </si>
  <si>
    <t>森林環境整備基金</t>
    <rPh sb="0" eb="4">
      <t>シンリンカンキョウ</t>
    </rPh>
    <rPh sb="4" eb="8">
      <t>セイビキキン</t>
    </rPh>
    <phoneticPr fontId="2"/>
  </si>
  <si>
    <t>-</t>
    <phoneticPr fontId="2"/>
  </si>
  <si>
    <t>-</t>
    <phoneticPr fontId="2"/>
  </si>
  <si>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</si>
  <si>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</si>
  <si>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</si>
  <si>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</si>
  <si>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</si>
  <si>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</si>
  <si>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</si>
  <si>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</si>
  <si>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</si>
  <si>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</si>
  <si>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地方債発行の際に交付税措置率の高い有利な地方債を活用してきたほか、基金等の充当可能財源も増加していることから「比率なし」となっている。また、有形固定資産減価償却率においても、類似団体に比べると低い水準にある。これは公共施設等総合管理計画に基づき、老朽化した施設の集約化・複合化を積極的に進めてきたことにより、新たな施設の建設に係る起債額が増加する一方、老朽化した施設の除却が進んだためであると考えられ、今後は公共施設等の維持管理に要する経費は減少することが見込まれる。</t>
    <phoneticPr fontId="2"/>
  </si>
  <si>
    <t>将来負担比率</t>
    <phoneticPr fontId="5"/>
  </si>
  <si>
    <t>有形固定資産減価償却率</t>
    <phoneticPr fontId="5"/>
  </si>
  <si>
    <t>類似団体内平均値</t>
    <phoneticPr fontId="5"/>
  </si>
  <si>
    <t>　実質公債費比率は横ばい、将来負担比率は「比率なし」と共に類似団体よりも数値は低くなっているが、これは償還額の平準化、交付税措置の有利な起債を発行してきたことが要因である。しかし近年は公共施設の老朽化対策や、新本庁舎の整備といった大型の普通建設事業を実施したことで、地方債残高が増加傾向にあり、単年度あたりの公債費支出も増加する見込みのため、実質公債費比率は今後上昇していくと予想される。</t>
    <rPh sb="9" eb="10">
      <t>ヨコ</t>
    </rPh>
    <rPh sb="27" eb="28">
      <t>トモ</t>
    </rPh>
    <rPh sb="36" eb="38">
      <t>スウチ</t>
    </rPh>
    <rPh sb="51" eb="53">
      <t>ショウカン</t>
    </rPh>
    <rPh sb="53" eb="54">
      <t>ガク</t>
    </rPh>
    <rPh sb="59" eb="62">
      <t>コウフゼイ</t>
    </rPh>
    <rPh sb="62" eb="64">
      <t>ソチ</t>
    </rPh>
    <rPh sb="65" eb="67">
      <t>ユウリ</t>
    </rPh>
    <rPh sb="68" eb="70">
      <t>キサイ</t>
    </rPh>
    <rPh sb="71" eb="73">
      <t>ハッコウ</t>
    </rPh>
    <rPh sb="80" eb="82">
      <t>ヨウイン</t>
    </rPh>
    <rPh sb="89" eb="91">
      <t>キンネン</t>
    </rPh>
    <rPh sb="115" eb="117">
      <t>オオガタ</t>
    </rPh>
    <rPh sb="147" eb="148">
      <t>タン</t>
    </rPh>
    <rPh sb="148" eb="150">
      <t>ネンド</t>
    </rPh>
    <rPh sb="154" eb="157">
      <t>コウサイヒ</t>
    </rPh>
    <rPh sb="157" eb="159">
      <t>シシュツ</t>
    </rPh>
    <rPh sb="160" eb="162">
      <t>ゾウカ</t>
    </rPh>
    <rPh sb="164" eb="166">
      <t>ミコミ</t>
    </rPh>
    <rPh sb="171" eb="173">
      <t>ジッシツ</t>
    </rPh>
    <rPh sb="173" eb="176">
      <t>コウサイヒ</t>
    </rPh>
    <rPh sb="176" eb="178">
      <t>ヒリツ</t>
    </rPh>
    <rPh sb="179" eb="181">
      <t>コンゴ</t>
    </rPh>
    <rPh sb="181" eb="183">
      <t>ジョウショウ</t>
    </rPh>
    <rPh sb="188" eb="190">
      <t>ヨソウ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</si>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</sst>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extLst>
            <c:ext xmlns:c16="http://schemas.microsoft.com/office/drawing/2014/chart" uri="{C3380CC4-5D6E-409C-BE32-E72D297353CC}">
              <c16:uniqueId val="{00000000-B5DC-4B03-9388-8B80F90A93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111605</c:v>
                </c:pt>
                <c:pt idx="1">
                  <c:v>136475</c:v>
                </c:pt>
                <c:pt idx="2">
                  <c:v>184888</c:v>
                </c:pt>
                <c:pt idx="3">
                  <c:v>91113</c:v>
                </c:pt>
                <c:pt idx="4">
                  <c:v>124071</c:v>
                </c:pt>
              </c:numCache>
            </c:numRef>
          </c:val>
          <c:smooth val="0"/>
          <c:extLst>
            <c:ext xmlns:c16="http://schemas.microsoft.com/office/drawing/2014/chart" uri="{C3380CC4-5D6E-409C-BE32-E72D297353CC}">
              <c16:uniqueId val="{00000001-B5DC-4B03-9388-8B80F90A93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4.21</c:v>
                </c:pt>
                <c:pt idx="1">
                  <c:v>4.1500000000000004</c:v>
                </c:pt>
                <c:pt idx="2">
                  <c:v>5.29</c:v>
                </c:pt>
                <c:pt idx="3">
                  <c:v>5.42</c:v>
                </c:pt>
                <c:pt idx="4">
                  <c:v>4.99</c:v>
                </c:pt>
              </c:numCache>
            </c:numRef>
          </c:val>
          <c:extLst>
            <c:ext xmlns:c16="http://schemas.microsoft.com/office/drawing/2014/chart" uri="{C3380CC4-5D6E-409C-BE32-E72D297353CC}">
              <c16:uniqueId val="{00000000-0A12-49B5-A618-87D7EBED4B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26.52</c:v>
                </c:pt>
                <c:pt idx="1">
                  <c:v>26.71</c:v>
                </c:pt>
                <c:pt idx="2">
                  <c:v>24.19</c:v>
                </c:pt>
                <c:pt idx="3">
                  <c:v>26.85</c:v>
                </c:pt>
                <c:pt idx="4">
                  <c:v>25.38</c:v>
                </c:pt>
              </c:numCache>
            </c:numRef>
          </c:val>
          <c:extLst>
            <c:ext xmlns:c16="http://schemas.microsoft.com/office/drawing/2014/chart" uri="{C3380CC4-5D6E-409C-BE32-E72D297353CC}">
              <c16:uniqueId val="{00000001-0A12-49B5-A618-87D7EBED4B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-2.75</c:v>
                </c:pt>
                <c:pt idx="1">
                  <c:v>-3.03</c:v>
                </c:pt>
                <c:pt idx="2">
                  <c:v>-4.84</c:v>
                </c:pt>
                <c:pt idx="3">
                  <c:v>-0.82</c:v>
                </c:pt>
                <c:pt idx="4">
                  <c:v>-5.72</c:v>
                </c:pt>
              </c:numCache>
            </c:numRef>
          </c:val>
          <c:smooth val="0"/>
          <c:extLst>
            <c:ext xmlns:c16="http://schemas.microsoft.com/office/drawing/2014/chart" uri="{C3380CC4-5D6E-409C-BE32-E72D297353CC}">
              <c16:uniqueId val="{00000002-0A12-49B5-A618-87D7EBED4B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B89-4774-8788-D54E7492F2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89-4774-8788-D54E7492F2EE}"/>
            </c:ext>
          </c:extLst>
        </c:ser>
        <c:ser>
          <c:idx val="2"/>
          <c:order val="2"/>
          <c:tx>
            <c:strRef>
              <c:f>データシート!$A$29</c:f>
              <c:strCache>
                <c:ptCount val="1"/>
                <c:pt idx="0">
                  <c:v>学校給食センター特別会計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B89-4774-8788-D54E7492F2EE}"/>
            </c:ext>
          </c:extLst>
        </c:ser>
        <c:ser>
          <c:idx val="3"/>
          <c:order val="3"/>
          <c:tx>
            <c:strRef>
              <c:f>データシート!$A$30</c:f>
              <c:strCache>
                <c:ptCount val="1"/>
                <c:pt idx="0">
                  <c:v>尾上地区住宅団地温泉事業特別会計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0.04</c:v>
                </c:pt>
                <c:pt idx="4">
                  <c:v>#N/A</c:v>
                </c:pt>
                <c:pt idx="5">
                  <c:v>0</c:v>
                </c:pt>
                <c:pt idx="6">
                  <c:v>#N/A</c:v>
                </c:pt>
                <c:pt idx="7">
                  <c:v>0.03</c:v>
                </c:pt>
                <c:pt idx="8">
                  <c:v>#N/A</c:v>
                </c:pt>
                <c:pt idx="9">
                  <c:v>0.01</c:v>
                </c:pt>
              </c:numCache>
            </c:numRef>
          </c:val>
          <c:extLst>
            <c:ext xmlns:c16="http://schemas.microsoft.com/office/drawing/2014/chart" uri="{C3380CC4-5D6E-409C-BE32-E72D297353CC}">
              <c16:uniqueId val="{00000003-EB89-4774-8788-D54E7492F2E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0.04</c:v>
                </c:pt>
                <c:pt idx="6">
                  <c:v>#N/A</c:v>
                </c:pt>
                <c:pt idx="7">
                  <c:v>0.05</c:v>
                </c:pt>
                <c:pt idx="8">
                  <c:v>#N/A</c:v>
                </c:pt>
                <c:pt idx="9">
                  <c:v>7.0000000000000007E-2</c:v>
                </c:pt>
              </c:numCache>
            </c:numRef>
          </c:val>
          <c:extLst>
            <c:ext xmlns:c16="http://schemas.microsoft.com/office/drawing/2014/chart" uri="{C3380CC4-5D6E-409C-BE32-E72D297353CC}">
              <c16:uniqueId val="{00000004-EB89-4774-8788-D54E7492F2E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1.52</c:v>
                </c:pt>
                <c:pt idx="2">
                  <c:v>#N/A</c:v>
                </c:pt>
                <c:pt idx="3">
                  <c:v>0.39</c:v>
                </c:pt>
                <c:pt idx="4">
                  <c:v>#N/A</c:v>
                </c:pt>
                <c:pt idx="5">
                  <c:v>0.28000000000000003</c:v>
                </c:pt>
                <c:pt idx="6">
                  <c:v>#N/A</c:v>
                </c:pt>
                <c:pt idx="7">
                  <c:v>0.44</c:v>
                </c:pt>
                <c:pt idx="8">
                  <c:v>#N/A</c:v>
                </c:pt>
                <c:pt idx="9">
                  <c:v>1.1200000000000001</c:v>
                </c:pt>
              </c:numCache>
            </c:numRef>
          </c:val>
          <c:extLst>
            <c:ext xmlns:c16="http://schemas.microsoft.com/office/drawing/2014/chart" uri="{C3380CC4-5D6E-409C-BE32-E72D297353CC}">
              <c16:uniqueId val="{00000005-EB89-4774-8788-D54E7492F2E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1.84</c:v>
                </c:pt>
                <c:pt idx="2">
                  <c:v>#N/A</c:v>
                </c:pt>
                <c:pt idx="3">
                  <c:v>1.35</c:v>
                </c:pt>
                <c:pt idx="4">
                  <c:v>#N/A</c:v>
                </c:pt>
                <c:pt idx="5">
                  <c:v>0</c:v>
                </c:pt>
                <c:pt idx="6">
                  <c:v>#N/A</c:v>
                </c:pt>
                <c:pt idx="7">
                  <c:v>0.45</c:v>
                </c:pt>
                <c:pt idx="8">
                  <c:v>#N/A</c:v>
                </c:pt>
                <c:pt idx="9">
                  <c:v>1.41</c:v>
                </c:pt>
              </c:numCache>
            </c:numRef>
          </c:val>
          <c:extLst>
            <c:ext xmlns:c16="http://schemas.microsoft.com/office/drawing/2014/chart" uri="{C3380CC4-5D6E-409C-BE32-E72D297353CC}">
              <c16:uniqueId val="{00000006-EB89-4774-8788-D54E7492F2EE}"/>
            </c:ext>
          </c:extLst>
        </c:ser>
        <c:ser>
          <c:idx val="7"/>
          <c:order val="7"/>
          <c:tx>
            <c:strRef>
              <c:f>データシート!$A$34</c:f>
              <c:strCache>
                <c:ptCount val="1"/>
                <c:pt idx="0">
                  <c:v>平川市下水道事業会計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1.1000000000000001</c:v>
                </c:pt>
                <c:pt idx="2">
                  <c:v>#N/A</c:v>
                </c:pt>
                <c:pt idx="3">
                  <c:v>1.1499999999999999</c:v>
                </c:pt>
                <c:pt idx="4">
                  <c:v>#N/A</c:v>
                </c:pt>
                <c:pt idx="5">
                  <c:v>1.3</c:v>
                </c:pt>
                <c:pt idx="6">
                  <c:v>#N/A</c:v>
                </c:pt>
                <c:pt idx="7">
                  <c:v>1.04</c:v>
                </c:pt>
                <c:pt idx="8">
                  <c:v>#N/A</c:v>
                </c:pt>
                <c:pt idx="9">
                  <c:v>1.42</c:v>
                </c:pt>
              </c:numCache>
            </c:numRef>
          </c:val>
          <c:extLst>
            <c:ext xmlns:c16="http://schemas.microsoft.com/office/drawing/2014/chart" uri="{C3380CC4-5D6E-409C-BE32-E72D297353CC}">
              <c16:uniqueId val="{00000007-EB89-4774-8788-D54E7492F2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4.2</c:v>
                </c:pt>
                <c:pt idx="2">
                  <c:v>#N/A</c:v>
                </c:pt>
                <c:pt idx="3">
                  <c:v>4.0999999999999996</c:v>
                </c:pt>
                <c:pt idx="4">
                  <c:v>#N/A</c:v>
                </c:pt>
                <c:pt idx="5">
                  <c:v>5.28</c:v>
                </c:pt>
                <c:pt idx="6">
                  <c:v>#N/A</c:v>
                </c:pt>
                <c:pt idx="7">
                  <c:v>5.38</c:v>
                </c:pt>
                <c:pt idx="8">
                  <c:v>#N/A</c:v>
                </c:pt>
                <c:pt idx="9">
                  <c:v>4.97</c:v>
                </c:pt>
              </c:numCache>
            </c:numRef>
          </c:val>
          <c:extLst>
            <c:ext xmlns:c16="http://schemas.microsoft.com/office/drawing/2014/chart" uri="{C3380CC4-5D6E-409C-BE32-E72D297353CC}">
              <c16:uniqueId val="{00000008-EB89-4774-8788-D54E7492F2EE}"/>
            </c:ext>
          </c:extLst>
        </c:ser>
        <c:ser>
          <c:idx val="9"/>
          <c:order val="9"/>
          <c:tx>
            <c:strRef>
              <c:f>データシート!$A$36</c:f>
              <c:strCache>
                <c:ptCount val="1"/>
                <c:pt idx="0">
                  <c:v>平川市水道事業会計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6.2</c:v>
                </c:pt>
                <c:pt idx="2">
                  <c:v>#N/A</c:v>
                </c:pt>
                <c:pt idx="3">
                  <c:v>7.4</c:v>
                </c:pt>
                <c:pt idx="4">
                  <c:v>#N/A</c:v>
                </c:pt>
                <c:pt idx="5">
                  <c:v>9.31</c:v>
                </c:pt>
                <c:pt idx="6">
                  <c:v>#N/A</c:v>
                </c:pt>
                <c:pt idx="7">
                  <c:v>10.72</c:v>
                </c:pt>
                <c:pt idx="8">
                  <c:v>#N/A</c:v>
                </c:pt>
                <c:pt idx="9">
                  <c:v>11.97</c:v>
                </c:pt>
              </c:numCache>
            </c:numRef>
          </c:val>
          <c:extLst>
            <c:ext xmlns:c16="http://schemas.microsoft.com/office/drawing/2014/chart" uri="{C3380CC4-5D6E-409C-BE32-E72D297353CC}">
              <c16:uniqueId val="{00000009-EB89-4774-8788-D54E7492F2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2012</c:v>
                </c:pt>
                <c:pt idx="5">
                  <c:v>1990</c:v>
                </c:pt>
                <c:pt idx="8">
                  <c:v>1853</c:v>
                </c:pt>
                <c:pt idx="11">
                  <c:v>1837</c:v>
                </c:pt>
                <c:pt idx="14">
                  <c:v>1760</c:v>
                </c:pt>
              </c:numCache>
            </c:numRef>
          </c:val>
          <c:extLst>
            <c:ext xmlns:c16="http://schemas.microsoft.com/office/drawing/2014/chart" uri="{C3380CC4-5D6E-409C-BE32-E72D297353CC}">
              <c16:uniqueId val="{00000000-3EAC-4E51-B335-94E126766B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AC-4E51-B335-94E126766B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5</c:v>
                </c:pt>
                <c:pt idx="6">
                  <c:v>5</c:v>
                </c:pt>
                <c:pt idx="9">
                  <c:v>3</c:v>
                </c:pt>
                <c:pt idx="12">
                  <c:v>0</c:v>
                </c:pt>
              </c:numCache>
            </c:numRef>
          </c:val>
          <c:extLst>
            <c:ext xmlns:c16="http://schemas.microsoft.com/office/drawing/2014/chart" uri="{C3380CC4-5D6E-409C-BE32-E72D297353CC}">
              <c16:uniqueId val="{00000002-3EAC-4E51-B335-94E126766B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144</c:v>
                </c:pt>
                <c:pt idx="3">
                  <c:v>111</c:v>
                </c:pt>
                <c:pt idx="6">
                  <c:v>102</c:v>
                </c:pt>
                <c:pt idx="9">
                  <c:v>104</c:v>
                </c:pt>
                <c:pt idx="12">
                  <c:v>103</c:v>
                </c:pt>
              </c:numCache>
            </c:numRef>
          </c:val>
          <c:extLst>
            <c:ext xmlns:c16="http://schemas.microsoft.com/office/drawing/2014/chart" uri="{C3380CC4-5D6E-409C-BE32-E72D297353CC}">
              <c16:uniqueId val="{00000003-3EAC-4E51-B335-94E126766B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610</c:v>
                </c:pt>
                <c:pt idx="3">
                  <c:v>562</c:v>
                </c:pt>
                <c:pt idx="6">
                  <c:v>465</c:v>
                </c:pt>
                <c:pt idx="9">
                  <c:v>404</c:v>
                </c:pt>
                <c:pt idx="12">
                  <c:v>500</c:v>
                </c:pt>
              </c:numCache>
            </c:numRef>
          </c:val>
          <c:extLst>
            <c:ext xmlns:c16="http://schemas.microsoft.com/office/drawing/2014/chart" uri="{C3380CC4-5D6E-409C-BE32-E72D297353CC}">
              <c16:uniqueId val="{00000004-3EAC-4E51-B335-94E126766B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AC-4E51-B335-94E126766B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AC-4E51-B335-94E126766B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2266</c:v>
                </c:pt>
                <c:pt idx="3">
                  <c:v>2234</c:v>
                </c:pt>
                <c:pt idx="6">
                  <c:v>1962</c:v>
                </c:pt>
                <c:pt idx="9">
                  <c:v>2001</c:v>
                </c:pt>
                <c:pt idx="12">
                  <c:v>1913</c:v>
                </c:pt>
              </c:numCache>
            </c:numRef>
          </c:val>
          <c:extLst>
            <c:ext xmlns:c16="http://schemas.microsoft.com/office/drawing/2014/chart" uri="{C3380CC4-5D6E-409C-BE32-E72D297353CC}">
              <c16:uniqueId val="{00000007-3EAC-4E51-B335-94E126766B7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1013</c:v>
                </c:pt>
                <c:pt idx="2">
                  <c:v>#N/A</c:v>
                </c:pt>
                <c:pt idx="3">
                  <c:v>#N/A</c:v>
                </c:pt>
                <c:pt idx="4">
                  <c:v>922</c:v>
                </c:pt>
                <c:pt idx="5">
                  <c:v>#N/A</c:v>
                </c:pt>
                <c:pt idx="6">
                  <c:v>#N/A</c:v>
                </c:pt>
                <c:pt idx="7">
                  <c:v>681</c:v>
                </c:pt>
                <c:pt idx="8">
                  <c:v>#N/A</c:v>
                </c:pt>
                <c:pt idx="9">
                  <c:v>#N/A</c:v>
                </c:pt>
                <c:pt idx="10">
                  <c:v>675</c:v>
                </c:pt>
                <c:pt idx="11">
                  <c:v>#N/A</c:v>
                </c:pt>
                <c:pt idx="12">
                  <c:v>#N/A</c:v>
                </c:pt>
                <c:pt idx="13">
                  <c:v>756</c:v>
                </c:pt>
                <c:pt idx="14">
                  <c:v>#N/A</c:v>
                </c:pt>
              </c:numCache>
            </c:numRef>
          </c:val>
          <c:smooth val="0"/>
          <c:extLst>
            <c:ext xmlns:c16="http://schemas.microsoft.com/office/drawing/2014/chart" uri="{C3380CC4-5D6E-409C-BE32-E72D297353CC}">
              <c16:uniqueId val="{00000008-3EAC-4E51-B335-94E126766B7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16376</c:v>
                </c:pt>
                <c:pt idx="5">
                  <c:v>18335</c:v>
                </c:pt>
                <c:pt idx="8">
                  <c:v>18949</c:v>
                </c:pt>
                <c:pt idx="11">
                  <c:v>18640</c:v>
                </c:pt>
                <c:pt idx="14">
                  <c:v>18919</c:v>
                </c:pt>
              </c:numCache>
            </c:numRef>
          </c:val>
          <c:extLst>
            <c:ext xmlns:c16="http://schemas.microsoft.com/office/drawing/2014/chart" uri="{C3380CC4-5D6E-409C-BE32-E72D297353CC}">
              <c16:uniqueId val="{00000000-60C0-4024-B1B3-03FD51A3F6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858</c:v>
                </c:pt>
                <c:pt idx="5">
                  <c:v>788</c:v>
                </c:pt>
                <c:pt idx="8">
                  <c:v>718</c:v>
                </c:pt>
                <c:pt idx="11">
                  <c:v>648</c:v>
                </c:pt>
                <c:pt idx="14">
                  <c:v>578</c:v>
                </c:pt>
              </c:numCache>
            </c:numRef>
          </c:val>
          <c:extLst>
            <c:ext xmlns:c16="http://schemas.microsoft.com/office/drawing/2014/chart" uri="{C3380CC4-5D6E-409C-BE32-E72D297353CC}">
              <c16:uniqueId val="{00000001-60C0-4024-B1B3-03FD51A3F6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9415</c:v>
                </c:pt>
                <c:pt idx="5">
                  <c:v>9044</c:v>
                </c:pt>
                <c:pt idx="8">
                  <c:v>8722</c:v>
                </c:pt>
                <c:pt idx="11">
                  <c:v>8618</c:v>
                </c:pt>
                <c:pt idx="14">
                  <c:v>9743</c:v>
                </c:pt>
              </c:numCache>
            </c:numRef>
          </c:val>
          <c:extLst>
            <c:ext xmlns:c16="http://schemas.microsoft.com/office/drawing/2014/chart" uri="{C3380CC4-5D6E-409C-BE32-E72D297353CC}">
              <c16:uniqueId val="{00000002-60C0-4024-B1B3-03FD51A3F6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C0-4024-B1B3-03FD51A3F6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C0-4024-B1B3-03FD51A3F6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C0-4024-B1B3-03FD51A3F6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2554</c:v>
                </c:pt>
                <c:pt idx="3">
                  <c:v>2345</c:v>
                </c:pt>
                <c:pt idx="6">
                  <c:v>2238</c:v>
                </c:pt>
                <c:pt idx="9">
                  <c:v>2068</c:v>
                </c:pt>
                <c:pt idx="12">
                  <c:v>1992</c:v>
                </c:pt>
              </c:numCache>
            </c:numRef>
          </c:val>
          <c:extLst>
            <c:ext xmlns:c16="http://schemas.microsoft.com/office/drawing/2014/chart" uri="{C3380CC4-5D6E-409C-BE32-E72D297353CC}">
              <c16:uniqueId val="{00000006-60C0-4024-B1B3-03FD51A3F6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830</c:v>
                </c:pt>
                <c:pt idx="3">
                  <c:v>773</c:v>
                </c:pt>
                <c:pt idx="6">
                  <c:v>676</c:v>
                </c:pt>
                <c:pt idx="9">
                  <c:v>628</c:v>
                </c:pt>
                <c:pt idx="12">
                  <c:v>564</c:v>
                </c:pt>
              </c:numCache>
            </c:numRef>
          </c:val>
          <c:extLst>
            <c:ext xmlns:c16="http://schemas.microsoft.com/office/drawing/2014/chart" uri="{C3380CC4-5D6E-409C-BE32-E72D297353CC}">
              <c16:uniqueId val="{00000007-60C0-4024-B1B3-03FD51A3F6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4337</c:v>
                </c:pt>
                <c:pt idx="3">
                  <c:v>3797</c:v>
                </c:pt>
                <c:pt idx="6">
                  <c:v>3298</c:v>
                </c:pt>
                <c:pt idx="9">
                  <c:v>2829</c:v>
                </c:pt>
                <c:pt idx="12">
                  <c:v>2608</c:v>
                </c:pt>
              </c:numCache>
            </c:numRef>
          </c:val>
          <c:extLst>
            <c:ext xmlns:c16="http://schemas.microsoft.com/office/drawing/2014/chart" uri="{C3380CC4-5D6E-409C-BE32-E72D297353CC}">
              <c16:uniqueId val="{00000008-60C0-4024-B1B3-03FD51A3F6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c:v>
                </c:pt>
                <c:pt idx="3">
                  <c:v>8</c:v>
                </c:pt>
                <c:pt idx="6">
                  <c:v>3</c:v>
                </c:pt>
                <c:pt idx="9">
                  <c:v>0</c:v>
                </c:pt>
                <c:pt idx="12">
                  <c:v>89</c:v>
                </c:pt>
              </c:numCache>
            </c:numRef>
          </c:val>
          <c:extLst>
            <c:ext xmlns:c16="http://schemas.microsoft.com/office/drawing/2014/chart" uri="{C3380CC4-5D6E-409C-BE32-E72D297353CC}">
              <c16:uniqueId val="{00000009-60C0-4024-B1B3-03FD51A3F6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11767</c:v>
                </c:pt>
                <c:pt idx="3">
                  <c:v>12843</c:v>
                </c:pt>
                <c:pt idx="6">
                  <c:v>15958</c:v>
                </c:pt>
                <c:pt idx="9">
                  <c:v>15763</c:v>
                </c:pt>
                <c:pt idx="12">
                  <c:v>15862</c:v>
                </c:pt>
              </c:numCache>
            </c:numRef>
          </c:val>
          <c:extLst>
            <c:ext xmlns:c16="http://schemas.microsoft.com/office/drawing/2014/chart" uri="{C3380CC4-5D6E-409C-BE32-E72D297353CC}">
              <c16:uniqueId val="{0000000A-60C0-4024-B1B3-03FD51A3F6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0C0-4024-B1B3-03FD51A3F6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2493</c:v>
                </c:pt>
                <c:pt idx="1">
                  <c:v>2786</c:v>
                </c:pt>
                <c:pt idx="2">
                  <c:v>2706</c:v>
                </c:pt>
              </c:numCache>
            </c:numRef>
          </c:val>
          <c:extLst>
            <c:ext xmlns:c16="http://schemas.microsoft.com/office/drawing/2014/chart" uri="{C3380CC4-5D6E-409C-BE32-E72D297353CC}">
              <c16:uniqueId val="{00000000-D84E-4F6B-9426-6C572A38B2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1867</c:v>
                </c:pt>
                <c:pt idx="1">
                  <c:v>1870</c:v>
                </c:pt>
                <c:pt idx="2">
                  <c:v>1871</c:v>
                </c:pt>
              </c:numCache>
            </c:numRef>
          </c:val>
          <c:extLst>
            <c:ext xmlns:c16="http://schemas.microsoft.com/office/drawing/2014/chart" uri="{C3380CC4-5D6E-409C-BE32-E72D297353CC}">
              <c16:uniqueId val="{00000001-D84E-4F6B-9426-6C572A38B2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5988</c:v>
                </c:pt>
                <c:pt idx="1">
                  <c:v>6673</c:v>
                </c:pt>
                <c:pt idx="2">
                  <c:v>7846</c:v>
                </c:pt>
              </c:numCache>
            </c:numRef>
          </c:val>
          <c:extLst>
            <c:ext xmlns:c16="http://schemas.microsoft.com/office/drawing/2014/chart" uri="{C3380CC4-5D6E-409C-BE32-E72D297353CC}">
              <c16:uniqueId val="{00000002-D84E-4F6B-9426-6C572A38B2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{04639931-610B-44BE-8E53-689FA13028E7}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91C-4DB7-9817-86CD76757E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{2A434773-FE3C-4698-8DAB-5287B6F3BB60}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1C-4DB7-9817-86CD76757E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{3B90AA51-D87A-495B-B2ED-6B491108DE9E}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1C-4DB7-9817-86CD76757E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{ECD9F5B2-F184-4243-BBF0-25BEB9D73378}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1C-4DB7-9817-86CD76757E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{A3C1BA16-1DD7-436C-9B5E-6B0916BC183C}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1C-4DB7-9817-86CD76757E5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{9274D70D-3B05-4E43-8908-6432F1786076}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91C-4DB7-9817-86CD76757E5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{16E24618-4D1D-4660-90F1-2CF0C8F66026}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91C-4DB7-9817-86CD76757E5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{ADA8AD52-6F9B-4BC0-9566-F594327ECAAA}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91C-4DB7-9817-86CD76757E5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{A9C5266D-B20D-4AE2-A04F-32C1DBC80035}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91C-4DB7-9817-86CD76757E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52.2</c:v>
                </c:pt>
                <c:pt idx="24">
                  <c:v>47.2</c:v>
                </c:pt>
                <c:pt idx="32">
                  <c:v>47.9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91C-4DB7-9817-86CD76757E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{9C520668-AD43-48E4-8FEC-388AF498D196}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91C-4DB7-9817-86CD76757E5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{B62A4D4F-9B6F-4350-9D7F-537382511EB5}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1C-4DB7-9817-86CD76757E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{E77E5D3B-84BC-41B0-AE54-C7363DA0B628}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1C-4DB7-9817-86CD76757E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{FBC579BD-E072-4773-BA87-68B865A2B397}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1C-4DB7-9817-86CD76757E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{C12E653C-2759-49A1-99FA-1834B0D11E60}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1C-4DB7-9817-86CD76757E5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{C16B1538-0C29-4347-AB52-BF624045B8A3}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91C-4DB7-9817-86CD76757E5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{4AFE5C67-0815-48AD-BBD9-E2128DC20584}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91C-4DB7-9817-86CD76757E5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{95006CC9-3D60-417B-AD3C-A74DEEAC520B}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91C-4DB7-9817-86CD76757E5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{C13F1708-6087-4E54-9B49-8D3E3449CD4B}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91C-4DB7-9817-86CD76757E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24">
                  <c:v>58.9</c:v>
                </c:pt>
                <c:pt idx="32">
                  <c:v>61.4</c:v>
                </c:pt>
              </c:numCache>
            </c:numRef>
          </c:xVal>
          <c:yVal>
            <c:numRef>
              <c:f>公会計指標分析・財政指標組合せ分析表!$BP$55:$DC$55</c:f>
              <c:numCache>
                <c:formatCode>#,##0.0;"▲ "#,##0.0</c:formatCode>
                <c:ptCount val="40"/>
                <c:pt idx="0">
                  <c:v>19</c:v>
                </c:pt>
                <c:pt idx="24">
                  <c:v>14.5</c:v>
                </c:pt>
                <c:pt idx="32">
                  <c:v>13.3</c:v>
                </c:pt>
              </c:numCache>
            </c:numRef>
          </c:yVal>
          <c:smooth val="0"/>
          <c:extLst>
            <c:ext xmlns:c16="http://schemas.microsoft.com/office/drawing/2014/chart" uri="{C3380CC4-5D6E-409C-BE32-E72D297353CC}">
              <c16:uniqueId val="{00000013-591C-4DB7-9817-86CD76757E50}"/>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{D7DE1F2F-8083-4CF9-8DCE-CDC7AC950CEC}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090-4A12-BB73-9DD5686A19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{6DCED476-198A-4044-9C4E-A924AFA01F04}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90-4A12-BB73-9DD5686A19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{7BF069AB-0999-4339-BC67-12B1ACC2DECA}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90-4A12-BB73-9DD5686A19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{6484BE23-AA38-4F91-8370-97C3E4C021FB}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90-4A12-BB73-9DD5686A19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{3150CCD8-FE96-4F39-822B-2BC8BA9D2A06}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90-4A12-BB73-9DD5686A191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{30A3339F-EEA8-4712-997C-82F37C71FC3F}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090-4A12-BB73-9DD5686A191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{DE8EC97B-D7CD-43E0-975A-F2B262C2631E}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090-4A12-BB73-9DD5686A191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{4A37016B-44E0-4E68-B72C-9C6C3FB76702}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090-4A12-BB73-9DD5686A191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{1F3BE129-7932-47CC-B627-EFF63511A877}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090-4A12-BB73-9DD5686A19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11.7</c:v>
                </c:pt>
                <c:pt idx="16">
                  <c:v>10.199999999999999</c:v>
                </c:pt>
                <c:pt idx="24">
                  <c:v>8.9</c:v>
                </c:pt>
                <c:pt idx="32">
                  <c:v>8.1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090-4A12-BB73-9DD5686A19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{DC1E8BFD-570C-4179-8093-182B7E64D9F2}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090-4A12-BB73-9DD5686A191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{CEFE690B-A67C-464A-AD8E-F44266E1621B}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90-4A12-BB73-9DD5686A19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{B894C5A1-A40D-4F48-BC02-A790990B6880}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90-4A12-BB73-9DD5686A19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{328C3148-3AD2-4C96-BE00-E9F37CB40996}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90-4A12-BB73-9DD5686A19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{DEEE6959-AF88-4B55-A25B-08236961F8F9}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90-4A12-BB73-9DD5686A191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{BC72CE36-4A1B-4F2E-AF77-C9BE65B57CE9}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090-4A12-BB73-9DD5686A191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{62A07833-4962-41AF-A63A-AFED265CA53C}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090-4A12-BB73-9DD5686A191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{4FEEDBB5-0B6C-4803-BBDA-5DD1354D89C2}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090-4A12-BB73-9DD5686A191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{B8CB4490-E831-4477-9605-8945D3057E4B}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090-4A12-BB73-9DD5686A19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8.4</c:v>
                </c:pt>
              </c:numCache>
            </c:numRef>
          </c:xVal>
          <c:yVal>
            <c:numRef>
              <c:f>公会計指標分析・財政指標組合せ分析表!$BP$77:$DC$77</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9090-4A12-BB73-9DD5686A1911}"/>
            </c:ext>
          </c:extLst>
        </c:ser>
        <c:dLbls>
          <c:showLegendKey val="0"/>
          <c:showVal val="1"/>
          <c:showCatName val="0"/>
          <c:showSerName val="0"/>
          <c:showPercent val="0"/>
          <c:showBubbleSize val="0"/>
        </c:dLbls>
        <c:axId val="84219776"/>
        <c:axId val="84234240"/>
      </c:scatterChart>
      <c:valAx>
        <c:axId val="84219776"/>
        <c:scaling>
          <c:orientation val="maxMin"/>
          <c:max val="8.6"/>
          <c:min val="8.1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年度において集中的に実施した既発債の繰上償還（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4,321,439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千円）や、新発債の償還年数の長期化により、元利償還金の上昇抑制に努めている。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の元利償還についても同水準で推移する見込みだが、長期総合プランに基づいた地方債の計画的な発行、合併特例債や過疎対策事業債といった交付税措置の有利な地方債の活用により、財政の一層の健全化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将来負担比率は、将来負担額を充当可能財源等が超過しているため、令和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年度においても「比率なし」となった。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は、前年度に比べて減少したものの、新本庁舎建設事業をはじめとする大型建設事業の実施により、地方債の現在高の増加が見込まれるため、引き続き地方債の計画的な発行に努めるとともに、充当可能財源等においても、基金の効率的な運用により、後世への負担を軽減できるよう財政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青森県平川市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　　財政調整基金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2,785,790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2,705,979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千円（前年度比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79,811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1,869,061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1,871,408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千円（前年度比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6,673,357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7,845,921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千円（前年度比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1,172,564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4,802,781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5,959,268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千円（前年度比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1,156,487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合併振興基金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1,827,300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1,827,300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温泉管理基金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43,276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46,747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千円（前年度比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森林環境整備基金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12,606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年度より新設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基金合計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11,328,208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12,423,308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千円（前年度比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1,095,100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年度決算の実質収支額のうち</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千円を積み立てたが、財源調整のため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583,788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千円を取り崩したため前年度に比べ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79,811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千円の減となった。また、将来の公共施設の更新及び除却等に備え、公共施設等整備基金に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1,156,487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千円を積み立てるなどしたほか、将来の森林整備のための積立として森林環境整備基金を新設したため基金全体としては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1,095,100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公共施設の老朽化による建替えや大規模改修を予定しており、中長期的には取り崩しにより減少傾向となる見込みである。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公共施設等整備基金・・・庁舎以外の公共施設等の整備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合併振興基金　　　・・・まちづくり推進、庁舎以外の公共施設等の整備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温泉管理基金　　　・・・財政需要等に備えるためのもの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　・・・森林の整備やその促進に要する経費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将来の公共施設の更新及び除却等への備えとして、公共施設等整備基金に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1,156,487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千円を積み立てたほか、森林整備等に充当する森林環境整備基金を新設したため、その他特定目的基金の合計は前年度に比べて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1,172,564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公共施設の老朽化による建替えや大規模改修を予定しており、中長期的には取り崩しにより減少傾向となる見込みである。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年度決算の実質収支額のうち</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千円を積み立てたが、財源調整のため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583,788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千円を取り崩したため前年度に比べ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79,811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普通交付税の合併算定替による特例措置の適用期限終了や公共施設等の老朽化対策等に係る経費の増大に備え、現在の基金水準を維持できるように努める。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預金や債券により基金を管理しており、これにより生じた運用益を積立てしたことなどにより、前年度に比べて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公共施設の老朽化による建替えや大規模改修を予定しており、地方債残高が増加する見込であることから、現在の基金水準を維持できるように努める。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30,505
30,412
346.01
21,623,112
20,600,584
531,705
10,661,278
15,863,620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当市では、令和３年度に改訂した公共施設等総合管理計画において、公共施設等の延床面積の縮減を基本方針の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つに掲げており、老朽化した施設の集約化・複合化や除却を進めている。有形固定資産減価償却率については類似団体内で</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位であり、今後も当該計画に基づき、施設の維持管理を適切に進めていく。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150178</xdr:rowOff>
    </xdr:from>
    <xdr:to>
      <xdr:col>23</xdr:col>
      <xdr:colOff>85090</xdr:colOff>
      <xdr:row>33</xdr:row>
      <xdr:rowOff>105093</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760595" y="5379403"/>
          <a:ext cx="1270" cy="1155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108920</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813300" y="653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105093</xdr:rowOff>
    </xdr:from>
    <xdr:to>
      <xdr:col>23</xdr:col>
      <xdr:colOff>174625</xdr:colOff>
      <xdr:row>33</xdr:row>
      <xdr:rowOff>105093</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653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96855</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813300" y="5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150178</xdr:rowOff>
    </xdr:from>
    <xdr:to>
      <xdr:col>23</xdr:col>
      <xdr:colOff>174625</xdr:colOff>
      <xdr:row>26</xdr:row>
      <xdr:rowOff>150178</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37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7303</xdr:rowOff>
    </xdr:from>
    <xdr:to>
      <xdr:col>19</xdr:col>
      <xdr:colOff>187325</xdr:colOff>
      <xdr:row>30</xdr:row>
      <xdr:rowOff>108903</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000500" y="5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157163</xdr:rowOff>
    </xdr:from>
    <xdr:to>
      <xdr:col>15</xdr:col>
      <xdr:colOff>187325</xdr:colOff>
      <xdr:row>30</xdr:row>
      <xdr:rowOff>87313</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238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103188</xdr:rowOff>
    </xdr:from>
    <xdr:to>
      <xdr:col>11</xdr:col>
      <xdr:colOff>187325</xdr:colOff>
      <xdr:row>30</xdr:row>
      <xdr:rowOff>33338</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476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714500" y="577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99378</xdr:rowOff>
    </xdr:from>
    <xdr:to>
      <xdr:col>23</xdr:col>
      <xdr:colOff>136525</xdr:colOff>
      <xdr:row>27</xdr:row>
      <xdr:rowOff>29528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532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52405</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528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61595</xdr:rowOff>
    </xdr:from>
    <xdr:to>
      <xdr:col>19</xdr:col>
      <xdr:colOff>187325</xdr:colOff>
      <xdr:row>26</xdr:row>
      <xdr:rowOff>163195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52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112395</xdr:rowOff>
    </xdr:from>
    <xdr:to>
      <xdr:col>23</xdr:col>
      <xdr:colOff>85725</xdr:colOff>
      <xdr:row>26</xdr:row>
      <xdr:rowOff>150178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4051300" y="5341620"/>
          <a:ext cx="7112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160020</xdr:rowOff>
    </xdr:from>
    <xdr:to>
      <xdr:col>7</xdr:col>
      <xdr:colOff>187325</xdr:colOff>
      <xdr:row>28</xdr:row>
      <xdr:rowOff>90170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5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100030</xdr:rowOff>
    </xdr:from>
    <xdr:ext cx="405111" cy="259045"/>
    <xdr:sp macro="" textlink="">
      <xdr:nvSpPr>
        <xdr:cNvPr id="90" name="n_1aveValue有形固定資産減価償却率">
          <a:extLst>
            <a:ext uri="{FF2B5EF4-FFF2-40B4-BE49-F238E27FC236}">
              <a16:creationId xmlns:a16="http://schemas.microsoft.com/office/drawing/2014/main" id="{00000000-0008-0000-0D00-00005A000000}"/>
            </a:ext>
          </a:extLst>
        </xdr:cNvPr>
        <xdr:cNvSpPr txBox="1"/>
      </xdr:nvSpPr>
      <xdr:spPr>
        <a:xfrm>
          <a:off x="3836044" y="6015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103840</xdr:rowOff>
    </xdr:from>
    <xdr:ext cx="405111" cy="259045"/>
    <xdr:sp macro="" textlink="">
      <xdr:nvSpPr>
        <xdr:cNvPr id="91" name="n_2aveValue有形固定資産減価償却率">
          <a:extLst>
            <a:ext uri="{FF2B5EF4-FFF2-40B4-BE49-F238E27FC236}">
              <a16:creationId xmlns:a16="http://schemas.microsoft.com/office/drawing/2014/main" id="{00000000-0008-0000-0D00-00005B000000}"/>
            </a:ext>
          </a:extLst>
        </xdr:cNvPr>
        <xdr:cNvSpPr txBox="1"/>
      </xdr:nvSpPr>
      <xdr:spPr>
        <a:xfrm>
          <a:off x="3086744" y="5675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49865</xdr:rowOff>
    </xdr:from>
    <xdr:ext cx="405111" cy="259045"/>
    <xdr:sp macro="" textlink="">
      <xdr:nvSpPr>
        <xdr:cNvPr id="92" name="n_3aveValue有形固定資産減価償却率">
          <a:extLst>
            <a:ext uri="{FF2B5EF4-FFF2-40B4-BE49-F238E27FC236}">
              <a16:creationId xmlns:a16="http://schemas.microsoft.com/office/drawing/2014/main" id="{00000000-0008-0000-0D00-00005C000000}"/>
            </a:ext>
          </a:extLst>
        </xdr:cNvPr>
        <xdr:cNvSpPr txBox="1"/>
      </xdr:nvSpPr>
      <xdr:spPr>
        <a:xfrm>
          <a:off x="2324744" y="562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120349</xdr:rowOff>
    </xdr:from>
    <xdr:ext cx="405111" cy="259045"/>
    <xdr:sp macro="" textlink="">
      <xdr:nvSpPr>
        <xdr:cNvPr id="93" name="n_4aveValue有形固定資産減価償却率">
          <a:extLst>
            <a:ext uri="{FF2B5EF4-FFF2-40B4-BE49-F238E27FC236}">
              <a16:creationId xmlns:a16="http://schemas.microsoft.com/office/drawing/2014/main" id="{00000000-0008-0000-0D00-00005D000000}"/>
            </a:ext>
          </a:extLst>
        </xdr:cNvPr>
        <xdr:cNvSpPr txBox="1"/>
      </xdr:nvSpPr>
      <xdr:spPr>
        <a:xfrm>
          <a:off x="1562744" y="5863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8272</xdr:rowOff>
    </xdr:from>
    <xdr:ext cx="405111" cy="259045"/>
    <xdr:sp macro="" textlink="">
      <xdr:nvSpPr>
        <xdr:cNvPr id="94" name="n_1mainValue有形固定資産減価償却率">
          <a:extLst>
            <a:ext uri="{FF2B5EF4-FFF2-40B4-BE49-F238E27FC236}">
              <a16:creationId xmlns:a16="http://schemas.microsoft.com/office/drawing/2014/main" id="{00000000-0008-0000-0D00-00005E000000}"/>
            </a:ext>
          </a:extLst>
        </xdr:cNvPr>
        <xdr:cNvSpPr txBox="1"/>
      </xdr:nvSpPr>
      <xdr:spPr>
        <a:xfrm>
          <a:off x="3836044" y="50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106697</xdr:rowOff>
    </xdr:from>
    <xdr:ext cx="405111" cy="259045"/>
    <xdr:sp macro="" textlink="">
      <xdr:nvSpPr>
        <xdr:cNvPr id="95" name="n_4mainValue有形固定資産減価償却率">
          <a:extLst>
            <a:ext uri="{FF2B5EF4-FFF2-40B4-BE49-F238E27FC236}">
              <a16:creationId xmlns:a16="http://schemas.microsoft.com/office/drawing/2014/main" id="{00000000-0008-0000-0D00-00005F000000}"/>
            </a:ext>
          </a:extLst>
        </xdr:cNvPr>
        <xdr:cNvSpPr txBox="1"/>
      </xdr:nvSpPr>
      <xdr:spPr>
        <a:xfrm>
          <a:off x="1562744"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債務償還比率は類似団体と比べて低い水準にある。これは平成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年度の市町村合併以降、既発債の繰上償還や新規発行地方債の抑制を行い、地方債残高の縮減に努めてきた成果である。</a:t>
          </a:r>
        </a:p>
        <a:p>
          <a:r>
            <a:rPr kumimoji="1" lang="ja-JP" altLang="en-US" sz="1100">
              <a:latin typeface="ＭＳ Ｐゴシック" panose="020B0600070205080204" pitchFamily="50" charset="-128"/>
              <a:ea typeface="ＭＳ Ｐゴシック" panose="020B0600070205080204" pitchFamily="50" charset="-128"/>
            </a:rPr>
            <a:t>　しかし、近年においては、防災拠点施設整備など公共施設の老朽化対策や新本庁舎の整備といった普通建設事業を実施したことで、地方債残高が増加傾向にあり、今後も小中学校の改築・改修事業などの大型事業が予定されている。そのため職員数の適正化による人件費の削減など、経常一般財源の確保に努め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D00-00007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58780</xdr:rowOff>
    </xdr:from>
    <xdr:to>
      <xdr:col>76</xdr:col>
      <xdr:colOff>21589</xdr:colOff>
      <xdr:row>34</xdr:row>
      <xdr:rowOff>23241</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flipV="1">
          <a:off x="14793595" y="5288005"/>
          <a:ext cx="1269" cy="13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27068</xdr:rowOff>
    </xdr:from>
    <xdr:ext cx="469744" cy="259045"/>
    <xdr:sp macro="" textlink="">
      <xdr:nvSpPr>
        <xdr:cNvPr id="126" name="債務償還比率最小値テキスト">
          <a:extLst>
            <a:ext uri="{FF2B5EF4-FFF2-40B4-BE49-F238E27FC236}">
              <a16:creationId xmlns:a16="http://schemas.microsoft.com/office/drawing/2014/main" id="{00000000-0008-0000-0D00-00007E000000}"/>
            </a:ext>
          </a:extLst>
        </xdr:cNvPr>
        <xdr:cNvSpPr txBox="1"/>
      </xdr:nvSpPr>
      <xdr:spPr>
        <a:xfrm>
          <a:off x="14846300" y="66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23241</xdr:rowOff>
    </xdr:from>
    <xdr:to>
      <xdr:col>76</xdr:col>
      <xdr:colOff>111125</xdr:colOff>
      <xdr:row>34</xdr:row>
      <xdr:rowOff>23241</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5457</xdr:rowOff>
    </xdr:from>
    <xdr:ext cx="469744" cy="259045"/>
    <xdr:sp macro="" textlink="">
      <xdr:nvSpPr>
        <xdr:cNvPr id="128" name="債務償還比率最大値テキスト">
          <a:extLst>
            <a:ext uri="{FF2B5EF4-FFF2-40B4-BE49-F238E27FC236}">
              <a16:creationId xmlns:a16="http://schemas.microsoft.com/office/drawing/2014/main" id="{00000000-0008-0000-0D00-000080000000}"/>
            </a:ext>
          </a:extLst>
        </xdr:cNvPr>
        <xdr:cNvSpPr txBox="1"/>
      </xdr:nvSpPr>
      <xdr:spPr>
        <a:xfrm>
          <a:off x="14846300" y="506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58780</xdr:rowOff>
    </xdr:from>
    <xdr:to>
      <xdr:col>76</xdr:col>
      <xdr:colOff>111125</xdr:colOff>
      <xdr:row>26</xdr:row>
      <xdr:rowOff>58780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528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26560</xdr:rowOff>
    </xdr:from>
    <xdr:ext cx="469744" cy="259045"/>
    <xdr:sp macro="" textlink="">
      <xdr:nvSpPr>
        <xdr:cNvPr id="130" name="債務償還比率平均値テキスト">
          <a:extLst>
            <a:ext uri="{FF2B5EF4-FFF2-40B4-BE49-F238E27FC236}">
              <a16:creationId xmlns:a16="http://schemas.microsoft.com/office/drawing/2014/main" id="{00000000-0008-0000-0D00-000082000000}"/>
            </a:ext>
          </a:extLst>
        </xdr:cNvPr>
        <xdr:cNvSpPr txBox="1"/>
      </xdr:nvSpPr>
      <xdr:spPr>
        <a:xfrm>
          <a:off x="14846300" y="57701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48133</xdr:rowOff>
    </xdr:from>
    <xdr:to>
      <xdr:col>76</xdr:col>
      <xdr:colOff>73025</xdr:colOff>
      <xdr:row>29</xdr:row>
      <xdr:rowOff>149733</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744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30872</xdr:rowOff>
    </xdr:from>
    <xdr:to>
      <xdr:col>72</xdr:col>
      <xdr:colOff>123825</xdr:colOff>
      <xdr:row>30</xdr:row>
      <xdr:rowOff>132472</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033500" y="59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79809</xdr:rowOff>
    </xdr:from>
    <xdr:to>
      <xdr:col>68</xdr:col>
      <xdr:colOff>123825</xdr:colOff>
      <xdr:row>31</xdr:row>
      <xdr:rowOff>9959</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3271500" y="599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40227</xdr:rowOff>
    </xdr:from>
    <xdr:to>
      <xdr:col>64</xdr:col>
      <xdr:colOff>123825</xdr:colOff>
      <xdr:row>30</xdr:row>
      <xdr:rowOff>141827</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2509500" y="595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15759</xdr:rowOff>
    </xdr:from>
    <xdr:to>
      <xdr:col>60</xdr:col>
      <xdr:colOff>123825</xdr:colOff>
      <xdr:row>30</xdr:row>
      <xdr:rowOff>117359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747500" y="593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33179</xdr:rowOff>
    </xdr:from>
    <xdr:to>
      <xdr:col>76</xdr:col>
      <xdr:colOff>73025</xdr:colOff>
      <xdr:row>27</xdr:row>
      <xdr:rowOff>134779</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744700" y="543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56056</xdr:rowOff>
    </xdr:from>
    <xdr:ext cx="469744" cy="259045"/>
    <xdr:sp macro="" textlink="">
      <xdr:nvSpPr>
        <xdr:cNvPr id="142" name="債務償還比率該当値テキスト">
          <a:extLst>
            <a:ext uri="{FF2B5EF4-FFF2-40B4-BE49-F238E27FC236}">
              <a16:creationId xmlns:a16="http://schemas.microsoft.com/office/drawing/2014/main" id="{00000000-0008-0000-0D00-00008E000000}"/>
            </a:ext>
          </a:extLst>
        </xdr:cNvPr>
        <xdr:cNvSpPr txBox="1"/>
      </xdr:nvSpPr>
      <xdr:spPr>
        <a:xfrm>
          <a:off x="14846300" y="52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39307</xdr:rowOff>
    </xdr:from>
    <xdr:to>
      <xdr:col>72</xdr:col>
      <xdr:colOff>123825</xdr:colOff>
      <xdr:row>28</xdr:row>
      <xdr:rowOff>140907</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033500" y="561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83979</xdr:rowOff>
    </xdr:from>
    <xdr:to>
      <xdr:col>76</xdr:col>
      <xdr:colOff>22225</xdr:colOff>
      <xdr:row>28</xdr:row>
      <xdr:rowOff>90107</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flipV="1">
          <a:off x="14084300" y="5484654"/>
          <a:ext cx="711200" cy="17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26712</xdr:rowOff>
    </xdr:from>
    <xdr:to>
      <xdr:col>68</xdr:col>
      <xdr:colOff>123825</xdr:colOff>
      <xdr:row>28</xdr:row>
      <xdr:rowOff>128312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271500" y="55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77512</xdr:rowOff>
    </xdr:from>
    <xdr:to>
      <xdr:col>72</xdr:col>
      <xdr:colOff>73025</xdr:colOff>
      <xdr:row>28</xdr:row>
      <xdr:rowOff>90107</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3322300" y="5649637"/>
          <a:ext cx="762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39296</xdr:rowOff>
    </xdr:from>
    <xdr:to>
      <xdr:col>64</xdr:col>
      <xdr:colOff>123825</xdr:colOff>
      <xdr:row>27</xdr:row>
      <xdr:rowOff>140896</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509500" y="54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90096</xdr:rowOff>
    </xdr:from>
    <xdr:to>
      <xdr:col>68</xdr:col>
      <xdr:colOff>73025</xdr:colOff>
      <xdr:row>28</xdr:row>
      <xdr:rowOff>77512</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2560300" y="5490771"/>
          <a:ext cx="762000" cy="15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109093</xdr:rowOff>
    </xdr:from>
    <xdr:to>
      <xdr:col>60</xdr:col>
      <xdr:colOff>123825</xdr:colOff>
      <xdr:row>27</xdr:row>
      <xdr:rowOff>39243</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747500" y="533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159893</xdr:rowOff>
    </xdr:from>
    <xdr:to>
      <xdr:col>64</xdr:col>
      <xdr:colOff>73025</xdr:colOff>
      <xdr:row>27</xdr:row>
      <xdr:rowOff>90096</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1798300" y="5389118"/>
          <a:ext cx="762000" cy="10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123599</xdr:rowOff>
    </xdr:from>
    <xdr:ext cx="469744" cy="259045"/>
    <xdr:sp macro="" textlink="">
      <xdr:nvSpPr>
        <xdr:cNvPr id="151" name="n_1aveValue債務償還比率">
          <a:extLst>
            <a:ext uri="{FF2B5EF4-FFF2-40B4-BE49-F238E27FC236}">
              <a16:creationId xmlns:a16="http://schemas.microsoft.com/office/drawing/2014/main" id="{00000000-0008-0000-0D00-000097000000}"/>
            </a:ext>
          </a:extLst>
        </xdr:cNvPr>
        <xdr:cNvSpPr txBox="1"/>
      </xdr:nvSpPr>
      <xdr:spPr>
        <a:xfrm>
          <a:off x="13836727" y="60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1086</xdr:rowOff>
    </xdr:from>
    <xdr:ext cx="469744" cy="259045"/>
    <xdr:sp macro="" textlink="">
      <xdr:nvSpPr>
        <xdr:cNvPr id="152" name="n_2aveValue債務償還比率">
          <a:extLst>
            <a:ext uri="{FF2B5EF4-FFF2-40B4-BE49-F238E27FC236}">
              <a16:creationId xmlns:a16="http://schemas.microsoft.com/office/drawing/2014/main" id="{00000000-0008-0000-0D00-000098000000}"/>
            </a:ext>
          </a:extLst>
        </xdr:cNvPr>
        <xdr:cNvSpPr txBox="1"/>
      </xdr:nvSpPr>
      <xdr:spPr>
        <a:xfrm>
          <a:off x="13087427" y="608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132954</xdr:rowOff>
    </xdr:from>
    <xdr:ext cx="469744" cy="259045"/>
    <xdr:sp macro="" textlink="">
      <xdr:nvSpPr>
        <xdr:cNvPr id="153" name="n_3aveValue債務償還比率">
          <a:extLst>
            <a:ext uri="{FF2B5EF4-FFF2-40B4-BE49-F238E27FC236}">
              <a16:creationId xmlns:a16="http://schemas.microsoft.com/office/drawing/2014/main" id="{00000000-0008-0000-0D00-000099000000}"/>
            </a:ext>
          </a:extLst>
        </xdr:cNvPr>
        <xdr:cNvSpPr txBox="1"/>
      </xdr:nvSpPr>
      <xdr:spPr>
        <a:xfrm>
          <a:off x="12325427" y="604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108486</xdr:rowOff>
    </xdr:from>
    <xdr:ext cx="469744" cy="259045"/>
    <xdr:sp macro="" textlink="">
      <xdr:nvSpPr>
        <xdr:cNvPr id="154" name="n_4aveValue債務償還比率">
          <a:extLst>
            <a:ext uri="{FF2B5EF4-FFF2-40B4-BE49-F238E27FC236}">
              <a16:creationId xmlns:a16="http://schemas.microsoft.com/office/drawing/2014/main" id="{00000000-0008-0000-0D00-00009A000000}"/>
            </a:ext>
          </a:extLst>
        </xdr:cNvPr>
        <xdr:cNvSpPr txBox="1"/>
      </xdr:nvSpPr>
      <xdr:spPr>
        <a:xfrm>
          <a:off x="11563427" y="602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157434</xdr:rowOff>
    </xdr:from>
    <xdr:ext cx="469744" cy="259045"/>
    <xdr:sp macro="" textlink="">
      <xdr:nvSpPr>
        <xdr:cNvPr id="155" name="n_1mainValue債務償還比率">
          <a:extLst>
            <a:ext uri="{FF2B5EF4-FFF2-40B4-BE49-F238E27FC236}">
              <a16:creationId xmlns:a16="http://schemas.microsoft.com/office/drawing/2014/main" id="{00000000-0008-0000-0D00-00009B000000}"/>
            </a:ext>
          </a:extLst>
        </xdr:cNvPr>
        <xdr:cNvSpPr txBox="1"/>
      </xdr:nvSpPr>
      <xdr:spPr>
        <a:xfrm>
          <a:off x="13836727" y="538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144839</xdr:rowOff>
    </xdr:from>
    <xdr:ext cx="469744" cy="259045"/>
    <xdr:sp macro="" textlink="">
      <xdr:nvSpPr>
        <xdr:cNvPr id="156" name="n_2mainValue債務償還比率">
          <a:extLst>
            <a:ext uri="{FF2B5EF4-FFF2-40B4-BE49-F238E27FC236}">
              <a16:creationId xmlns:a16="http://schemas.microsoft.com/office/drawing/2014/main" id="{00000000-0008-0000-0D00-00009C000000}"/>
            </a:ext>
          </a:extLst>
        </xdr:cNvPr>
        <xdr:cNvSpPr txBox="1"/>
      </xdr:nvSpPr>
      <xdr:spPr>
        <a:xfrm>
          <a:off x="13087427" y="537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157423</xdr:rowOff>
    </xdr:from>
    <xdr:ext cx="469744" cy="259045"/>
    <xdr:sp macro="" textlink="">
      <xdr:nvSpPr>
        <xdr:cNvPr id="157" name="n_3mainValue債務償還比率">
          <a:extLst>
            <a:ext uri="{FF2B5EF4-FFF2-40B4-BE49-F238E27FC236}">
              <a16:creationId xmlns:a16="http://schemas.microsoft.com/office/drawing/2014/main" id="{00000000-0008-0000-0D00-00009D000000}"/>
            </a:ext>
          </a:extLst>
        </xdr:cNvPr>
        <xdr:cNvSpPr txBox="1"/>
      </xdr:nvSpPr>
      <xdr:spPr>
        <a:xfrm>
          <a:off x="12325427" y="521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55770</xdr:rowOff>
    </xdr:from>
    <xdr:ext cx="469744" cy="259045"/>
    <xdr:sp macro="" textlink="">
      <xdr:nvSpPr>
        <xdr:cNvPr id="158" name="n_4mainValue債務償還比率">
          <a:extLst>
            <a:ext uri="{FF2B5EF4-FFF2-40B4-BE49-F238E27FC236}">
              <a16:creationId xmlns:a16="http://schemas.microsoft.com/office/drawing/2014/main" id="{00000000-0008-0000-0D00-00009E000000}"/>
            </a:ext>
          </a:extLst>
        </xdr:cNvPr>
        <xdr:cNvSpPr txBox="1"/>
      </xdr:nvSpPr>
      <xdr:spPr>
        <a:xfrm>
          <a:off x="11563427" y="511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30,505
30,412
346.01
21,623,112
20,600,584
531,705
10,661,278
15,863,620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E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48442</xdr:rowOff>
    </xdr:from>
    <xdr:to>
      <xdr:col>24</xdr:col>
      <xdr:colOff>62865</xdr:colOff>
      <xdr:row>41</xdr:row>
      <xdr:rowOff>133350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flipV="1">
          <a:off x="4634865" y="570629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E00-00003C000000}"/>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166569</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E00-00003E000000}"/>
            </a:ext>
          </a:extLst>
        </xdr:cNvPr>
        <xdr:cNvSpPr txBox="1"/>
      </xdr:nvSpPr>
      <xdr:spPr>
        <a:xfrm>
          <a:off x="4673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48442</xdr:rowOff>
    </xdr:from>
    <xdr:to>
      <xdr:col>24</xdr:col>
      <xdr:colOff>152400</xdr:colOff>
      <xdr:row>33</xdr:row>
      <xdr:rowOff>48442</xdr:rowOff>
    </xdr:to>
    <xdr:cxnSp macro="">
      <xdr:nvCxnSpPr>
        <xdr:cNvPr id="63" name="直線コネクタ 62">
          <a:extLst>
            <a:ext uri="{FF2B5EF4-FFF2-40B4-BE49-F238E27FC236}">
              <a16:creationId xmlns:a16="http://schemas.microsoft.com/office/drawing/2014/main" id="{00000000-0008-0000-0E00-00003F000000}"/>
            </a:ext>
          </a:extLst>
        </xdr:cNvPr>
        <xdr:cNvCxnSpPr/>
      </xdr:nvCxnSpPr>
      <xdr:spPr>
        <a:xfrm>
          <a:off x="4546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105064</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E00-000040000000}"/>
            </a:ext>
          </a:extLst>
        </xdr:cNvPr>
        <xdr:cNvSpPr txBox="1"/>
      </xdr:nvSpPr>
      <xdr:spPr>
        <a:xfrm>
          <a:off x="4673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4584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22134</xdr:rowOff>
    </xdr:from>
    <xdr:to>
      <xdr:col>15</xdr:col>
      <xdr:colOff>101600</xdr:colOff>
      <xdr:row>36</xdr:row>
      <xdr:rowOff>123734</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2857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128270</xdr:rowOff>
    </xdr:from>
    <xdr:to>
      <xdr:col>10</xdr:col>
      <xdr:colOff>165100</xdr:colOff>
      <xdr:row>36</xdr:row>
      <xdr:rowOff>58420</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968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59690</xdr:rowOff>
    </xdr:from>
    <xdr:to>
      <xdr:col>6</xdr:col>
      <xdr:colOff>38100</xdr:colOff>
      <xdr:row>35</xdr:row>
      <xdr:rowOff>161290</xdr:rowOff>
    </xdr:to>
    <xdr:sp macro="" textlink="">
      <xdr:nvSpPr>
        <xdr:cNvPr id="69" name="フローチャート: 判断 68">
          <a:extLst>
            <a:ext uri="{FF2B5EF4-FFF2-40B4-BE49-F238E27FC236}">
              <a16:creationId xmlns:a16="http://schemas.microsoft.com/office/drawing/2014/main" id="{00000000-0008-0000-0E00-000045000000}"/>
            </a:ext>
          </a:extLst>
        </xdr:cNvPr>
        <xdr:cNvSpPr/>
      </xdr:nvSpPr>
      <xdr:spPr>
        <a:xfrm>
          <a:off x="1079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E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146231</xdr:rowOff>
    </xdr:from>
    <xdr:to>
      <xdr:col>24</xdr:col>
      <xdr:colOff>114300</xdr:colOff>
      <xdr:row>35</xdr:row>
      <xdr:rowOff>76381</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45847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169108</xdr:rowOff>
    </xdr:from>
    <xdr:ext cx="405111" cy="259045"/>
    <xdr:sp macro="" textlink="">
      <xdr:nvSpPr>
        <xdr:cNvPr id="76" name="【道路】&#10;有形固定資産減価償却率該当値テキスト">
          <a:extLst>
            <a:ext uri="{FF2B5EF4-FFF2-40B4-BE49-F238E27FC236}">
              <a16:creationId xmlns:a16="http://schemas.microsoft.com/office/drawing/2014/main" id="{00000000-0008-0000-0E00-00004C000000}"/>
            </a:ext>
          </a:extLst>
        </xdr:cNvPr>
        <xdr:cNvSpPr txBox="1"/>
      </xdr:nvSpPr>
      <xdr:spPr>
        <a:xfrm>
          <a:off x="4673600" y="58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126637</xdr:rowOff>
    </xdr:from>
    <xdr:to>
      <xdr:col>20</xdr:col>
      <xdr:colOff>38100</xdr:colOff>
      <xdr:row>35</xdr:row>
      <xdr:rowOff>56787</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37465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5987</xdr:rowOff>
    </xdr:from>
    <xdr:to>
      <xdr:col>24</xdr:col>
      <xdr:colOff>63500</xdr:colOff>
      <xdr:row>35</xdr:row>
      <xdr:rowOff>25581</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3797300" y="60067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58057</xdr:rowOff>
    </xdr:from>
    <xdr:to>
      <xdr:col>6</xdr:col>
      <xdr:colOff>38100</xdr:colOff>
      <xdr:row>34</xdr:row>
      <xdr:rowOff>159657</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140987</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E00-000050000000}"/>
            </a:ext>
          </a:extLst>
        </xdr:cNvPr>
        <xdr:cNvSpPr txBox="1"/>
      </xdr:nvSpPr>
      <xdr:spPr>
        <a:xfrm>
          <a:off x="35820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140261</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E00-000051000000}"/>
            </a:ext>
          </a:extLst>
        </xdr:cNvPr>
        <xdr:cNvSpPr txBox="1"/>
      </xdr:nvSpPr>
      <xdr:spPr>
        <a:xfrm>
          <a:off x="2705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74947</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E00-000052000000}"/>
            </a:ext>
          </a:extLst>
        </xdr:cNvPr>
        <xdr:cNvSpPr txBox="1"/>
      </xdr:nvSpPr>
      <xdr:spPr>
        <a:xfrm>
          <a:off x="1816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152417</xdr:rowOff>
    </xdr:from>
    <xdr:ext cx="405111" cy="259045"/>
    <xdr:sp macro="" textlink="">
      <xdr:nvSpPr>
        <xdr:cNvPr id="83" name="n_4aveValue【道路】&#10;有形固定資産減価償却率">
          <a:extLst>
            <a:ext uri="{FF2B5EF4-FFF2-40B4-BE49-F238E27FC236}">
              <a16:creationId xmlns:a16="http://schemas.microsoft.com/office/drawing/2014/main" id="{00000000-0008-0000-0E00-000053000000}"/>
            </a:ext>
          </a:extLst>
        </xdr:cNvPr>
        <xdr:cNvSpPr txBox="1"/>
      </xdr:nvSpPr>
      <xdr:spPr>
        <a:xfrm>
          <a:off x="927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73314</xdr:rowOff>
    </xdr:from>
    <xdr:ext cx="405111" cy="259045"/>
    <xdr:sp macro="" textlink="">
      <xdr:nvSpPr>
        <xdr:cNvPr id="84" name="n_1mainValue【道路】&#10;有形固定資産減価償却率">
          <a:extLst>
            <a:ext uri="{FF2B5EF4-FFF2-40B4-BE49-F238E27FC236}">
              <a16:creationId xmlns:a16="http://schemas.microsoft.com/office/drawing/2014/main" id="{00000000-0008-0000-0E00-000054000000}"/>
            </a:ext>
          </a:extLst>
        </xdr:cNvPr>
        <xdr:cNvSpPr txBox="1"/>
      </xdr:nvSpPr>
      <xdr:spPr>
        <a:xfrm>
          <a:off x="3582044" y="573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4734</xdr:rowOff>
    </xdr:from>
    <xdr:ext cx="405111" cy="259045"/>
    <xdr:sp macro="" textlink="">
      <xdr:nvSpPr>
        <xdr:cNvPr id="85" name="n_4mainValue【道路】&#10;有形固定資産減価償却率">
          <a:extLst>
            <a:ext uri="{FF2B5EF4-FFF2-40B4-BE49-F238E27FC236}">
              <a16:creationId xmlns:a16="http://schemas.microsoft.com/office/drawing/2014/main" id="{00000000-0008-0000-0E00-000055000000}"/>
            </a:ext>
          </a:extLst>
        </xdr:cNvPr>
        <xdr:cNvSpPr txBox="1"/>
      </xdr:nvSpPr>
      <xdr:spPr>
        <a:xfrm>
          <a:off x="927744" y="566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00000000-0008-0000-0E00-00006A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14341</xdr:rowOff>
    </xdr:from>
    <xdr:to>
      <xdr:col>54</xdr:col>
      <xdr:colOff>189865</xdr:colOff>
      <xdr:row>40</xdr:row>
      <xdr:rowOff>130858</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flipV="1">
          <a:off x="10476865" y="5672191"/>
          <a:ext cx="0" cy="13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134685</xdr:rowOff>
    </xdr:from>
    <xdr:ext cx="469744" cy="259045"/>
    <xdr:sp macro="" textlink="">
      <xdr:nvSpPr>
        <xdr:cNvPr id="108" name="【道路】&#10;一人当たり延長最小値テキスト">
          <a:extLst>
            <a:ext uri="{FF2B5EF4-FFF2-40B4-BE49-F238E27FC236}">
              <a16:creationId xmlns:a16="http://schemas.microsoft.com/office/drawing/2014/main" id="{00000000-0008-0000-0E00-00006C000000}"/>
            </a:ext>
          </a:extLst>
        </xdr:cNvPr>
        <xdr:cNvSpPr txBox="1"/>
      </xdr:nvSpPr>
      <xdr:spPr>
        <a:xfrm>
          <a:off x="10515600" y="69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130858</xdr:rowOff>
    </xdr:from>
    <xdr:to>
      <xdr:col>55</xdr:col>
      <xdr:colOff>88900</xdr:colOff>
      <xdr:row>40</xdr:row>
      <xdr:rowOff>130858</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0388600" y="698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132468</xdr:rowOff>
    </xdr:from>
    <xdr:ext cx="534377" cy="259045"/>
    <xdr:sp macro="" textlink="">
      <xdr:nvSpPr>
        <xdr:cNvPr id="110" name="【道路】&#10;一人当たり延長最大値テキスト">
          <a:extLst>
            <a:ext uri="{FF2B5EF4-FFF2-40B4-BE49-F238E27FC236}">
              <a16:creationId xmlns:a16="http://schemas.microsoft.com/office/drawing/2014/main" id="{00000000-0008-0000-0E00-00006E000000}"/>
            </a:ext>
          </a:extLst>
        </xdr:cNvPr>
        <xdr:cNvSpPr txBox="1"/>
      </xdr:nvSpPr>
      <xdr:spPr>
        <a:xfrm>
          <a:off x="10515600" y="54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14341</xdr:rowOff>
    </xdr:from>
    <xdr:to>
      <xdr:col>55</xdr:col>
      <xdr:colOff>88900</xdr:colOff>
      <xdr:row>33</xdr:row>
      <xdr:rowOff>14341</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567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164053</xdr:rowOff>
    </xdr:from>
    <xdr:ext cx="534377" cy="259045"/>
    <xdr:sp macro="" textlink="">
      <xdr:nvSpPr>
        <xdr:cNvPr id="112" name="【道路】&#10;一人当たり延長平均値テキスト">
          <a:extLst>
            <a:ext uri="{FF2B5EF4-FFF2-40B4-BE49-F238E27FC236}">
              <a16:creationId xmlns:a16="http://schemas.microsoft.com/office/drawing/2014/main" id="{00000000-0008-0000-0E00-000070000000}"/>
            </a:ext>
          </a:extLst>
        </xdr:cNvPr>
        <xdr:cNvSpPr txBox="1"/>
      </xdr:nvSpPr>
      <xdr:spPr>
        <a:xfrm>
          <a:off x="10515600" y="633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14176</xdr:rowOff>
    </xdr:from>
    <xdr:to>
      <xdr:col>55</xdr:col>
      <xdr:colOff>50800</xdr:colOff>
      <xdr:row>37</xdr:row>
      <xdr:rowOff>115776</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10426700" y="635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31252</xdr:rowOff>
    </xdr:from>
    <xdr:to>
      <xdr:col>50</xdr:col>
      <xdr:colOff>165100</xdr:colOff>
      <xdr:row>37</xdr:row>
      <xdr:rowOff>132852</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9588500" y="63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65428</xdr:rowOff>
    </xdr:from>
    <xdr:to>
      <xdr:col>46</xdr:col>
      <xdr:colOff>38100</xdr:colOff>
      <xdr:row>37</xdr:row>
      <xdr:rowOff>167028</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8699500" y="640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92220</xdr:rowOff>
    </xdr:from>
    <xdr:to>
      <xdr:col>41</xdr:col>
      <xdr:colOff>101600</xdr:colOff>
      <xdr:row>38</xdr:row>
      <xdr:rowOff>22370</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7810500" y="64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119926</xdr:rowOff>
    </xdr:from>
    <xdr:to>
      <xdr:col>36</xdr:col>
      <xdr:colOff>165100</xdr:colOff>
      <xdr:row>38</xdr:row>
      <xdr:rowOff>50076</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6921500" y="646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147770</xdr:rowOff>
    </xdr:from>
    <xdr:to>
      <xdr:col>55</xdr:col>
      <xdr:colOff>50800</xdr:colOff>
      <xdr:row>37</xdr:row>
      <xdr:rowOff>77920</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10426700" y="63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170647</xdr:rowOff>
    </xdr:from>
    <xdr:ext cx="534377" cy="259045"/>
    <xdr:sp macro="" textlink="">
      <xdr:nvSpPr>
        <xdr:cNvPr id="124" name="【道路】&#10;一人当たり延長該当値テキスト">
          <a:extLst>
            <a:ext uri="{FF2B5EF4-FFF2-40B4-BE49-F238E27FC236}">
              <a16:creationId xmlns:a16="http://schemas.microsoft.com/office/drawing/2014/main" id="{00000000-0008-0000-0E00-00007C000000}"/>
            </a:ext>
          </a:extLst>
        </xdr:cNvPr>
        <xdr:cNvSpPr txBox="1"/>
      </xdr:nvSpPr>
      <xdr:spPr>
        <a:xfrm>
          <a:off x="10515600" y="617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153530</xdr:rowOff>
    </xdr:from>
    <xdr:to>
      <xdr:col>50</xdr:col>
      <xdr:colOff>165100</xdr:colOff>
      <xdr:row>37</xdr:row>
      <xdr:rowOff>83680</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9588500" y="63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27120</xdr:rowOff>
    </xdr:from>
    <xdr:to>
      <xdr:col>55</xdr:col>
      <xdr:colOff>0</xdr:colOff>
      <xdr:row>37</xdr:row>
      <xdr:rowOff>32880</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9639300" y="6370770"/>
          <a:ext cx="8382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6175</xdr:rowOff>
    </xdr:from>
    <xdr:to>
      <xdr:col>36</xdr:col>
      <xdr:colOff>165100</xdr:colOff>
      <xdr:row>37</xdr:row>
      <xdr:rowOff>107775</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6921500" y="634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123979</xdr:rowOff>
    </xdr:from>
    <xdr:ext cx="534377" cy="259045"/>
    <xdr:sp macro="" textlink="">
      <xdr:nvSpPr>
        <xdr:cNvPr id="128" name="n_1aveValue【道路】&#10;一人当たり延長">
          <a:extLst>
            <a:ext uri="{FF2B5EF4-FFF2-40B4-BE49-F238E27FC236}">
              <a16:creationId xmlns:a16="http://schemas.microsoft.com/office/drawing/2014/main" id="{00000000-0008-0000-0E00-000080000000}"/>
            </a:ext>
          </a:extLst>
        </xdr:cNvPr>
        <xdr:cNvSpPr txBox="1"/>
      </xdr:nvSpPr>
      <xdr:spPr>
        <a:xfrm>
          <a:off x="9359411" y="6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12105</xdr:rowOff>
    </xdr:from>
    <xdr:ext cx="534377" cy="259045"/>
    <xdr:sp macro="" textlink="">
      <xdr:nvSpPr>
        <xdr:cNvPr id="129" name="n_2aveValue【道路】&#10;一人当たり延長">
          <a:extLst>
            <a:ext uri="{FF2B5EF4-FFF2-40B4-BE49-F238E27FC236}">
              <a16:creationId xmlns:a16="http://schemas.microsoft.com/office/drawing/2014/main" id="{00000000-0008-0000-0E00-000081000000}"/>
            </a:ext>
          </a:extLst>
        </xdr:cNvPr>
        <xdr:cNvSpPr txBox="1"/>
      </xdr:nvSpPr>
      <xdr:spPr>
        <a:xfrm>
          <a:off x="8483111" y="618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38897</xdr:rowOff>
    </xdr:from>
    <xdr:ext cx="534377" cy="259045"/>
    <xdr:sp macro="" textlink="">
      <xdr:nvSpPr>
        <xdr:cNvPr id="130" name="n_3aveValue【道路】&#10;一人当たり延長">
          <a:extLst>
            <a:ext uri="{FF2B5EF4-FFF2-40B4-BE49-F238E27FC236}">
              <a16:creationId xmlns:a16="http://schemas.microsoft.com/office/drawing/2014/main" id="{00000000-0008-0000-0E00-000082000000}"/>
            </a:ext>
          </a:extLst>
        </xdr:cNvPr>
        <xdr:cNvSpPr txBox="1"/>
      </xdr:nvSpPr>
      <xdr:spPr>
        <a:xfrm>
          <a:off x="7594111" y="62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41203</xdr:rowOff>
    </xdr:from>
    <xdr:ext cx="534377" cy="259045"/>
    <xdr:sp macro="" textlink="">
      <xdr:nvSpPr>
        <xdr:cNvPr id="131" name="n_4aveValue【道路】&#10;一人当たり延長">
          <a:extLst>
            <a:ext uri="{FF2B5EF4-FFF2-40B4-BE49-F238E27FC236}">
              <a16:creationId xmlns:a16="http://schemas.microsoft.com/office/drawing/2014/main" id="{00000000-0008-0000-0E00-000083000000}"/>
            </a:ext>
          </a:extLst>
        </xdr:cNvPr>
        <xdr:cNvSpPr txBox="1"/>
      </xdr:nvSpPr>
      <xdr:spPr>
        <a:xfrm>
          <a:off x="6705111" y="655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100207</xdr:rowOff>
    </xdr:from>
    <xdr:ext cx="534377" cy="259045"/>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59411" y="610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124302</xdr:rowOff>
    </xdr:from>
    <xdr:ext cx="534377" cy="259045"/>
    <xdr:sp macro="" textlink="">
      <xdr:nvSpPr>
        <xdr:cNvPr id="133" name="n_4mainValue【道路】&#10;一人当たり延長">
          <a:extLst>
            <a:ext uri="{FF2B5EF4-FFF2-40B4-BE49-F238E27FC236}">
              <a16:creationId xmlns:a16="http://schemas.microsoft.com/office/drawing/2014/main" id="{00000000-0008-0000-0E00-000085000000}"/>
            </a:ext>
          </a:extLst>
        </xdr:cNvPr>
        <xdr:cNvSpPr txBox="1"/>
      </xdr:nvSpPr>
      <xdr:spPr>
        <a:xfrm>
          <a:off x="6705111" y="61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49530</xdr:rowOff>
    </xdr:from>
    <xdr:to>
      <xdr:col>24</xdr:col>
      <xdr:colOff>62865</xdr:colOff>
      <xdr:row>64</xdr:row>
      <xdr:rowOff>93345</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flipV="1">
          <a:off x="4634865" y="965073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97172</xdr:rowOff>
    </xdr:from>
    <xdr:ext cx="405111" cy="259045"/>
    <xdr:sp macro="" textlink="">
      <xdr:nvSpPr>
        <xdr:cNvPr id="158" name="【橋りょう・トンネル】&#10;有形固定資産減価償却率最小値テキスト">
          <a:extLst>
            <a:ext uri="{FF2B5EF4-FFF2-40B4-BE49-F238E27FC236}">
              <a16:creationId xmlns:a16="http://schemas.microsoft.com/office/drawing/2014/main" id="{00000000-0008-0000-0E00-00009E000000}"/>
            </a:ext>
          </a:extLst>
        </xdr:cNvPr>
        <xdr:cNvSpPr txBox="1"/>
      </xdr:nvSpPr>
      <xdr:spPr>
        <a:xfrm>
          <a:off x="4673600"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93345</xdr:rowOff>
    </xdr:from>
    <xdr:to>
      <xdr:col>24</xdr:col>
      <xdr:colOff>152400</xdr:colOff>
      <xdr:row>64</xdr:row>
      <xdr:rowOff>93345</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1106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167657</xdr:rowOff>
    </xdr:from>
    <xdr:ext cx="340478" cy="259045"/>
    <xdr:sp macro="" textlink="">
      <xdr:nvSpPr>
        <xdr:cNvPr id="160" name="【橋りょう・トンネル】&#10;有形固定資産減価償却率最大値テキスト">
          <a:extLst>
            <a:ext uri="{FF2B5EF4-FFF2-40B4-BE49-F238E27FC236}">
              <a16:creationId xmlns:a16="http://schemas.microsoft.com/office/drawing/2014/main" id="{00000000-0008-0000-0E00-0000A0000000}"/>
            </a:ext>
          </a:extLst>
        </xdr:cNvPr>
        <xdr:cNvSpPr txBox="1"/>
      </xdr:nvSpPr>
      <xdr:spPr>
        <a:xfrm>
          <a:off x="4673600" y="942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49530</xdr:rowOff>
    </xdr:from>
    <xdr:to>
      <xdr:col>24</xdr:col>
      <xdr:colOff>152400</xdr:colOff>
      <xdr:row>56</xdr:row>
      <xdr:rowOff>49530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4546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70502</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E00-0000A2000000}"/>
            </a:ext>
          </a:extLst>
        </xdr:cNvPr>
        <xdr:cNvSpPr txBox="1"/>
      </xdr:nvSpPr>
      <xdr:spPr>
        <a:xfrm>
          <a:off x="4673600" y="10700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45847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50165</xdr:rowOff>
    </xdr:from>
    <xdr:to>
      <xdr:col>20</xdr:col>
      <xdr:colOff>38100</xdr:colOff>
      <xdr:row>62</xdr:row>
      <xdr:rowOff>151765</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37465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27305</xdr:rowOff>
    </xdr:from>
    <xdr:to>
      <xdr:col>15</xdr:col>
      <xdr:colOff>101600</xdr:colOff>
      <xdr:row>62</xdr:row>
      <xdr:rowOff>128905</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2857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149225</xdr:rowOff>
    </xdr:from>
    <xdr:to>
      <xdr:col>10</xdr:col>
      <xdr:colOff>165100</xdr:colOff>
      <xdr:row>62</xdr:row>
      <xdr:rowOff>79375</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196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170180</xdr:rowOff>
    </xdr:from>
    <xdr:to>
      <xdr:col>24</xdr:col>
      <xdr:colOff>114300</xdr:colOff>
      <xdr:row>56</xdr:row>
      <xdr:rowOff>100330</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45847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123207</xdr:rowOff>
    </xdr:from>
    <xdr:ext cx="340478" cy="259045"/>
    <xdr:sp macro="" textlink="">
      <xdr:nvSpPr>
        <xdr:cNvPr id="174" name="【橋りょう・トンネル】&#10;有形固定資産減価償却率該当値テキスト">
          <a:extLst>
            <a:ext uri="{FF2B5EF4-FFF2-40B4-BE49-F238E27FC236}">
              <a16:creationId xmlns:a16="http://schemas.microsoft.com/office/drawing/2014/main" id="{00000000-0008-0000-0E00-0000AE000000}"/>
            </a:ext>
          </a:extLst>
        </xdr:cNvPr>
        <xdr:cNvSpPr txBox="1"/>
      </xdr:nvSpPr>
      <xdr:spPr>
        <a:xfrm>
          <a:off x="4673600" y="9552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137795</xdr:rowOff>
    </xdr:from>
    <xdr:to>
      <xdr:col>20</xdr:col>
      <xdr:colOff>38100</xdr:colOff>
      <xdr:row>56</xdr:row>
      <xdr:rowOff>67945</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3746500" y="9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17145</xdr:rowOff>
    </xdr:from>
    <xdr:to>
      <xdr:col>24</xdr:col>
      <xdr:colOff>63500</xdr:colOff>
      <xdr:row>56</xdr:row>
      <xdr:rowOff>49530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3797300" y="96183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80645</xdr:rowOff>
    </xdr:from>
    <xdr:to>
      <xdr:col>6</xdr:col>
      <xdr:colOff>38100</xdr:colOff>
      <xdr:row>56</xdr:row>
      <xdr:rowOff>10795</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1079500" y="95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142892</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35820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145432</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2705744" y="1043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95902</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1816744" y="1038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181" name="n_4ave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84472</xdr:rowOff>
    </xdr:from>
    <xdr:ext cx="340478" cy="259045"/>
    <xdr:sp macro="" textlink="">
      <xdr:nvSpPr>
        <xdr:cNvPr id="182" name="n_1main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3614361" y="9342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27322</xdr:rowOff>
    </xdr:from>
    <xdr:ext cx="340478" cy="259045"/>
    <xdr:sp macro="" textlink="">
      <xdr:nvSpPr>
        <xdr:cNvPr id="183" name="n_4main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960061" y="928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00000000-0008-0000-0E00-0000C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110378</xdr:rowOff>
    </xdr:from>
    <xdr:to>
      <xdr:col>54</xdr:col>
      <xdr:colOff>189865</xdr:colOff>
      <xdr:row>63</xdr:row>
      <xdr:rowOff>156857</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flipV="1">
          <a:off x="10476865" y="9540128"/>
          <a:ext cx="0" cy="1418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160684</xdr:rowOff>
    </xdr:from>
    <xdr:ext cx="534377" cy="259045"/>
    <xdr:sp macro="" textlink="">
      <xdr:nvSpPr>
        <xdr:cNvPr id="206" name="【橋りょう・トンネル】&#10;一人当たり有形固定資産（償却資産）額最小値テキスト">
          <a:extLst>
            <a:ext uri="{FF2B5EF4-FFF2-40B4-BE49-F238E27FC236}">
              <a16:creationId xmlns:a16="http://schemas.microsoft.com/office/drawing/2014/main" id="{00000000-0008-0000-0E00-0000CE000000}"/>
            </a:ext>
          </a:extLst>
        </xdr:cNvPr>
        <xdr:cNvSpPr txBox="1"/>
      </xdr:nvSpPr>
      <xdr:spPr>
        <a:xfrm>
          <a:off x="10515600" y="109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156857</xdr:rowOff>
    </xdr:from>
    <xdr:to>
      <xdr:col>55</xdr:col>
      <xdr:colOff>88900</xdr:colOff>
      <xdr:row>63</xdr:row>
      <xdr:rowOff>156857</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10388600" y="1095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57055</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id="{00000000-0008-0000-0E00-0000D0000000}"/>
            </a:ext>
          </a:extLst>
        </xdr:cNvPr>
        <xdr:cNvSpPr txBox="1"/>
      </xdr:nvSpPr>
      <xdr:spPr>
        <a:xfrm>
          <a:off x="10515600" y="9315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110378</xdr:rowOff>
    </xdr:from>
    <xdr:to>
      <xdr:col>55</xdr:col>
      <xdr:colOff>88900</xdr:colOff>
      <xdr:row>55</xdr:row>
      <xdr:rowOff>110378</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10388600" y="95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6166</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00000000-0008-0000-0E00-0000D2000000}"/>
            </a:ext>
          </a:extLst>
        </xdr:cNvPr>
        <xdr:cNvSpPr txBox="1"/>
      </xdr:nvSpPr>
      <xdr:spPr>
        <a:xfrm>
          <a:off x="10515600" y="10464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154739</xdr:rowOff>
    </xdr:from>
    <xdr:to>
      <xdr:col>55</xdr:col>
      <xdr:colOff>50800</xdr:colOff>
      <xdr:row>62</xdr:row>
      <xdr:rowOff>84889</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10426700" y="106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151342</xdr:rowOff>
    </xdr:from>
    <xdr:to>
      <xdr:col>50</xdr:col>
      <xdr:colOff>165100</xdr:colOff>
      <xdr:row>62</xdr:row>
      <xdr:rowOff>81492</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95885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159878</xdr:rowOff>
    </xdr:from>
    <xdr:to>
      <xdr:col>46</xdr:col>
      <xdr:colOff>38100</xdr:colOff>
      <xdr:row>62</xdr:row>
      <xdr:rowOff>90028</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8699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11171</xdr:rowOff>
    </xdr:from>
    <xdr:to>
      <xdr:col>41</xdr:col>
      <xdr:colOff>101600</xdr:colOff>
      <xdr:row>62</xdr:row>
      <xdr:rowOff>112771</xdr:rowOff>
    </xdr:to>
    <xdr:sp macro="" textlink="">
      <xdr:nvSpPr>
        <xdr:cNvPr id="214" name="フローチャート: 判断 213">
          <a:extLst>
            <a:ext uri="{FF2B5EF4-FFF2-40B4-BE49-F238E27FC236}">
              <a16:creationId xmlns:a16="http://schemas.microsoft.com/office/drawing/2014/main" id="{00000000-0008-0000-0E00-0000D6000000}"/>
            </a:ext>
          </a:extLst>
        </xdr:cNvPr>
        <xdr:cNvSpPr/>
      </xdr:nvSpPr>
      <xdr:spPr>
        <a:xfrm>
          <a:off x="7810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40067</xdr:rowOff>
    </xdr:from>
    <xdr:to>
      <xdr:col>36</xdr:col>
      <xdr:colOff>165100</xdr:colOff>
      <xdr:row>62</xdr:row>
      <xdr:rowOff>141667</xdr:rowOff>
    </xdr:to>
    <xdr:sp macro="" textlink="">
      <xdr:nvSpPr>
        <xdr:cNvPr id="215" name="フローチャート: 判断 214">
          <a:extLst>
            <a:ext uri="{FF2B5EF4-FFF2-40B4-BE49-F238E27FC236}">
              <a16:creationId xmlns:a16="http://schemas.microsoft.com/office/drawing/2014/main" id="{00000000-0008-0000-0E00-0000D7000000}"/>
            </a:ext>
          </a:extLst>
        </xdr:cNvPr>
        <xdr:cNvSpPr/>
      </xdr:nvSpPr>
      <xdr:spPr>
        <a:xfrm>
          <a:off x="6921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103536</xdr:rowOff>
    </xdr:from>
    <xdr:to>
      <xdr:col>55</xdr:col>
      <xdr:colOff>50800</xdr:colOff>
      <xdr:row>64</xdr:row>
      <xdr:rowOff>33686</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10426700" y="1090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18463</xdr:rowOff>
    </xdr:from>
    <xdr:ext cx="534377" cy="259045"/>
    <xdr:sp macro="" textlink="">
      <xdr:nvSpPr>
        <xdr:cNvPr id="222" name="【橋りょう・トンネル】&#10;一人当たり有形固定資産（償却資産）額該当値テキスト">
          <a:extLst>
            <a:ext uri="{FF2B5EF4-FFF2-40B4-BE49-F238E27FC236}">
              <a16:creationId xmlns:a16="http://schemas.microsoft.com/office/drawing/2014/main" id="{00000000-0008-0000-0E00-0000DE000000}"/>
            </a:ext>
          </a:extLst>
        </xdr:cNvPr>
        <xdr:cNvSpPr txBox="1"/>
      </xdr:nvSpPr>
      <xdr:spPr>
        <a:xfrm>
          <a:off x="10515600" y="1081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103649</xdr:rowOff>
    </xdr:from>
    <xdr:to>
      <xdr:col>50</xdr:col>
      <xdr:colOff>165100</xdr:colOff>
      <xdr:row>64</xdr:row>
      <xdr:rowOff>33799</xdr:rowOff>
    </xdr:to>
    <xdr:sp macro="" textlink="">
      <xdr:nvSpPr>
        <xdr:cNvPr id="223" name="楕円 222">
          <a:extLst>
            <a:ext uri="{FF2B5EF4-FFF2-40B4-BE49-F238E27FC236}">
              <a16:creationId xmlns:a16="http://schemas.microsoft.com/office/drawing/2014/main" id="{00000000-0008-0000-0E00-0000DF000000}"/>
            </a:ext>
          </a:extLst>
        </xdr:cNvPr>
        <xdr:cNvSpPr/>
      </xdr:nvSpPr>
      <xdr:spPr>
        <a:xfrm>
          <a:off x="9588500" y="1090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154336</xdr:rowOff>
    </xdr:from>
    <xdr:to>
      <xdr:col>55</xdr:col>
      <xdr:colOff>0</xdr:colOff>
      <xdr:row>63</xdr:row>
      <xdr:rowOff>154449</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flipV="1">
          <a:off x="9639300" y="10955686"/>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110910</xdr:rowOff>
    </xdr:from>
    <xdr:to>
      <xdr:col>36</xdr:col>
      <xdr:colOff>165100</xdr:colOff>
      <xdr:row>64</xdr:row>
      <xdr:rowOff>41060</xdr:rowOff>
    </xdr:to>
    <xdr:sp macro="" textlink="">
      <xdr:nvSpPr>
        <xdr:cNvPr id="225" name="楕円 224">
          <a:extLst>
            <a:ext uri="{FF2B5EF4-FFF2-40B4-BE49-F238E27FC236}">
              <a16:creationId xmlns:a16="http://schemas.microsoft.com/office/drawing/2014/main" id="{00000000-0008-0000-0E00-0000E1000000}"/>
            </a:ext>
          </a:extLst>
        </xdr:cNvPr>
        <xdr:cNvSpPr/>
      </xdr:nvSpPr>
      <xdr:spPr>
        <a:xfrm>
          <a:off x="6921500" y="109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98019</xdr:rowOff>
    </xdr:from>
    <xdr:ext cx="599010" cy="259045"/>
    <xdr:sp macro="" textlink="">
      <xdr:nvSpPr>
        <xdr:cNvPr id="226" name="n_1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9327095" y="103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106555</xdr:rowOff>
    </xdr:from>
    <xdr:ext cx="599010" cy="259045"/>
    <xdr:sp macro="" textlink="">
      <xdr:nvSpPr>
        <xdr:cNvPr id="227" name="n_2ave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84507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129298</xdr:rowOff>
    </xdr:from>
    <xdr:ext cx="599010" cy="259045"/>
    <xdr:sp macro="" textlink="">
      <xdr:nvSpPr>
        <xdr:cNvPr id="228" name="n_3ave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7561795" y="104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158194</xdr:rowOff>
    </xdr:from>
    <xdr:ext cx="599010" cy="259045"/>
    <xdr:sp macro="" textlink="">
      <xdr:nvSpPr>
        <xdr:cNvPr id="229" name="n_4aveValue【橋りょう・トンネル】&#10;一人当たり有形固定資産（償却資産）額">
          <a:extLst>
            <a:ext uri="{FF2B5EF4-FFF2-40B4-BE49-F238E27FC236}">
              <a16:creationId xmlns:a16="http://schemas.microsoft.com/office/drawing/2014/main" id="{00000000-0008-0000-0E00-0000E5000000}"/>
            </a:ext>
          </a:extLst>
        </xdr:cNvPr>
        <xdr:cNvSpPr txBox="1"/>
      </xdr:nvSpPr>
      <xdr:spPr>
        <a:xfrm>
          <a:off x="6672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24926</xdr:rowOff>
    </xdr:from>
    <xdr:ext cx="534377" cy="259045"/>
    <xdr:sp macro="" textlink="">
      <xdr:nvSpPr>
        <xdr:cNvPr id="230" name="n_1mainValue【橋りょう・トンネル】&#10;一人当たり有形固定資産（償却資産）額">
          <a:extLst>
            <a:ext uri="{FF2B5EF4-FFF2-40B4-BE49-F238E27FC236}">
              <a16:creationId xmlns:a16="http://schemas.microsoft.com/office/drawing/2014/main" id="{00000000-0008-0000-0E00-0000E6000000}"/>
            </a:ext>
          </a:extLst>
        </xdr:cNvPr>
        <xdr:cNvSpPr txBox="1"/>
      </xdr:nvSpPr>
      <xdr:spPr>
        <a:xfrm>
          <a:off x="9359411" y="1099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32187</xdr:rowOff>
    </xdr:from>
    <xdr:ext cx="534377" cy="259045"/>
    <xdr:sp macro="" textlink="">
      <xdr:nvSpPr>
        <xdr:cNvPr id="231" name="n_4mainValue【橋りょう・トンネル】&#10;一人当たり有形固定資産（償却資産）額">
          <a:extLst>
            <a:ext uri="{FF2B5EF4-FFF2-40B4-BE49-F238E27FC236}">
              <a16:creationId xmlns:a16="http://schemas.microsoft.com/office/drawing/2014/main" id="{00000000-0008-0000-0E00-0000E7000000}"/>
            </a:ext>
          </a:extLst>
        </xdr:cNvPr>
        <xdr:cNvSpPr txBox="1"/>
      </xdr:nvSpPr>
      <xdr:spPr>
        <a:xfrm>
          <a:off x="6705111" y="1100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00000000-0008-0000-0E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147828</xdr:rowOff>
    </xdr:from>
    <xdr:to>
      <xdr:col>24</xdr:col>
      <xdr:colOff>62865</xdr:colOff>
      <xdr:row>86</xdr:row>
      <xdr:rowOff>10668</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4634865" y="135209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14495</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00000000-0008-0000-0E00-0000FF000000}"/>
            </a:ext>
          </a:extLst>
        </xdr:cNvPr>
        <xdr:cNvSpPr txBox="1"/>
      </xdr:nvSpPr>
      <xdr:spPr>
        <a:xfrm>
          <a:off x="4673600" y="1475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xdr:rowOff>
    </xdr:from>
    <xdr:to>
      <xdr:col>24</xdr:col>
      <xdr:colOff>152400</xdr:colOff>
      <xdr:row>86</xdr:row>
      <xdr:rowOff>10668</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4546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94505</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00000000-0008-0000-0E00-000001010000}"/>
            </a:ext>
          </a:extLst>
        </xdr:cNvPr>
        <xdr:cNvSpPr txBox="1"/>
      </xdr:nvSpPr>
      <xdr:spPr>
        <a:xfrm>
          <a:off x="46736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147828</xdr:rowOff>
    </xdr:from>
    <xdr:to>
      <xdr:col>24</xdr:col>
      <xdr:colOff>152400</xdr:colOff>
      <xdr:row>78</xdr:row>
      <xdr:rowOff>147828</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9162</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00000000-0008-0000-0E00-000003010000}"/>
            </a:ext>
          </a:extLst>
        </xdr:cNvPr>
        <xdr:cNvSpPr txBox="1"/>
      </xdr:nvSpPr>
      <xdr:spPr>
        <a:xfrm>
          <a:off x="4673600" y="1406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45847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122174</xdr:rowOff>
    </xdr:from>
    <xdr:to>
      <xdr:col>20</xdr:col>
      <xdr:colOff>38100</xdr:colOff>
      <xdr:row>82</xdr:row>
      <xdr:rowOff>52324</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3746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103887</xdr:rowOff>
    </xdr:from>
    <xdr:to>
      <xdr:col>15</xdr:col>
      <xdr:colOff>101600</xdr:colOff>
      <xdr:row>82</xdr:row>
      <xdr:rowOff>34037</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2857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63" name="フローチャート: 判断 262">
          <a:extLst>
            <a:ext uri="{FF2B5EF4-FFF2-40B4-BE49-F238E27FC236}">
              <a16:creationId xmlns:a16="http://schemas.microsoft.com/office/drawing/2014/main" id="{00000000-0008-0000-0E00-000007010000}"/>
            </a:ext>
          </a:extLst>
        </xdr:cNvPr>
        <xdr:cNvSpPr/>
      </xdr:nvSpPr>
      <xdr:spPr>
        <a:xfrm>
          <a:off x="196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122174</xdr:rowOff>
    </xdr:from>
    <xdr:to>
      <xdr:col>6</xdr:col>
      <xdr:colOff>38100</xdr:colOff>
      <xdr:row>82</xdr:row>
      <xdr:rowOff>52324</xdr:rowOff>
    </xdr:to>
    <xdr:sp macro="" textlink="">
      <xdr:nvSpPr>
        <xdr:cNvPr id="264" name="フローチャート: 判断 263">
          <a:extLst>
            <a:ext uri="{FF2B5EF4-FFF2-40B4-BE49-F238E27FC236}">
              <a16:creationId xmlns:a16="http://schemas.microsoft.com/office/drawing/2014/main" id="{00000000-0008-0000-0E00-000008010000}"/>
            </a:ext>
          </a:extLst>
        </xdr:cNvPr>
        <xdr:cNvSpPr/>
      </xdr:nvSpPr>
      <xdr:spPr>
        <a:xfrm>
          <a:off x="1079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70" name="楕円 269">
          <a:extLst>
            <a:ext uri="{FF2B5EF4-FFF2-40B4-BE49-F238E27FC236}">
              <a16:creationId xmlns:a16="http://schemas.microsoft.com/office/drawing/2014/main" id="{00000000-0008-0000-0E00-00000E010000}"/>
            </a:ext>
          </a:extLst>
        </xdr:cNvPr>
        <xdr:cNvSpPr/>
      </xdr:nvSpPr>
      <xdr:spPr>
        <a:xfrm>
          <a:off x="45847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170197</xdr:rowOff>
    </xdr:from>
    <xdr:ext cx="405111" cy="259045"/>
    <xdr:sp macro="" textlink="">
      <xdr:nvSpPr>
        <xdr:cNvPr id="271" name="【公営住宅】&#10;有形固定資産減価償却率該当値テキスト">
          <a:extLst>
            <a:ext uri="{FF2B5EF4-FFF2-40B4-BE49-F238E27FC236}">
              <a16:creationId xmlns:a16="http://schemas.microsoft.com/office/drawing/2014/main" id="{00000000-0008-0000-0E00-00000F010000}"/>
            </a:ext>
          </a:extLst>
        </xdr:cNvPr>
        <xdr:cNvSpPr txBox="1"/>
      </xdr:nvSpPr>
      <xdr:spPr>
        <a:xfrm>
          <a:off x="467360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101600</xdr:rowOff>
    </xdr:from>
    <xdr:to>
      <xdr:col>20</xdr:col>
      <xdr:colOff>38100</xdr:colOff>
      <xdr:row>80</xdr:row>
      <xdr:rowOff>31750</xdr:rowOff>
    </xdr:to>
    <xdr:sp macro="" textlink="">
      <xdr:nvSpPr>
        <xdr:cNvPr id="272" name="楕円 271">
          <a:extLst>
            <a:ext uri="{FF2B5EF4-FFF2-40B4-BE49-F238E27FC236}">
              <a16:creationId xmlns:a16="http://schemas.microsoft.com/office/drawing/2014/main" id="{00000000-0008-0000-0E00-000010010000}"/>
            </a:ext>
          </a:extLst>
        </xdr:cNvPr>
        <xdr:cNvSpPr/>
      </xdr:nvSpPr>
      <xdr:spPr>
        <a:xfrm>
          <a:off x="3746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152400</xdr:rowOff>
    </xdr:from>
    <xdr:to>
      <xdr:col>24</xdr:col>
      <xdr:colOff>63500</xdr:colOff>
      <xdr:row>80</xdr:row>
      <xdr:rowOff>26670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3797300" y="136969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161037</xdr:rowOff>
    </xdr:from>
    <xdr:to>
      <xdr:col>6</xdr:col>
      <xdr:colOff>38100</xdr:colOff>
      <xdr:row>79</xdr:row>
      <xdr:rowOff>91187</xdr:rowOff>
    </xdr:to>
    <xdr:sp macro="" textlink="">
      <xdr:nvSpPr>
        <xdr:cNvPr id="274" name="楕円 273">
          <a:extLst>
            <a:ext uri="{FF2B5EF4-FFF2-40B4-BE49-F238E27FC236}">
              <a16:creationId xmlns:a16="http://schemas.microsoft.com/office/drawing/2014/main" id="{00000000-0008-0000-0E00-000012010000}"/>
            </a:ext>
          </a:extLst>
        </xdr:cNvPr>
        <xdr:cNvSpPr/>
      </xdr:nvSpPr>
      <xdr:spPr>
        <a:xfrm>
          <a:off x="1079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43451</xdr:rowOff>
    </xdr:from>
    <xdr:ext cx="405111" cy="259045"/>
    <xdr:sp macro="" textlink="">
      <xdr:nvSpPr>
        <xdr:cNvPr id="275" name="n_1aveValue【公営住宅】&#10;有形固定資産減価償却率">
          <a:extLst>
            <a:ext uri="{FF2B5EF4-FFF2-40B4-BE49-F238E27FC236}">
              <a16:creationId xmlns:a16="http://schemas.microsoft.com/office/drawing/2014/main" id="{00000000-0008-0000-0E00-000013010000}"/>
            </a:ext>
          </a:extLst>
        </xdr:cNvPr>
        <xdr:cNvSpPr txBox="1"/>
      </xdr:nvSpPr>
      <xdr:spPr>
        <a:xfrm>
          <a:off x="35820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50564</xdr:rowOff>
    </xdr:from>
    <xdr:ext cx="405111" cy="259045"/>
    <xdr:sp macro="" textlink="">
      <xdr:nvSpPr>
        <xdr:cNvPr id="276" name="n_2aveValue【公営住宅】&#10;有形固定資産減価償却率">
          <a:extLst>
            <a:ext uri="{FF2B5EF4-FFF2-40B4-BE49-F238E27FC236}">
              <a16:creationId xmlns:a16="http://schemas.microsoft.com/office/drawing/2014/main" id="{00000000-0008-0000-0E00-000014010000}"/>
            </a:ext>
          </a:extLst>
        </xdr:cNvPr>
        <xdr:cNvSpPr txBox="1"/>
      </xdr:nvSpPr>
      <xdr:spPr>
        <a:xfrm>
          <a:off x="2705744" y="13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277" name="n_3aveValue【公営住宅】&#10;有形固定資産減価償却率">
          <a:extLst>
            <a:ext uri="{FF2B5EF4-FFF2-40B4-BE49-F238E27FC236}">
              <a16:creationId xmlns:a16="http://schemas.microsoft.com/office/drawing/2014/main" id="{00000000-0008-0000-0E00-000015010000}"/>
            </a:ext>
          </a:extLst>
        </xdr:cNvPr>
        <xdr:cNvSpPr txBox="1"/>
      </xdr:nvSpPr>
      <xdr:spPr>
        <a:xfrm>
          <a:off x="1816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43451</xdr:rowOff>
    </xdr:from>
    <xdr:ext cx="405111" cy="259045"/>
    <xdr:sp macro="" textlink="">
      <xdr:nvSpPr>
        <xdr:cNvPr id="278" name="n_4aveValue【公営住宅】&#10;有形固定資産減価償却率">
          <a:extLst>
            <a:ext uri="{FF2B5EF4-FFF2-40B4-BE49-F238E27FC236}">
              <a16:creationId xmlns:a16="http://schemas.microsoft.com/office/drawing/2014/main" id="{00000000-0008-0000-0E00-000016010000}"/>
            </a:ext>
          </a:extLst>
        </xdr:cNvPr>
        <xdr:cNvSpPr txBox="1"/>
      </xdr:nvSpPr>
      <xdr:spPr>
        <a:xfrm>
          <a:off x="9277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48277</xdr:rowOff>
    </xdr:from>
    <xdr:ext cx="405111" cy="259045"/>
    <xdr:sp macro="" textlink="">
      <xdr:nvSpPr>
        <xdr:cNvPr id="279" name="n_1mainValue【公営住宅】&#10;有形固定資産減価償却率">
          <a:extLst>
            <a:ext uri="{FF2B5EF4-FFF2-40B4-BE49-F238E27FC236}">
              <a16:creationId xmlns:a16="http://schemas.microsoft.com/office/drawing/2014/main" id="{00000000-0008-0000-0E00-000017010000}"/>
            </a:ext>
          </a:extLst>
        </xdr:cNvPr>
        <xdr:cNvSpPr txBox="1"/>
      </xdr:nvSpPr>
      <xdr:spPr>
        <a:xfrm>
          <a:off x="35820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107714</xdr:rowOff>
    </xdr:from>
    <xdr:ext cx="405111" cy="259045"/>
    <xdr:sp macro="" textlink="">
      <xdr:nvSpPr>
        <xdr:cNvPr id="280" name="n_4mainValue【公営住宅】&#10;有形固定資産減価償却率">
          <a:extLst>
            <a:ext uri="{FF2B5EF4-FFF2-40B4-BE49-F238E27FC236}">
              <a16:creationId xmlns:a16="http://schemas.microsoft.com/office/drawing/2014/main" id="{00000000-0008-0000-0E00-000018010000}"/>
            </a:ext>
          </a:extLst>
        </xdr:cNvPr>
        <xdr:cNvSpPr txBox="1"/>
      </xdr:nvSpPr>
      <xdr:spPr>
        <a:xfrm>
          <a:off x="9277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00000000-0008-0000-0E00-00002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123597</xdr:rowOff>
    </xdr:from>
    <xdr:to>
      <xdr:col>54</xdr:col>
      <xdr:colOff>189865</xdr:colOff>
      <xdr:row>85</xdr:row>
      <xdr:rowOff>164288</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flipV="1">
          <a:off x="10476865" y="13325247"/>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168115</xdr:rowOff>
    </xdr:from>
    <xdr:ext cx="469744" cy="259045"/>
    <xdr:sp macro="" textlink="">
      <xdr:nvSpPr>
        <xdr:cNvPr id="303" name="【公営住宅】&#10;一人当たり面積最小値テキスト">
          <a:extLst>
            <a:ext uri="{FF2B5EF4-FFF2-40B4-BE49-F238E27FC236}">
              <a16:creationId xmlns:a16="http://schemas.microsoft.com/office/drawing/2014/main" id="{00000000-0008-0000-0E00-00002F010000}"/>
            </a:ext>
          </a:extLst>
        </xdr:cNvPr>
        <xdr:cNvSpPr txBox="1"/>
      </xdr:nvSpPr>
      <xdr:spPr>
        <a:xfrm>
          <a:off x="10515600" y="1474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164288</xdr:rowOff>
    </xdr:from>
    <xdr:to>
      <xdr:col>55</xdr:col>
      <xdr:colOff>88900</xdr:colOff>
      <xdr:row>85</xdr:row>
      <xdr:rowOff>164288</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0388600" y="1473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70274</xdr:rowOff>
    </xdr:from>
    <xdr:ext cx="469744" cy="259045"/>
    <xdr:sp macro="" textlink="">
      <xdr:nvSpPr>
        <xdr:cNvPr id="305" name="【公営住宅】&#10;一人当たり面積最大値テキスト">
          <a:extLst>
            <a:ext uri="{FF2B5EF4-FFF2-40B4-BE49-F238E27FC236}">
              <a16:creationId xmlns:a16="http://schemas.microsoft.com/office/drawing/2014/main" id="{00000000-0008-0000-0E00-000031010000}"/>
            </a:ext>
          </a:extLst>
        </xdr:cNvPr>
        <xdr:cNvSpPr txBox="1"/>
      </xdr:nvSpPr>
      <xdr:spPr>
        <a:xfrm>
          <a:off x="10515600" y="1310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123597</xdr:rowOff>
    </xdr:from>
    <xdr:to>
      <xdr:col>55</xdr:col>
      <xdr:colOff>88900</xdr:colOff>
      <xdr:row>77</xdr:row>
      <xdr:rowOff>123597</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0388600" y="1332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63213</xdr:rowOff>
    </xdr:from>
    <xdr:ext cx="469744" cy="259045"/>
    <xdr:sp macro="" textlink="">
      <xdr:nvSpPr>
        <xdr:cNvPr id="307" name="【公営住宅】&#10;一人当たり面積平均値テキスト">
          <a:extLst>
            <a:ext uri="{FF2B5EF4-FFF2-40B4-BE49-F238E27FC236}">
              <a16:creationId xmlns:a16="http://schemas.microsoft.com/office/drawing/2014/main" id="{00000000-0008-0000-0E00-000033010000}"/>
            </a:ext>
          </a:extLst>
        </xdr:cNvPr>
        <xdr:cNvSpPr txBox="1"/>
      </xdr:nvSpPr>
      <xdr:spPr>
        <a:xfrm>
          <a:off x="10515600" y="1412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40336</xdr:rowOff>
    </xdr:from>
    <xdr:to>
      <xdr:col>55</xdr:col>
      <xdr:colOff>50800</xdr:colOff>
      <xdr:row>83</xdr:row>
      <xdr:rowOff>141936</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10426700" y="1427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75540</xdr:rowOff>
    </xdr:from>
    <xdr:to>
      <xdr:col>50</xdr:col>
      <xdr:colOff>165100</xdr:colOff>
      <xdr:row>84</xdr:row>
      <xdr:rowOff>5690</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95885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64567</xdr:rowOff>
    </xdr:from>
    <xdr:to>
      <xdr:col>46</xdr:col>
      <xdr:colOff>38100</xdr:colOff>
      <xdr:row>83</xdr:row>
      <xdr:rowOff>166167</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8699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116687</xdr:rowOff>
    </xdr:from>
    <xdr:to>
      <xdr:col>41</xdr:col>
      <xdr:colOff>101600</xdr:colOff>
      <xdr:row>84</xdr:row>
      <xdr:rowOff>46837</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7810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112573</xdr:rowOff>
    </xdr:from>
    <xdr:to>
      <xdr:col>36</xdr:col>
      <xdr:colOff>165100</xdr:colOff>
      <xdr:row>84</xdr:row>
      <xdr:rowOff>42723</xdr:rowOff>
    </xdr:to>
    <xdr:sp macro="" textlink="">
      <xdr:nvSpPr>
        <xdr:cNvPr id="312" name="フローチャート: 判断 311">
          <a:extLst>
            <a:ext uri="{FF2B5EF4-FFF2-40B4-BE49-F238E27FC236}">
              <a16:creationId xmlns:a16="http://schemas.microsoft.com/office/drawing/2014/main" id="{00000000-0008-0000-0E00-000038010000}"/>
            </a:ext>
          </a:extLst>
        </xdr:cNvPr>
        <xdr:cNvSpPr/>
      </xdr:nvSpPr>
      <xdr:spPr>
        <a:xfrm>
          <a:off x="6921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78739</xdr:rowOff>
    </xdr:from>
    <xdr:to>
      <xdr:col>55</xdr:col>
      <xdr:colOff>50800</xdr:colOff>
      <xdr:row>86</xdr:row>
      <xdr:rowOff>8889</xdr:rowOff>
    </xdr:to>
    <xdr:sp macro="" textlink="">
      <xdr:nvSpPr>
        <xdr:cNvPr id="318" name="楕円 317">
          <a:extLst>
            <a:ext uri="{FF2B5EF4-FFF2-40B4-BE49-F238E27FC236}">
              <a16:creationId xmlns:a16="http://schemas.microsoft.com/office/drawing/2014/main" id="{00000000-0008-0000-0E00-00003E010000}"/>
            </a:ext>
          </a:extLst>
        </xdr:cNvPr>
        <xdr:cNvSpPr/>
      </xdr:nvSpPr>
      <xdr:spPr>
        <a:xfrm>
          <a:off x="10426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165116</xdr:rowOff>
    </xdr:from>
    <xdr:ext cx="469744" cy="259045"/>
    <xdr:sp macro="" textlink="">
      <xdr:nvSpPr>
        <xdr:cNvPr id="319" name="【公営住宅】&#10;一人当たり面積該当値テキスト">
          <a:extLst>
            <a:ext uri="{FF2B5EF4-FFF2-40B4-BE49-F238E27FC236}">
              <a16:creationId xmlns:a16="http://schemas.microsoft.com/office/drawing/2014/main" id="{00000000-0008-0000-0E00-00003F010000}"/>
            </a:ext>
          </a:extLst>
        </xdr:cNvPr>
        <xdr:cNvSpPr txBox="1"/>
      </xdr:nvSpPr>
      <xdr:spPr>
        <a:xfrm>
          <a:off x="10515600" y="1456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79197</xdr:rowOff>
    </xdr:from>
    <xdr:to>
      <xdr:col>50</xdr:col>
      <xdr:colOff>165100</xdr:colOff>
      <xdr:row>86</xdr:row>
      <xdr:rowOff>9347</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9588500" y="1465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129539</xdr:rowOff>
    </xdr:from>
    <xdr:to>
      <xdr:col>55</xdr:col>
      <xdr:colOff>0</xdr:colOff>
      <xdr:row>85</xdr:row>
      <xdr:rowOff>129997</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flipV="1">
          <a:off x="9639300" y="14702789"/>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75997</xdr:rowOff>
    </xdr:from>
    <xdr:to>
      <xdr:col>36</xdr:col>
      <xdr:colOff>165100</xdr:colOff>
      <xdr:row>86</xdr:row>
      <xdr:rowOff>6147</xdr:rowOff>
    </xdr:to>
    <xdr:sp macro="" textlink="">
      <xdr:nvSpPr>
        <xdr:cNvPr id="322" name="楕円 321">
          <a:extLst>
            <a:ext uri="{FF2B5EF4-FFF2-40B4-BE49-F238E27FC236}">
              <a16:creationId xmlns:a16="http://schemas.microsoft.com/office/drawing/2014/main" id="{00000000-0008-0000-0E00-000042010000}"/>
            </a:ext>
          </a:extLst>
        </xdr:cNvPr>
        <xdr:cNvSpPr/>
      </xdr:nvSpPr>
      <xdr:spPr>
        <a:xfrm>
          <a:off x="6921500" y="1464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22217</xdr:rowOff>
    </xdr:from>
    <xdr:ext cx="469744" cy="259045"/>
    <xdr:sp macro="" textlink="">
      <xdr:nvSpPr>
        <xdr:cNvPr id="323" name="n_1aveValue【公営住宅】&#10;一人当たり面積">
          <a:extLst>
            <a:ext uri="{FF2B5EF4-FFF2-40B4-BE49-F238E27FC236}">
              <a16:creationId xmlns:a16="http://schemas.microsoft.com/office/drawing/2014/main" id="{00000000-0008-0000-0E00-000043010000}"/>
            </a:ext>
          </a:extLst>
        </xdr:cNvPr>
        <xdr:cNvSpPr txBox="1"/>
      </xdr:nvSpPr>
      <xdr:spPr>
        <a:xfrm>
          <a:off x="9391727" y="1408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11244</xdr:rowOff>
    </xdr:from>
    <xdr:ext cx="469744" cy="259045"/>
    <xdr:sp macro="" textlink="">
      <xdr:nvSpPr>
        <xdr:cNvPr id="324" name="n_2aveValue【公営住宅】&#10;一人当たり面積">
          <a:extLst>
            <a:ext uri="{FF2B5EF4-FFF2-40B4-BE49-F238E27FC236}">
              <a16:creationId xmlns:a16="http://schemas.microsoft.com/office/drawing/2014/main" id="{00000000-0008-0000-0E00-000044010000}"/>
            </a:ext>
          </a:extLst>
        </xdr:cNvPr>
        <xdr:cNvSpPr txBox="1"/>
      </xdr:nvSpPr>
      <xdr:spPr>
        <a:xfrm>
          <a:off x="85154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63364</xdr:rowOff>
    </xdr:from>
    <xdr:ext cx="469744" cy="259045"/>
    <xdr:sp macro="" textlink="">
      <xdr:nvSpPr>
        <xdr:cNvPr id="325" name="n_3aveValue【公営住宅】&#10;一人当たり面積">
          <a:extLst>
            <a:ext uri="{FF2B5EF4-FFF2-40B4-BE49-F238E27FC236}">
              <a16:creationId xmlns:a16="http://schemas.microsoft.com/office/drawing/2014/main" id="{00000000-0008-0000-0E00-000045010000}"/>
            </a:ext>
          </a:extLst>
        </xdr:cNvPr>
        <xdr:cNvSpPr txBox="1"/>
      </xdr:nvSpPr>
      <xdr:spPr>
        <a:xfrm>
          <a:off x="76264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59250</xdr:rowOff>
    </xdr:from>
    <xdr:ext cx="469744" cy="259045"/>
    <xdr:sp macro="" textlink="">
      <xdr:nvSpPr>
        <xdr:cNvPr id="326" name="n_4aveValue【公営住宅】&#10;一人当たり面積">
          <a:extLst>
            <a:ext uri="{FF2B5EF4-FFF2-40B4-BE49-F238E27FC236}">
              <a16:creationId xmlns:a16="http://schemas.microsoft.com/office/drawing/2014/main" id="{00000000-0008-0000-0E00-000046010000}"/>
            </a:ext>
          </a:extLst>
        </xdr:cNvPr>
        <xdr:cNvSpPr txBox="1"/>
      </xdr:nvSpPr>
      <xdr:spPr>
        <a:xfrm>
          <a:off x="6737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474</xdr:rowOff>
    </xdr:from>
    <xdr:ext cx="469744" cy="259045"/>
    <xdr:sp macro="" textlink="">
      <xdr:nvSpPr>
        <xdr:cNvPr id="327" name="n_1mainValue【公営住宅】&#10;一人当たり面積">
          <a:extLst>
            <a:ext uri="{FF2B5EF4-FFF2-40B4-BE49-F238E27FC236}">
              <a16:creationId xmlns:a16="http://schemas.microsoft.com/office/drawing/2014/main" id="{00000000-0008-0000-0E00-000047010000}"/>
            </a:ext>
          </a:extLst>
        </xdr:cNvPr>
        <xdr:cNvSpPr txBox="1"/>
      </xdr:nvSpPr>
      <xdr:spPr>
        <a:xfrm>
          <a:off x="9391727" y="1474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168724</xdr:rowOff>
    </xdr:from>
    <xdr:ext cx="469744" cy="259045"/>
    <xdr:sp macro="" textlink="">
      <xdr:nvSpPr>
        <xdr:cNvPr id="328" name="n_4mainValue【公営住宅】&#10;一人当たり面積">
          <a:extLst>
            <a:ext uri="{FF2B5EF4-FFF2-40B4-BE49-F238E27FC236}">
              <a16:creationId xmlns:a16="http://schemas.microsoft.com/office/drawing/2014/main" id="{00000000-0008-0000-0E00-000048010000}"/>
            </a:ext>
          </a:extLst>
        </xdr:cNvPr>
        <xdr:cNvSpPr txBox="1"/>
      </xdr:nvSpPr>
      <xdr:spPr>
        <a:xfrm>
          <a:off x="6737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8" name="【学校施設】&#10;有形固定資産減価償却率グラフ枠">
          <a:extLst>
            <a:ext uri="{FF2B5EF4-FFF2-40B4-BE49-F238E27FC236}">
              <a16:creationId xmlns:a16="http://schemas.microsoft.com/office/drawing/2014/main" id="{00000000-0008-0000-0E00-00008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63</xdr:row>
      <xdr:rowOff>137160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flipV="1">
          <a:off x="16318864" y="954976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140987</xdr:rowOff>
    </xdr:from>
    <xdr:ext cx="405111" cy="259045"/>
    <xdr:sp macro="" textlink="">
      <xdr:nvSpPr>
        <xdr:cNvPr id="390" name="【学校施設】&#10;有形固定資産減価償却率最小値テキスト">
          <a:extLst>
            <a:ext uri="{FF2B5EF4-FFF2-40B4-BE49-F238E27FC236}">
              <a16:creationId xmlns:a16="http://schemas.microsoft.com/office/drawing/2014/main" id="{00000000-0008-0000-0E00-000086010000}"/>
            </a:ext>
          </a:extLst>
        </xdr:cNvPr>
        <xdr:cNvSpPr txBox="1"/>
      </xdr:nvSpPr>
      <xdr:spPr>
        <a:xfrm>
          <a:off x="16357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137160</xdr:rowOff>
    </xdr:from>
    <xdr:to>
      <xdr:col>86</xdr:col>
      <xdr:colOff>25400</xdr:colOff>
      <xdr:row>63</xdr:row>
      <xdr:rowOff>137160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392" name="【学校施設】&#10;有形固定資産減価償却率最大値テキスト">
          <a:extLst>
            <a:ext uri="{FF2B5EF4-FFF2-40B4-BE49-F238E27FC236}">
              <a16:creationId xmlns:a16="http://schemas.microsoft.com/office/drawing/2014/main" id="{00000000-0008-0000-0E00-000088010000}"/>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107649</xdr:rowOff>
    </xdr:from>
    <xdr:ext cx="405111" cy="259045"/>
    <xdr:sp macro="" textlink="">
      <xdr:nvSpPr>
        <xdr:cNvPr id="394" name="【学校施設】&#10;有形固定資産減価償却率平均値テキスト">
          <a:extLst>
            <a:ext uri="{FF2B5EF4-FFF2-40B4-BE49-F238E27FC236}">
              <a16:creationId xmlns:a16="http://schemas.microsoft.com/office/drawing/2014/main" id="{00000000-0008-0000-0E00-00008A010000}"/>
            </a:ext>
          </a:extLst>
        </xdr:cNvPr>
        <xdr:cNvSpPr txBox="1"/>
      </xdr:nvSpPr>
      <xdr:spPr>
        <a:xfrm>
          <a:off x="16357600" y="10223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129222</xdr:rowOff>
    </xdr:from>
    <xdr:to>
      <xdr:col>85</xdr:col>
      <xdr:colOff>177800</xdr:colOff>
      <xdr:row>60</xdr:row>
      <xdr:rowOff>59372</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6268700" y="1024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40640</xdr:rowOff>
    </xdr:from>
    <xdr:to>
      <xdr:col>81</xdr:col>
      <xdr:colOff>101600</xdr:colOff>
      <xdr:row>59</xdr:row>
      <xdr:rowOff>142240</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5430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74930</xdr:rowOff>
    </xdr:from>
    <xdr:to>
      <xdr:col>76</xdr:col>
      <xdr:colOff>165100</xdr:colOff>
      <xdr:row>60</xdr:row>
      <xdr:rowOff>5080</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4541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123507</xdr:rowOff>
    </xdr:from>
    <xdr:to>
      <xdr:col>72</xdr:col>
      <xdr:colOff>38100</xdr:colOff>
      <xdr:row>60</xdr:row>
      <xdr:rowOff>53657</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13652500" y="102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89218</xdr:rowOff>
    </xdr:from>
    <xdr:to>
      <xdr:col>67</xdr:col>
      <xdr:colOff>101600</xdr:colOff>
      <xdr:row>60</xdr:row>
      <xdr:rowOff>19368</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12763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26353</xdr:rowOff>
    </xdr:from>
    <xdr:to>
      <xdr:col>85</xdr:col>
      <xdr:colOff>177800</xdr:colOff>
      <xdr:row>57</xdr:row>
      <xdr:rowOff>127953</xdr:rowOff>
    </xdr:to>
    <xdr:sp macro="" textlink="">
      <xdr:nvSpPr>
        <xdr:cNvPr id="405" name="楕円 404">
          <a:extLst>
            <a:ext uri="{FF2B5EF4-FFF2-40B4-BE49-F238E27FC236}">
              <a16:creationId xmlns:a16="http://schemas.microsoft.com/office/drawing/2014/main" id="{00000000-0008-0000-0E00-000095010000}"/>
            </a:ext>
          </a:extLst>
        </xdr:cNvPr>
        <xdr:cNvSpPr/>
      </xdr:nvSpPr>
      <xdr:spPr>
        <a:xfrm>
          <a:off x="16268700" y="97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49230</xdr:rowOff>
    </xdr:from>
    <xdr:ext cx="405111" cy="259045"/>
    <xdr:sp macro="" textlink="">
      <xdr:nvSpPr>
        <xdr:cNvPr id="406" name="【学校施設】&#10;有形固定資産減価償却率該当値テキスト">
          <a:extLst>
            <a:ext uri="{FF2B5EF4-FFF2-40B4-BE49-F238E27FC236}">
              <a16:creationId xmlns:a16="http://schemas.microsoft.com/office/drawing/2014/main" id="{00000000-0008-0000-0E00-000096010000}"/>
            </a:ext>
          </a:extLst>
        </xdr:cNvPr>
        <xdr:cNvSpPr txBox="1"/>
      </xdr:nvSpPr>
      <xdr:spPr>
        <a:xfrm>
          <a:off x="16357600" y="9650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52070</xdr:rowOff>
    </xdr:from>
    <xdr:to>
      <xdr:col>81</xdr:col>
      <xdr:colOff>101600</xdr:colOff>
      <xdr:row>57</xdr:row>
      <xdr:rowOff>153670</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1543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77153</xdr:rowOff>
    </xdr:from>
    <xdr:to>
      <xdr:col>85</xdr:col>
      <xdr:colOff>127000</xdr:colOff>
      <xdr:row>57</xdr:row>
      <xdr:rowOff>102870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flipV="1">
          <a:off x="15481300" y="9849803"/>
          <a:ext cx="8382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40640</xdr:rowOff>
    </xdr:from>
    <xdr:to>
      <xdr:col>67</xdr:col>
      <xdr:colOff>101600</xdr:colOff>
      <xdr:row>59</xdr:row>
      <xdr:rowOff>142240</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12763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133367</xdr:rowOff>
    </xdr:from>
    <xdr:ext cx="405111" cy="259045"/>
    <xdr:sp macro="" textlink="">
      <xdr:nvSpPr>
        <xdr:cNvPr id="410" name="n_1aveValue【学校施設】&#10;有形固定資産減価償却率">
          <a:extLst>
            <a:ext uri="{FF2B5EF4-FFF2-40B4-BE49-F238E27FC236}">
              <a16:creationId xmlns:a16="http://schemas.microsoft.com/office/drawing/2014/main" id="{00000000-0008-0000-0E00-00009A010000}"/>
            </a:ext>
          </a:extLst>
        </xdr:cNvPr>
        <xdr:cNvSpPr txBox="1"/>
      </xdr:nvSpPr>
      <xdr:spPr>
        <a:xfrm>
          <a:off x="152660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411" name="n_2aveValue【学校施設】&#10;有形固定資産減価償却率">
          <a:extLst>
            <a:ext uri="{FF2B5EF4-FFF2-40B4-BE49-F238E27FC236}">
              <a16:creationId xmlns:a16="http://schemas.microsoft.com/office/drawing/2014/main" id="{00000000-0008-0000-0E00-00009B010000}"/>
            </a:ext>
          </a:extLst>
        </xdr:cNvPr>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70184</xdr:rowOff>
    </xdr:from>
    <xdr:ext cx="405111" cy="259045"/>
    <xdr:sp macro="" textlink="">
      <xdr:nvSpPr>
        <xdr:cNvPr id="412" name="n_3aveValue【学校施設】&#10;有形固定資産減価償却率">
          <a:extLst>
            <a:ext uri="{FF2B5EF4-FFF2-40B4-BE49-F238E27FC236}">
              <a16:creationId xmlns:a16="http://schemas.microsoft.com/office/drawing/2014/main" id="{00000000-0008-0000-0E00-00009C010000}"/>
            </a:ext>
          </a:extLst>
        </xdr:cNvPr>
        <xdr:cNvSpPr txBox="1"/>
      </xdr:nvSpPr>
      <xdr:spPr>
        <a:xfrm>
          <a:off x="13500744" y="1001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10495</xdr:rowOff>
    </xdr:from>
    <xdr:ext cx="405111" cy="259045"/>
    <xdr:sp macro="" textlink="">
      <xdr:nvSpPr>
        <xdr:cNvPr id="413" name="n_4aveValue【学校施設】&#10;有形固定資産減価償却率">
          <a:extLst>
            <a:ext uri="{FF2B5EF4-FFF2-40B4-BE49-F238E27FC236}">
              <a16:creationId xmlns:a16="http://schemas.microsoft.com/office/drawing/2014/main" id="{00000000-0008-0000-0E00-00009D010000}"/>
            </a:ext>
          </a:extLst>
        </xdr:cNvPr>
        <xdr:cNvSpPr txBox="1"/>
      </xdr:nvSpPr>
      <xdr:spPr>
        <a:xfrm>
          <a:off x="12611744" y="10297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170197</xdr:rowOff>
    </xdr:from>
    <xdr:ext cx="405111" cy="259045"/>
    <xdr:sp macro="" textlink="">
      <xdr:nvSpPr>
        <xdr:cNvPr id="414" name="n_1mainValue【学校施設】&#10;有形固定資産減価償却率">
          <a:extLst>
            <a:ext uri="{FF2B5EF4-FFF2-40B4-BE49-F238E27FC236}">
              <a16:creationId xmlns:a16="http://schemas.microsoft.com/office/drawing/2014/main" id="{00000000-0008-0000-0E00-00009E010000}"/>
            </a:ext>
          </a:extLst>
        </xdr:cNvPr>
        <xdr:cNvSpPr txBox="1"/>
      </xdr:nvSpPr>
      <xdr:spPr>
        <a:xfrm>
          <a:off x="15266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158767</xdr:rowOff>
    </xdr:from>
    <xdr:ext cx="405111" cy="259045"/>
    <xdr:sp macro="" textlink="">
      <xdr:nvSpPr>
        <xdr:cNvPr id="415" name="n_4mainValue【学校施設】&#10;有形固定資産減価償却率">
          <a:extLst>
            <a:ext uri="{FF2B5EF4-FFF2-40B4-BE49-F238E27FC236}">
              <a16:creationId xmlns:a16="http://schemas.microsoft.com/office/drawing/2014/main" id="{00000000-0008-0000-0E00-00009F010000}"/>
            </a:ext>
          </a:extLst>
        </xdr:cNvPr>
        <xdr:cNvSpPr txBox="1"/>
      </xdr:nvSpPr>
      <xdr:spPr>
        <a:xfrm>
          <a:off x="12611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7" name="【学校施設】&#10;一人当たり面積グラフ枠">
          <a:extLst>
            <a:ext uri="{FF2B5EF4-FFF2-40B4-BE49-F238E27FC236}">
              <a16:creationId xmlns:a16="http://schemas.microsoft.com/office/drawing/2014/main" id="{00000000-0008-0000-0E00-0000B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31547</xdr:rowOff>
    </xdr:from>
    <xdr:to>
      <xdr:col>116</xdr:col>
      <xdr:colOff>62864</xdr:colOff>
      <xdr:row>62</xdr:row>
      <xdr:rowOff>126644</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flipV="1">
          <a:off x="22160864" y="9632747"/>
          <a:ext cx="0" cy="1123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130471</xdr:rowOff>
    </xdr:from>
    <xdr:ext cx="469744" cy="259045"/>
    <xdr:sp macro="" textlink="">
      <xdr:nvSpPr>
        <xdr:cNvPr id="439" name="【学校施設】&#10;一人当たり面積最小値テキスト">
          <a:extLst>
            <a:ext uri="{FF2B5EF4-FFF2-40B4-BE49-F238E27FC236}">
              <a16:creationId xmlns:a16="http://schemas.microsoft.com/office/drawing/2014/main" id="{00000000-0008-0000-0E00-0000B7010000}"/>
            </a:ext>
          </a:extLst>
        </xdr:cNvPr>
        <xdr:cNvSpPr txBox="1"/>
      </xdr:nvSpPr>
      <xdr:spPr>
        <a:xfrm>
          <a:off x="22199600" y="1076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126644</xdr:rowOff>
    </xdr:from>
    <xdr:to>
      <xdr:col>116</xdr:col>
      <xdr:colOff>152400</xdr:colOff>
      <xdr:row>62</xdr:row>
      <xdr:rowOff>126644</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22072600" y="107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149674</xdr:rowOff>
    </xdr:from>
    <xdr:ext cx="469744" cy="259045"/>
    <xdr:sp macro="" textlink="">
      <xdr:nvSpPr>
        <xdr:cNvPr id="441" name="【学校施設】&#10;一人当たり面積最大値テキスト">
          <a:extLst>
            <a:ext uri="{FF2B5EF4-FFF2-40B4-BE49-F238E27FC236}">
              <a16:creationId xmlns:a16="http://schemas.microsoft.com/office/drawing/2014/main" id="{00000000-0008-0000-0E00-0000B9010000}"/>
            </a:ext>
          </a:extLst>
        </xdr:cNvPr>
        <xdr:cNvSpPr txBox="1"/>
      </xdr:nvSpPr>
      <xdr:spPr>
        <a:xfrm>
          <a:off x="22199600" y="940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31547</xdr:rowOff>
    </xdr:from>
    <xdr:to>
      <xdr:col>116</xdr:col>
      <xdr:colOff>152400</xdr:colOff>
      <xdr:row>56</xdr:row>
      <xdr:rowOff>31547</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22072600" y="963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158056</xdr:rowOff>
    </xdr:from>
    <xdr:ext cx="469744" cy="259045"/>
    <xdr:sp macro="" textlink="">
      <xdr:nvSpPr>
        <xdr:cNvPr id="443" name="【学校施設】&#10;一人当たり面積平均値テキスト">
          <a:extLst>
            <a:ext uri="{FF2B5EF4-FFF2-40B4-BE49-F238E27FC236}">
              <a16:creationId xmlns:a16="http://schemas.microsoft.com/office/drawing/2014/main" id="{00000000-0008-0000-0E00-0000BB010000}"/>
            </a:ext>
          </a:extLst>
        </xdr:cNvPr>
        <xdr:cNvSpPr txBox="1"/>
      </xdr:nvSpPr>
      <xdr:spPr>
        <a:xfrm>
          <a:off x="22199600" y="10273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8179</xdr:rowOff>
    </xdr:from>
    <xdr:to>
      <xdr:col>116</xdr:col>
      <xdr:colOff>114300</xdr:colOff>
      <xdr:row>60</xdr:row>
      <xdr:rowOff>109779</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22110700" y="1029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28296</xdr:rowOff>
    </xdr:from>
    <xdr:to>
      <xdr:col>112</xdr:col>
      <xdr:colOff>38100</xdr:colOff>
      <xdr:row>60</xdr:row>
      <xdr:rowOff>129896</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21272500" y="103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34239</xdr:rowOff>
    </xdr:from>
    <xdr:to>
      <xdr:col>107</xdr:col>
      <xdr:colOff>101600</xdr:colOff>
      <xdr:row>60</xdr:row>
      <xdr:rowOff>135839</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20383500" y="1032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76302</xdr:rowOff>
    </xdr:from>
    <xdr:to>
      <xdr:col>102</xdr:col>
      <xdr:colOff>165100</xdr:colOff>
      <xdr:row>61</xdr:row>
      <xdr:rowOff>6452</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19494500" y="103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97790</xdr:rowOff>
    </xdr:from>
    <xdr:to>
      <xdr:col>98</xdr:col>
      <xdr:colOff>38100</xdr:colOff>
      <xdr:row>61</xdr:row>
      <xdr:rowOff>27940</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18605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133909</xdr:rowOff>
    </xdr:from>
    <xdr:to>
      <xdr:col>116</xdr:col>
      <xdr:colOff>114300</xdr:colOff>
      <xdr:row>60</xdr:row>
      <xdr:rowOff>64059</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22110700" y="102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156786</xdr:rowOff>
    </xdr:from>
    <xdr:ext cx="469744" cy="259045"/>
    <xdr:sp macro="" textlink="">
      <xdr:nvSpPr>
        <xdr:cNvPr id="455" name="【学校施設】&#10;一人当たり面積該当値テキスト">
          <a:extLst>
            <a:ext uri="{FF2B5EF4-FFF2-40B4-BE49-F238E27FC236}">
              <a16:creationId xmlns:a16="http://schemas.microsoft.com/office/drawing/2014/main" id="{00000000-0008-0000-0E00-0000C7010000}"/>
            </a:ext>
          </a:extLst>
        </xdr:cNvPr>
        <xdr:cNvSpPr txBox="1"/>
      </xdr:nvSpPr>
      <xdr:spPr>
        <a:xfrm>
          <a:off x="22199600" y="1010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74930</xdr:rowOff>
    </xdr:from>
    <xdr:to>
      <xdr:col>112</xdr:col>
      <xdr:colOff>38100</xdr:colOff>
      <xdr:row>61</xdr:row>
      <xdr:rowOff>5080</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21272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13259</xdr:rowOff>
    </xdr:from>
    <xdr:to>
      <xdr:col>116</xdr:col>
      <xdr:colOff>63500</xdr:colOff>
      <xdr:row>60</xdr:row>
      <xdr:rowOff>125730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flipV="1">
          <a:off x="21323300" y="10300259"/>
          <a:ext cx="8382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99619</xdr:rowOff>
    </xdr:from>
    <xdr:to>
      <xdr:col>98</xdr:col>
      <xdr:colOff>38100</xdr:colOff>
      <xdr:row>61</xdr:row>
      <xdr:rowOff>29769</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18605500" y="1038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146423</xdr:rowOff>
    </xdr:from>
    <xdr:ext cx="469744" cy="259045"/>
    <xdr:sp macro="" textlink="">
      <xdr:nvSpPr>
        <xdr:cNvPr id="459" name="n_1aveValue【学校施設】&#10;一人当たり面積">
          <a:extLst>
            <a:ext uri="{FF2B5EF4-FFF2-40B4-BE49-F238E27FC236}">
              <a16:creationId xmlns:a16="http://schemas.microsoft.com/office/drawing/2014/main" id="{00000000-0008-0000-0E00-0000CB010000}"/>
            </a:ext>
          </a:extLst>
        </xdr:cNvPr>
        <xdr:cNvSpPr txBox="1"/>
      </xdr:nvSpPr>
      <xdr:spPr>
        <a:xfrm>
          <a:off x="21075727" y="100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152366</xdr:rowOff>
    </xdr:from>
    <xdr:ext cx="469744" cy="259045"/>
    <xdr:sp macro="" textlink="">
      <xdr:nvSpPr>
        <xdr:cNvPr id="460" name="n_2aveValue【学校施設】&#10;一人当たり面積">
          <a:extLst>
            <a:ext uri="{FF2B5EF4-FFF2-40B4-BE49-F238E27FC236}">
              <a16:creationId xmlns:a16="http://schemas.microsoft.com/office/drawing/2014/main" id="{00000000-0008-0000-0E00-0000CC010000}"/>
            </a:ext>
          </a:extLst>
        </xdr:cNvPr>
        <xdr:cNvSpPr txBox="1"/>
      </xdr:nvSpPr>
      <xdr:spPr>
        <a:xfrm>
          <a:off x="20199427" y="1009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22979</xdr:rowOff>
    </xdr:from>
    <xdr:ext cx="469744" cy="259045"/>
    <xdr:sp macro="" textlink="">
      <xdr:nvSpPr>
        <xdr:cNvPr id="461" name="n_3aveValue【学校施設】&#10;一人当たり面積">
          <a:extLst>
            <a:ext uri="{FF2B5EF4-FFF2-40B4-BE49-F238E27FC236}">
              <a16:creationId xmlns:a16="http://schemas.microsoft.com/office/drawing/2014/main" id="{00000000-0008-0000-0E00-0000CD010000}"/>
            </a:ext>
          </a:extLst>
        </xdr:cNvPr>
        <xdr:cNvSpPr txBox="1"/>
      </xdr:nvSpPr>
      <xdr:spPr>
        <a:xfrm>
          <a:off x="19310427" y="1013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44467</xdr:rowOff>
    </xdr:from>
    <xdr:ext cx="469744" cy="259045"/>
    <xdr:sp macro="" textlink="">
      <xdr:nvSpPr>
        <xdr:cNvPr id="462" name="n_4aveValue【学校施設】&#10;一人当たり面積">
          <a:extLst>
            <a:ext uri="{FF2B5EF4-FFF2-40B4-BE49-F238E27FC236}">
              <a16:creationId xmlns:a16="http://schemas.microsoft.com/office/drawing/2014/main" id="{00000000-0008-0000-0E00-0000CE010000}"/>
            </a:ext>
          </a:extLst>
        </xdr:cNvPr>
        <xdr:cNvSpPr txBox="1"/>
      </xdr:nvSpPr>
      <xdr:spPr>
        <a:xfrm>
          <a:off x="18421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167657</xdr:rowOff>
    </xdr:from>
    <xdr:ext cx="469744" cy="259045"/>
    <xdr:sp macro="" textlink="">
      <xdr:nvSpPr>
        <xdr:cNvPr id="463" name="n_1mainValue【学校施設】&#10;一人当たり面積">
          <a:extLst>
            <a:ext uri="{FF2B5EF4-FFF2-40B4-BE49-F238E27FC236}">
              <a16:creationId xmlns:a16="http://schemas.microsoft.com/office/drawing/2014/main" id="{00000000-0008-0000-0E00-0000CF010000}"/>
            </a:ext>
          </a:extLst>
        </xdr:cNvPr>
        <xdr:cNvSpPr txBox="1"/>
      </xdr:nvSpPr>
      <xdr:spPr>
        <a:xfrm>
          <a:off x="210757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20896</xdr:rowOff>
    </xdr:from>
    <xdr:ext cx="469744" cy="259045"/>
    <xdr:sp macro="" textlink="">
      <xdr:nvSpPr>
        <xdr:cNvPr id="464" name="n_4mainValue【学校施設】&#10;一人当たり面積">
          <a:extLst>
            <a:ext uri="{FF2B5EF4-FFF2-40B4-BE49-F238E27FC236}">
              <a16:creationId xmlns:a16="http://schemas.microsoft.com/office/drawing/2014/main" id="{00000000-0008-0000-0E00-0000D0010000}"/>
            </a:ext>
          </a:extLst>
        </xdr:cNvPr>
        <xdr:cNvSpPr txBox="1"/>
      </xdr:nvSpPr>
      <xdr:spPr>
        <a:xfrm>
          <a:off x="18421427" y="1047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8" name="【児童館】&#10;有形固定資産減価償却率グラフ枠">
          <a:extLst>
            <a:ext uri="{FF2B5EF4-FFF2-40B4-BE49-F238E27FC236}">
              <a16:creationId xmlns:a16="http://schemas.microsoft.com/office/drawing/2014/main" id="{00000000-0008-0000-0E00-0000E8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32386</xdr:rowOff>
    </xdr:from>
    <xdr:to>
      <xdr:col>85</xdr:col>
      <xdr:colOff>126364</xdr:colOff>
      <xdr:row>86</xdr:row>
      <xdr:rowOff>89536</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16318864" y="135769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93363</xdr:rowOff>
    </xdr:from>
    <xdr:ext cx="405111" cy="259045"/>
    <xdr:sp macro="" textlink="">
      <xdr:nvSpPr>
        <xdr:cNvPr id="490" name="【児童館】&#10;有形固定資産減価償却率最小値テキスト">
          <a:extLst>
            <a:ext uri="{FF2B5EF4-FFF2-40B4-BE49-F238E27FC236}">
              <a16:creationId xmlns:a16="http://schemas.microsoft.com/office/drawing/2014/main" id="{00000000-0008-0000-0E00-0000EA010000}"/>
            </a:ext>
          </a:extLst>
        </xdr:cNvPr>
        <xdr:cNvSpPr txBox="1"/>
      </xdr:nvSpPr>
      <xdr:spPr>
        <a:xfrm>
          <a:off x="16357600" y="1483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89536</xdr:rowOff>
    </xdr:from>
    <xdr:to>
      <xdr:col>86</xdr:col>
      <xdr:colOff>25400</xdr:colOff>
      <xdr:row>86</xdr:row>
      <xdr:rowOff>89536</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62306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150513</xdr:rowOff>
    </xdr:from>
    <xdr:ext cx="405111" cy="259045"/>
    <xdr:sp macro="" textlink="">
      <xdr:nvSpPr>
        <xdr:cNvPr id="492" name="【児童館】&#10;有形固定資産減価償却率最大値テキスト">
          <a:extLst>
            <a:ext uri="{FF2B5EF4-FFF2-40B4-BE49-F238E27FC236}">
              <a16:creationId xmlns:a16="http://schemas.microsoft.com/office/drawing/2014/main" id="{00000000-0008-0000-0E00-0000EC010000}"/>
            </a:ext>
          </a:extLst>
        </xdr:cNvPr>
        <xdr:cNvSpPr txBox="1"/>
      </xdr:nvSpPr>
      <xdr:spPr>
        <a:xfrm>
          <a:off x="16357600" y="1335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32386</xdr:rowOff>
    </xdr:from>
    <xdr:to>
      <xdr:col>86</xdr:col>
      <xdr:colOff>25400</xdr:colOff>
      <xdr:row>79</xdr:row>
      <xdr:rowOff>32386</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6230600" y="1357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81932</xdr:rowOff>
    </xdr:from>
    <xdr:ext cx="405111" cy="259045"/>
    <xdr:sp macro="" textlink="">
      <xdr:nvSpPr>
        <xdr:cNvPr id="494" name="【児童館】&#10;有形固定資産減価償却率平均値テキスト">
          <a:extLst>
            <a:ext uri="{FF2B5EF4-FFF2-40B4-BE49-F238E27FC236}">
              <a16:creationId xmlns:a16="http://schemas.microsoft.com/office/drawing/2014/main" id="{00000000-0008-0000-0E00-0000EE010000}"/>
            </a:ext>
          </a:extLst>
        </xdr:cNvPr>
        <xdr:cNvSpPr txBox="1"/>
      </xdr:nvSpPr>
      <xdr:spPr>
        <a:xfrm>
          <a:off x="16357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103505</xdr:rowOff>
    </xdr:from>
    <xdr:to>
      <xdr:col>85</xdr:col>
      <xdr:colOff>177800</xdr:colOff>
      <xdr:row>83</xdr:row>
      <xdr:rowOff>33655</xdr:rowOff>
    </xdr:to>
    <xdr:sp macro="" textlink="">
      <xdr:nvSpPr>
        <xdr:cNvPr id="495" name="フローチャート: 判断 494">
          <a:extLst>
            <a:ext uri="{FF2B5EF4-FFF2-40B4-BE49-F238E27FC236}">
              <a16:creationId xmlns:a16="http://schemas.microsoft.com/office/drawing/2014/main" id="{00000000-0008-0000-0E00-0000EF010000}"/>
            </a:ext>
          </a:extLst>
        </xdr:cNvPr>
        <xdr:cNvSpPr/>
      </xdr:nvSpPr>
      <xdr:spPr>
        <a:xfrm>
          <a:off x="16268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36830</xdr:rowOff>
    </xdr:from>
    <xdr:to>
      <xdr:col>81</xdr:col>
      <xdr:colOff>101600</xdr:colOff>
      <xdr:row>82</xdr:row>
      <xdr:rowOff>138430</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15430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34925</xdr:rowOff>
    </xdr:from>
    <xdr:to>
      <xdr:col>76</xdr:col>
      <xdr:colOff>165100</xdr:colOff>
      <xdr:row>82</xdr:row>
      <xdr:rowOff>136525</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14541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133986</xdr:rowOff>
    </xdr:from>
    <xdr:to>
      <xdr:col>72</xdr:col>
      <xdr:colOff>38100</xdr:colOff>
      <xdr:row>82</xdr:row>
      <xdr:rowOff>64136</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13652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78739</xdr:rowOff>
    </xdr:from>
    <xdr:to>
      <xdr:col>67</xdr:col>
      <xdr:colOff>101600</xdr:colOff>
      <xdr:row>82</xdr:row>
      <xdr:rowOff>8889</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2763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38736</xdr:rowOff>
    </xdr:from>
    <xdr:to>
      <xdr:col>85</xdr:col>
      <xdr:colOff>177800</xdr:colOff>
      <xdr:row>80</xdr:row>
      <xdr:rowOff>140336</xdr:rowOff>
    </xdr:to>
    <xdr:sp macro="" textlink="">
      <xdr:nvSpPr>
        <xdr:cNvPr id="505" name="楕円 504">
          <a:extLst>
            <a:ext uri="{FF2B5EF4-FFF2-40B4-BE49-F238E27FC236}">
              <a16:creationId xmlns:a16="http://schemas.microsoft.com/office/drawing/2014/main" id="{00000000-0008-0000-0E00-0000F9010000}"/>
            </a:ext>
          </a:extLst>
        </xdr:cNvPr>
        <xdr:cNvSpPr/>
      </xdr:nvSpPr>
      <xdr:spPr>
        <a:xfrm>
          <a:off x="162687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61613</xdr:rowOff>
    </xdr:from>
    <xdr:ext cx="405111" cy="259045"/>
    <xdr:sp macro="" textlink="">
      <xdr:nvSpPr>
        <xdr:cNvPr id="506" name="【児童館】&#10;有形固定資産減価償却率該当値テキスト">
          <a:extLst>
            <a:ext uri="{FF2B5EF4-FFF2-40B4-BE49-F238E27FC236}">
              <a16:creationId xmlns:a16="http://schemas.microsoft.com/office/drawing/2014/main" id="{00000000-0008-0000-0E00-0000FA010000}"/>
            </a:ext>
          </a:extLst>
        </xdr:cNvPr>
        <xdr:cNvSpPr txBox="1"/>
      </xdr:nvSpPr>
      <xdr:spPr>
        <a:xfrm>
          <a:off x="16357600"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124461</xdr:rowOff>
    </xdr:from>
    <xdr:to>
      <xdr:col>81</xdr:col>
      <xdr:colOff>101600</xdr:colOff>
      <xdr:row>81</xdr:row>
      <xdr:rowOff>54611</xdr:rowOff>
    </xdr:to>
    <xdr:sp macro="" textlink="">
      <xdr:nvSpPr>
        <xdr:cNvPr id="507" name="楕円 506">
          <a:extLst>
            <a:ext uri="{FF2B5EF4-FFF2-40B4-BE49-F238E27FC236}">
              <a16:creationId xmlns:a16="http://schemas.microsoft.com/office/drawing/2014/main" id="{00000000-0008-0000-0E00-0000FB010000}"/>
            </a:ext>
          </a:extLst>
        </xdr:cNvPr>
        <xdr:cNvSpPr/>
      </xdr:nvSpPr>
      <xdr:spPr>
        <a:xfrm>
          <a:off x="15430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89536</xdr:rowOff>
    </xdr:from>
    <xdr:to>
      <xdr:col>85</xdr:col>
      <xdr:colOff>127000</xdr:colOff>
      <xdr:row>81</xdr:row>
      <xdr:rowOff>3811</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flipV="1">
          <a:off x="15481300" y="13805536"/>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166370</xdr:rowOff>
    </xdr:from>
    <xdr:to>
      <xdr:col>67</xdr:col>
      <xdr:colOff>101600</xdr:colOff>
      <xdr:row>80</xdr:row>
      <xdr:rowOff>96520</xdr:rowOff>
    </xdr:to>
    <xdr:sp macro="" textlink="">
      <xdr:nvSpPr>
        <xdr:cNvPr id="509" name="楕円 508">
          <a:extLst>
            <a:ext uri="{FF2B5EF4-FFF2-40B4-BE49-F238E27FC236}">
              <a16:creationId xmlns:a16="http://schemas.microsoft.com/office/drawing/2014/main" id="{00000000-0008-0000-0E00-0000FD010000}"/>
            </a:ext>
          </a:extLst>
        </xdr:cNvPr>
        <xdr:cNvSpPr/>
      </xdr:nvSpPr>
      <xdr:spPr>
        <a:xfrm>
          <a:off x="12763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129557</xdr:rowOff>
    </xdr:from>
    <xdr:ext cx="405111" cy="259045"/>
    <xdr:sp macro="" textlink="">
      <xdr:nvSpPr>
        <xdr:cNvPr id="510" name="n_1aveValue【児童館】&#10;有形固定資産減価償却率">
          <a:extLst>
            <a:ext uri="{FF2B5EF4-FFF2-40B4-BE49-F238E27FC236}">
              <a16:creationId xmlns:a16="http://schemas.microsoft.com/office/drawing/2014/main" id="{00000000-0008-0000-0E00-0000FE010000}"/>
            </a:ext>
          </a:extLst>
        </xdr:cNvPr>
        <xdr:cNvSpPr txBox="1"/>
      </xdr:nvSpPr>
      <xdr:spPr>
        <a:xfrm>
          <a:off x="15266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153052</xdr:rowOff>
    </xdr:from>
    <xdr:ext cx="405111" cy="259045"/>
    <xdr:sp macro="" textlink="">
      <xdr:nvSpPr>
        <xdr:cNvPr id="511" name="n_2aveValue【児童館】&#10;有形固定資産減価償却率">
          <a:extLst>
            <a:ext uri="{FF2B5EF4-FFF2-40B4-BE49-F238E27FC236}">
              <a16:creationId xmlns:a16="http://schemas.microsoft.com/office/drawing/2014/main" id="{00000000-0008-0000-0E00-0000FF010000}"/>
            </a:ext>
          </a:extLst>
        </xdr:cNvPr>
        <xdr:cNvSpPr txBox="1"/>
      </xdr:nvSpPr>
      <xdr:spPr>
        <a:xfrm>
          <a:off x="14389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80663</xdr:rowOff>
    </xdr:from>
    <xdr:ext cx="405111" cy="259045"/>
    <xdr:sp macro="" textlink="">
      <xdr:nvSpPr>
        <xdr:cNvPr id="512" name="n_3aveValue【児童館】&#10;有形固定資産減価償却率">
          <a:extLst>
            <a:ext uri="{FF2B5EF4-FFF2-40B4-BE49-F238E27FC236}">
              <a16:creationId xmlns:a16="http://schemas.microsoft.com/office/drawing/2014/main" id="{00000000-0008-0000-0E00-000000020000}"/>
            </a:ext>
          </a:extLst>
        </xdr:cNvPr>
        <xdr:cNvSpPr txBox="1"/>
      </xdr:nvSpPr>
      <xdr:spPr>
        <a:xfrm>
          <a:off x="13500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xdr:rowOff>
    </xdr:from>
    <xdr:ext cx="405111" cy="259045"/>
    <xdr:sp macro="" textlink="">
      <xdr:nvSpPr>
        <xdr:cNvPr id="513" name="n_4aveValue【児童館】&#10;有形固定資産減価償却率">
          <a:extLst>
            <a:ext uri="{FF2B5EF4-FFF2-40B4-BE49-F238E27FC236}">
              <a16:creationId xmlns:a16="http://schemas.microsoft.com/office/drawing/2014/main" id="{00000000-0008-0000-0E00-000001020000}"/>
            </a:ext>
          </a:extLst>
        </xdr:cNvPr>
        <xdr:cNvSpPr txBox="1"/>
      </xdr:nvSpPr>
      <xdr:spPr>
        <a:xfrm>
          <a:off x="12611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71138</xdr:rowOff>
    </xdr:from>
    <xdr:ext cx="405111" cy="259045"/>
    <xdr:sp macro="" textlink="">
      <xdr:nvSpPr>
        <xdr:cNvPr id="514" name="n_1mainValue【児童館】&#10;有形固定資産減価償却率">
          <a:extLst>
            <a:ext uri="{FF2B5EF4-FFF2-40B4-BE49-F238E27FC236}">
              <a16:creationId xmlns:a16="http://schemas.microsoft.com/office/drawing/2014/main" id="{00000000-0008-0000-0E00-000002020000}"/>
            </a:ext>
          </a:extLst>
        </xdr:cNvPr>
        <xdr:cNvSpPr txBox="1"/>
      </xdr:nvSpPr>
      <xdr:spPr>
        <a:xfrm>
          <a:off x="15266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113047</xdr:rowOff>
    </xdr:from>
    <xdr:ext cx="405111" cy="259045"/>
    <xdr:sp macro="" textlink="">
      <xdr:nvSpPr>
        <xdr:cNvPr id="515" name="n_4mainValue【児童館】&#10;有形固定資産減価償却率">
          <a:extLst>
            <a:ext uri="{FF2B5EF4-FFF2-40B4-BE49-F238E27FC236}">
              <a16:creationId xmlns:a16="http://schemas.microsoft.com/office/drawing/2014/main" id="{00000000-0008-0000-0E00-000003020000}"/>
            </a:ext>
          </a:extLst>
        </xdr:cNvPr>
        <xdr:cNvSpPr txBox="1"/>
      </xdr:nvSpPr>
      <xdr:spPr>
        <a:xfrm>
          <a:off x="126117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0" name="【児童館】&#10;一人当たり面積グラフ枠">
          <a:extLst>
            <a:ext uri="{FF2B5EF4-FFF2-40B4-BE49-F238E27FC236}">
              <a16:creationId xmlns:a16="http://schemas.microsoft.com/office/drawing/2014/main" id="{00000000-0008-0000-0E00-00001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87086</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flipV="1">
          <a:off x="22160864" y="133948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42" name="【児童館】&#10;一人当たり面積最小値テキスト">
          <a:extLst>
            <a:ext uri="{FF2B5EF4-FFF2-40B4-BE49-F238E27FC236}">
              <a16:creationId xmlns:a16="http://schemas.microsoft.com/office/drawing/2014/main" id="{00000000-0008-0000-0E00-00001E020000}"/>
            </a:ext>
          </a:extLst>
        </xdr:cNvPr>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44" name="【児童館】&#10;一人当たり面積最大値テキスト">
          <a:extLst>
            <a:ext uri="{FF2B5EF4-FFF2-40B4-BE49-F238E27FC236}">
              <a16:creationId xmlns:a16="http://schemas.microsoft.com/office/drawing/2014/main" id="{00000000-0008-0000-0E00-000020020000}"/>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546" name="【児童館】&#10;一人当たり面積平均値テキスト">
          <a:extLst>
            <a:ext uri="{FF2B5EF4-FFF2-40B4-BE49-F238E27FC236}">
              <a16:creationId xmlns:a16="http://schemas.microsoft.com/office/drawing/2014/main" id="{00000000-0008-0000-0E00-000022020000}"/>
            </a:ext>
          </a:extLst>
        </xdr:cNvPr>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85271</xdr:rowOff>
    </xdr:from>
    <xdr:to>
      <xdr:col>112</xdr:col>
      <xdr:colOff>38100</xdr:colOff>
      <xdr:row>85</xdr:row>
      <xdr:rowOff>15421</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21272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551" name="フローチャート: 判断 550">
          <a:extLst>
            <a:ext uri="{FF2B5EF4-FFF2-40B4-BE49-F238E27FC236}">
              <a16:creationId xmlns:a16="http://schemas.microsoft.com/office/drawing/2014/main" id="{00000000-0008-0000-0E00-000027020000}"/>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558" name="【児童館】&#10;一人当たり面積該当値テキスト">
          <a:extLst>
            <a:ext uri="{FF2B5EF4-FFF2-40B4-BE49-F238E27FC236}">
              <a16:creationId xmlns:a16="http://schemas.microsoft.com/office/drawing/2014/main" id="{00000000-0008-0000-0E00-00002E02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31948</xdr:rowOff>
    </xdr:from>
    <xdr:ext cx="469744" cy="259045"/>
    <xdr:sp macro="" textlink="">
      <xdr:nvSpPr>
        <xdr:cNvPr id="562" name="n_1aveValue【児童館】&#10;一人当たり面積">
          <a:extLst>
            <a:ext uri="{FF2B5EF4-FFF2-40B4-BE49-F238E27FC236}">
              <a16:creationId xmlns:a16="http://schemas.microsoft.com/office/drawing/2014/main" id="{00000000-0008-0000-0E00-000032020000}"/>
            </a:ext>
          </a:extLst>
        </xdr:cNvPr>
        <xdr:cNvSpPr txBox="1"/>
      </xdr:nvSpPr>
      <xdr:spPr>
        <a:xfrm>
          <a:off x="210757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563" name="n_2aveValue【児童館】&#10;一人当たり面積">
          <a:extLst>
            <a:ext uri="{FF2B5EF4-FFF2-40B4-BE49-F238E27FC236}">
              <a16:creationId xmlns:a16="http://schemas.microsoft.com/office/drawing/2014/main" id="{00000000-0008-0000-0E00-000033020000}"/>
            </a:ext>
          </a:extLst>
        </xdr:cNvPr>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15620</xdr:rowOff>
    </xdr:from>
    <xdr:ext cx="469744" cy="259045"/>
    <xdr:sp macro="" textlink="">
      <xdr:nvSpPr>
        <xdr:cNvPr id="564" name="n_3aveValue【児童館】&#10;一人当たり面積">
          <a:extLst>
            <a:ext uri="{FF2B5EF4-FFF2-40B4-BE49-F238E27FC236}">
              <a16:creationId xmlns:a16="http://schemas.microsoft.com/office/drawing/2014/main" id="{00000000-0008-0000-0E00-000034020000}"/>
            </a:ext>
          </a:extLst>
        </xdr:cNvPr>
        <xdr:cNvSpPr txBox="1"/>
      </xdr:nvSpPr>
      <xdr:spPr>
        <a:xfrm>
          <a:off x="19310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565" name="n_4aveValue【児童館】&#10;一人当たり面積">
          <a:extLst>
            <a:ext uri="{FF2B5EF4-FFF2-40B4-BE49-F238E27FC236}">
              <a16:creationId xmlns:a16="http://schemas.microsoft.com/office/drawing/2014/main" id="{00000000-0008-0000-0E00-000035020000}"/>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566" name="n_1mainValue【児童館】&#10;一人当たり面積">
          <a:extLst>
            <a:ext uri="{FF2B5EF4-FFF2-40B4-BE49-F238E27FC236}">
              <a16:creationId xmlns:a16="http://schemas.microsoft.com/office/drawing/2014/main" id="{00000000-0008-0000-0E00-000036020000}"/>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567" name="n_4mainValue【児童館】&#10;一人当たり面積">
          <a:extLst>
            <a:ext uri="{FF2B5EF4-FFF2-40B4-BE49-F238E27FC236}">
              <a16:creationId xmlns:a16="http://schemas.microsoft.com/office/drawing/2014/main" id="{00000000-0008-0000-0E00-000037020000}"/>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1" name="【公民館】&#10;有形固定資産減価償却率グラフ枠">
          <a:extLst>
            <a:ext uri="{FF2B5EF4-FFF2-40B4-BE49-F238E27FC236}">
              <a16:creationId xmlns:a16="http://schemas.microsoft.com/office/drawing/2014/main" id="{00000000-0008-0000-0E00-00004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89536</xdr:rowOff>
    </xdr:from>
    <xdr:to>
      <xdr:col>85</xdr:col>
      <xdr:colOff>126364</xdr:colOff>
      <xdr:row>108</xdr:row>
      <xdr:rowOff>144780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16318864" y="17405986"/>
          <a:ext cx="0" cy="125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593" name="【公民館】&#10;有形固定資産減価償却率最小値テキスト">
          <a:extLst>
            <a:ext uri="{FF2B5EF4-FFF2-40B4-BE49-F238E27FC236}">
              <a16:creationId xmlns:a16="http://schemas.microsoft.com/office/drawing/2014/main" id="{00000000-0008-0000-0E00-00005102000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36213</xdr:rowOff>
    </xdr:from>
    <xdr:ext cx="405111" cy="259045"/>
    <xdr:sp macro="" textlink="">
      <xdr:nvSpPr>
        <xdr:cNvPr id="595" name="【公民館】&#10;有形固定資産減価償却率最大値テキスト">
          <a:extLst>
            <a:ext uri="{FF2B5EF4-FFF2-40B4-BE49-F238E27FC236}">
              <a16:creationId xmlns:a16="http://schemas.microsoft.com/office/drawing/2014/main" id="{00000000-0008-0000-0E00-000053020000}"/>
            </a:ext>
          </a:extLst>
        </xdr:cNvPr>
        <xdr:cNvSpPr txBox="1"/>
      </xdr:nvSpPr>
      <xdr:spPr>
        <a:xfrm>
          <a:off x="16357600" y="1718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89536</xdr:rowOff>
    </xdr:from>
    <xdr:to>
      <xdr:col>86</xdr:col>
      <xdr:colOff>25400</xdr:colOff>
      <xdr:row>101</xdr:row>
      <xdr:rowOff>89536</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6230600" y="1740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597" name="【公民館】&#10;有形固定資産減価償却率平均値テキスト">
          <a:extLst>
            <a:ext uri="{FF2B5EF4-FFF2-40B4-BE49-F238E27FC236}">
              <a16:creationId xmlns:a16="http://schemas.microsoft.com/office/drawing/2014/main" id="{00000000-0008-0000-0E00-000055020000}"/>
            </a:ext>
          </a:extLst>
        </xdr:cNvPr>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118745</xdr:rowOff>
    </xdr:from>
    <xdr:to>
      <xdr:col>85</xdr:col>
      <xdr:colOff>177800</xdr:colOff>
      <xdr:row>103</xdr:row>
      <xdr:rowOff>48895</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62687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141622</xdr:rowOff>
    </xdr:from>
    <xdr:ext cx="405111" cy="259045"/>
    <xdr:sp macro="" textlink="">
      <xdr:nvSpPr>
        <xdr:cNvPr id="609" name="【公民館】&#10;有形固定資産減価償却率該当値テキスト">
          <a:extLst>
            <a:ext uri="{FF2B5EF4-FFF2-40B4-BE49-F238E27FC236}">
              <a16:creationId xmlns:a16="http://schemas.microsoft.com/office/drawing/2014/main" id="{00000000-0008-0000-0E00-000061020000}"/>
            </a:ext>
          </a:extLst>
        </xdr:cNvPr>
        <xdr:cNvSpPr txBox="1"/>
      </xdr:nvSpPr>
      <xdr:spPr>
        <a:xfrm>
          <a:off x="16357600"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143511</xdr:rowOff>
    </xdr:from>
    <xdr:to>
      <xdr:col>81</xdr:col>
      <xdr:colOff>101600</xdr:colOff>
      <xdr:row>103</xdr:row>
      <xdr:rowOff>73661</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5430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169545</xdr:rowOff>
    </xdr:from>
    <xdr:to>
      <xdr:col>85</xdr:col>
      <xdr:colOff>127000</xdr:colOff>
      <xdr:row>103</xdr:row>
      <xdr:rowOff>22861</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5481300" y="1765744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160655</xdr:rowOff>
    </xdr:from>
    <xdr:to>
      <xdr:col>67</xdr:col>
      <xdr:colOff>101600</xdr:colOff>
      <xdr:row>106</xdr:row>
      <xdr:rowOff>90805</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2763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144797</xdr:rowOff>
    </xdr:from>
    <xdr:ext cx="405111" cy="259045"/>
    <xdr:sp macro="" textlink="">
      <xdr:nvSpPr>
        <xdr:cNvPr id="613" name="n_1aveValue【公民館】&#10;有形固定資産減価償却率">
          <a:extLst>
            <a:ext uri="{FF2B5EF4-FFF2-40B4-BE49-F238E27FC236}">
              <a16:creationId xmlns:a16="http://schemas.microsoft.com/office/drawing/2014/main" id="{00000000-0008-0000-0E00-000065020000}"/>
            </a:ext>
          </a:extLst>
        </xdr:cNvPr>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14" name="n_2aveValue【公民館】&#10;有形固定資産減価償却率">
          <a:extLst>
            <a:ext uri="{FF2B5EF4-FFF2-40B4-BE49-F238E27FC236}">
              <a16:creationId xmlns:a16="http://schemas.microsoft.com/office/drawing/2014/main" id="{00000000-0008-0000-0E00-000066020000}"/>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15" name="n_3aveValue【公民館】&#10;有形固定資産減価償却率">
          <a:extLst>
            <a:ext uri="{FF2B5EF4-FFF2-40B4-BE49-F238E27FC236}">
              <a16:creationId xmlns:a16="http://schemas.microsoft.com/office/drawing/2014/main" id="{00000000-0008-0000-0E00-000067020000}"/>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36847</xdr:rowOff>
    </xdr:from>
    <xdr:ext cx="405111" cy="259045"/>
    <xdr:sp macro="" textlink="">
      <xdr:nvSpPr>
        <xdr:cNvPr id="616" name="n_4aveValue【公民館】&#10;有形固定資産減価償却率">
          <a:extLst>
            <a:ext uri="{FF2B5EF4-FFF2-40B4-BE49-F238E27FC236}">
              <a16:creationId xmlns:a16="http://schemas.microsoft.com/office/drawing/2014/main" id="{00000000-0008-0000-0E00-000068020000}"/>
            </a:ext>
          </a:extLst>
        </xdr:cNvPr>
        <xdr:cNvSpPr txBox="1"/>
      </xdr:nvSpPr>
      <xdr:spPr>
        <a:xfrm>
          <a:off x="12611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90188</xdr:rowOff>
    </xdr:from>
    <xdr:ext cx="405111" cy="259045"/>
    <xdr:sp macro="" textlink="">
      <xdr:nvSpPr>
        <xdr:cNvPr id="617" name="n_1mainValue【公民館】&#10;有形固定資産減価償却率">
          <a:extLst>
            <a:ext uri="{FF2B5EF4-FFF2-40B4-BE49-F238E27FC236}">
              <a16:creationId xmlns:a16="http://schemas.microsoft.com/office/drawing/2014/main" id="{00000000-0008-0000-0E00-000069020000}"/>
            </a:ext>
          </a:extLst>
        </xdr:cNvPr>
        <xdr:cNvSpPr txBox="1"/>
      </xdr:nvSpPr>
      <xdr:spPr>
        <a:xfrm>
          <a:off x="152660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81932</xdr:rowOff>
    </xdr:from>
    <xdr:ext cx="405111" cy="259045"/>
    <xdr:sp macro="" textlink="">
      <xdr:nvSpPr>
        <xdr:cNvPr id="618" name="n_4mainValue【公民館】&#10;有形固定資産減価償却率">
          <a:extLst>
            <a:ext uri="{FF2B5EF4-FFF2-40B4-BE49-F238E27FC236}">
              <a16:creationId xmlns:a16="http://schemas.microsoft.com/office/drawing/2014/main" id="{00000000-0008-0000-0E00-00006A020000}"/>
            </a:ext>
          </a:extLst>
        </xdr:cNvPr>
        <xdr:cNvSpPr txBox="1"/>
      </xdr:nvSpPr>
      <xdr:spPr>
        <a:xfrm>
          <a:off x="12611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9" name="【公民館】&#10;一人当たり面積グラフ枠">
          <a:extLst>
            <a:ext uri="{FF2B5EF4-FFF2-40B4-BE49-F238E27FC236}">
              <a16:creationId xmlns:a16="http://schemas.microsoft.com/office/drawing/2014/main" id="{00000000-0008-0000-0E00-00007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55626</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flipV="1">
          <a:off x="22160864" y="1724177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59453</xdr:rowOff>
    </xdr:from>
    <xdr:ext cx="469744" cy="259045"/>
    <xdr:sp macro="" textlink="">
      <xdr:nvSpPr>
        <xdr:cNvPr id="641" name="【公民館】&#10;一人当たり面積最小値テキスト">
          <a:extLst>
            <a:ext uri="{FF2B5EF4-FFF2-40B4-BE49-F238E27FC236}">
              <a16:creationId xmlns:a16="http://schemas.microsoft.com/office/drawing/2014/main" id="{00000000-0008-0000-0E00-000081020000}"/>
            </a:ext>
          </a:extLst>
        </xdr:cNvPr>
        <xdr:cNvSpPr txBox="1"/>
      </xdr:nvSpPr>
      <xdr:spPr>
        <a:xfrm>
          <a:off x="22199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55626</xdr:rowOff>
    </xdr:from>
    <xdr:to>
      <xdr:col>116</xdr:col>
      <xdr:colOff>152400</xdr:colOff>
      <xdr:row>108</xdr:row>
      <xdr:rowOff>55626</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22072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643" name="【公民館】&#10;一人当たり面積最大値テキスト">
          <a:extLst>
            <a:ext uri="{FF2B5EF4-FFF2-40B4-BE49-F238E27FC236}">
              <a16:creationId xmlns:a16="http://schemas.microsoft.com/office/drawing/2014/main" id="{00000000-0008-0000-0E00-000083020000}"/>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27703</xdr:rowOff>
    </xdr:from>
    <xdr:ext cx="469744" cy="259045"/>
    <xdr:sp macro="" textlink="">
      <xdr:nvSpPr>
        <xdr:cNvPr id="645" name="【公民館】&#10;一人当たり面積平均値テキスト">
          <a:extLst>
            <a:ext uri="{FF2B5EF4-FFF2-40B4-BE49-F238E27FC236}">
              <a16:creationId xmlns:a16="http://schemas.microsoft.com/office/drawing/2014/main" id="{00000000-0008-0000-0E00-000085020000}"/>
            </a:ext>
          </a:extLst>
        </xdr:cNvPr>
        <xdr:cNvSpPr txBox="1"/>
      </xdr:nvSpPr>
      <xdr:spPr>
        <a:xfrm>
          <a:off x="22199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22110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160274</xdr:rowOff>
    </xdr:from>
    <xdr:to>
      <xdr:col>112</xdr:col>
      <xdr:colOff>38100</xdr:colOff>
      <xdr:row>105</xdr:row>
      <xdr:rowOff>90424</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21272500" y="1799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123698</xdr:rowOff>
    </xdr:from>
    <xdr:to>
      <xdr:col>107</xdr:col>
      <xdr:colOff>101600</xdr:colOff>
      <xdr:row>105</xdr:row>
      <xdr:rowOff>53848</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20383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9494500" y="1797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8605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112268</xdr:rowOff>
    </xdr:from>
    <xdr:to>
      <xdr:col>116</xdr:col>
      <xdr:colOff>114300</xdr:colOff>
      <xdr:row>107</xdr:row>
      <xdr:rowOff>42418</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221107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90695</xdr:rowOff>
    </xdr:from>
    <xdr:ext cx="469744" cy="259045"/>
    <xdr:sp macro="" textlink="">
      <xdr:nvSpPr>
        <xdr:cNvPr id="657" name="【公民館】&#10;一人当たり面積該当値テキスト">
          <a:extLst>
            <a:ext uri="{FF2B5EF4-FFF2-40B4-BE49-F238E27FC236}">
              <a16:creationId xmlns:a16="http://schemas.microsoft.com/office/drawing/2014/main" id="{00000000-0008-0000-0E00-000091020000}"/>
            </a:ext>
          </a:extLst>
        </xdr:cNvPr>
        <xdr:cNvSpPr txBox="1"/>
      </xdr:nvSpPr>
      <xdr:spPr>
        <a:xfrm>
          <a:off x="22199600"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41402</xdr:rowOff>
    </xdr:from>
    <xdr:to>
      <xdr:col>112</xdr:col>
      <xdr:colOff>38100</xdr:colOff>
      <xdr:row>106</xdr:row>
      <xdr:rowOff>143002</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21272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92202</xdr:rowOff>
    </xdr:from>
    <xdr:to>
      <xdr:col>116</xdr:col>
      <xdr:colOff>63500</xdr:colOff>
      <xdr:row>106</xdr:row>
      <xdr:rowOff>163068</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21323300" y="18265902"/>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50546</xdr:rowOff>
    </xdr:from>
    <xdr:to>
      <xdr:col>98</xdr:col>
      <xdr:colOff>38100</xdr:colOff>
      <xdr:row>106</xdr:row>
      <xdr:rowOff>152146</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186055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106951</xdr:rowOff>
    </xdr:from>
    <xdr:ext cx="469744" cy="259045"/>
    <xdr:sp macro="" textlink="">
      <xdr:nvSpPr>
        <xdr:cNvPr id="661" name="n_1aveValue【公民館】&#10;一人当たり面積">
          <a:extLst>
            <a:ext uri="{FF2B5EF4-FFF2-40B4-BE49-F238E27FC236}">
              <a16:creationId xmlns:a16="http://schemas.microsoft.com/office/drawing/2014/main" id="{00000000-0008-0000-0E00-000095020000}"/>
            </a:ext>
          </a:extLst>
        </xdr:cNvPr>
        <xdr:cNvSpPr txBox="1"/>
      </xdr:nvSpPr>
      <xdr:spPr>
        <a:xfrm>
          <a:off x="210757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70375</xdr:rowOff>
    </xdr:from>
    <xdr:ext cx="469744" cy="259045"/>
    <xdr:sp macro="" textlink="">
      <xdr:nvSpPr>
        <xdr:cNvPr id="662" name="n_2aveValue【公民館】&#10;一人当たり面積">
          <a:extLst>
            <a:ext uri="{FF2B5EF4-FFF2-40B4-BE49-F238E27FC236}">
              <a16:creationId xmlns:a16="http://schemas.microsoft.com/office/drawing/2014/main" id="{00000000-0008-0000-0E00-000096020000}"/>
            </a:ext>
          </a:extLst>
        </xdr:cNvPr>
        <xdr:cNvSpPr txBox="1"/>
      </xdr:nvSpPr>
      <xdr:spPr>
        <a:xfrm>
          <a:off x="20199427" y="1772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95521</xdr:rowOff>
    </xdr:from>
    <xdr:ext cx="469744" cy="259045"/>
    <xdr:sp macro="" textlink="">
      <xdr:nvSpPr>
        <xdr:cNvPr id="663" name="n_3aveValue【公民館】&#10;一人当たり面積">
          <a:extLst>
            <a:ext uri="{FF2B5EF4-FFF2-40B4-BE49-F238E27FC236}">
              <a16:creationId xmlns:a16="http://schemas.microsoft.com/office/drawing/2014/main" id="{00000000-0008-0000-0E00-000097020000}"/>
            </a:ext>
          </a:extLst>
        </xdr:cNvPr>
        <xdr:cNvSpPr txBox="1"/>
      </xdr:nvSpPr>
      <xdr:spPr>
        <a:xfrm>
          <a:off x="193104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664" name="n_4aveValue【公民館】&#10;一人当たり面積">
          <a:extLst>
            <a:ext uri="{FF2B5EF4-FFF2-40B4-BE49-F238E27FC236}">
              <a16:creationId xmlns:a16="http://schemas.microsoft.com/office/drawing/2014/main" id="{00000000-0008-0000-0E00-000098020000}"/>
            </a:ext>
          </a:extLst>
        </xdr:cNvPr>
        <xdr:cNvSpPr txBox="1"/>
      </xdr:nvSpPr>
      <xdr:spPr>
        <a:xfrm>
          <a:off x="18421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134129</xdr:rowOff>
    </xdr:from>
    <xdr:ext cx="469744" cy="259045"/>
    <xdr:sp macro="" textlink="">
      <xdr:nvSpPr>
        <xdr:cNvPr id="665" name="n_1mainValue【公民館】&#10;一人当たり面積">
          <a:extLst>
            <a:ext uri="{FF2B5EF4-FFF2-40B4-BE49-F238E27FC236}">
              <a16:creationId xmlns:a16="http://schemas.microsoft.com/office/drawing/2014/main" id="{00000000-0008-0000-0E00-000099020000}"/>
            </a:ext>
          </a:extLst>
        </xdr:cNvPr>
        <xdr:cNvSpPr txBox="1"/>
      </xdr:nvSpPr>
      <xdr:spPr>
        <a:xfrm>
          <a:off x="210757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143273</xdr:rowOff>
    </xdr:from>
    <xdr:ext cx="469744" cy="259045"/>
    <xdr:sp macro="" textlink="">
      <xdr:nvSpPr>
        <xdr:cNvPr id="666" name="n_4mainValue【公民館】&#10;一人当たり面積">
          <a:extLst>
            <a:ext uri="{FF2B5EF4-FFF2-40B4-BE49-F238E27FC236}">
              <a16:creationId xmlns:a16="http://schemas.microsoft.com/office/drawing/2014/main" id="{00000000-0008-0000-0E00-00009A020000}"/>
            </a:ext>
          </a:extLst>
        </xdr:cNvPr>
        <xdr:cNvSpPr txBox="1"/>
      </xdr:nvSpPr>
      <xdr:spPr>
        <a:xfrm>
          <a:off x="18421427" y="1831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ての類型において、有形固定資産減価償却率は類似団体平均値を下回っている。これは老朽化した施設の更新、複合化・統廃合が実施された結果だと考えられ、今後の施設の維持管理経費は減少していくものと想定される。なお橋りょう・トンネル、公営住宅の有形固定資産減価償率は類似団体を著しく下回っているが、橋りょう・トンネルについては過去の竣工分が道路として固定資産台帳に計上されているためであり、公営住宅については平成２４年度から平成２８年度にかけて改修工事を行ったためである。　また学校施設については順次改築・改修工事を実施しており、今後は適正配置計画や長寿命化計画に基づき施設の統合や長寿命化を実施し、将来的な維持管理経費の縮減を図る。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30,505
30,412
346.01
21,623,112
20,600,584
531,705
10,661,278
15,863,620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0916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123026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49910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22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164193</xdr:rowOff>
    </xdr:from>
    <xdr:to>
      <xdr:col>20</xdr:col>
      <xdr:colOff>38100</xdr:colOff>
      <xdr:row>37</xdr:row>
      <xdr:rowOff>94343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43543</xdr:rowOff>
    </xdr:from>
    <xdr:to>
      <xdr:col>24</xdr:col>
      <xdr:colOff>63500</xdr:colOff>
      <xdr:row>37</xdr:row>
      <xdr:rowOff>77833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38719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20501</xdr:rowOff>
    </xdr:from>
    <xdr:to>
      <xdr:col>6</xdr:col>
      <xdr:colOff>38100</xdr:colOff>
      <xdr:row>36</xdr:row>
      <xdr:rowOff>122101</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079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139354</xdr:rowOff>
    </xdr:from>
    <xdr:ext cx="405111" cy="259045"/>
    <xdr:sp macro="" textlink="">
      <xdr:nvSpPr>
        <xdr:cNvPr id="79" name="n_1aveValue【図書館】&#10;有形固定資産減価償却率">
          <a:extLst>
            <a:ext uri="{FF2B5EF4-FFF2-40B4-BE49-F238E27FC236}">
              <a16:creationId xmlns:a16="http://schemas.microsoft.com/office/drawing/2014/main" id="{00000000-0008-0000-0F00-00004F000000}"/>
            </a:ext>
          </a:extLst>
        </xdr:cNvPr>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117401</xdr:rowOff>
    </xdr:from>
    <xdr:ext cx="405111" cy="259045"/>
    <xdr:sp macro="" textlink="">
      <xdr:nvSpPr>
        <xdr:cNvPr id="80" name="n_2aveValue【図書館】&#10;有形固定資産減価償却率">
          <a:extLst>
            <a:ext uri="{FF2B5EF4-FFF2-40B4-BE49-F238E27FC236}">
              <a16:creationId xmlns:a16="http://schemas.microsoft.com/office/drawing/2014/main" id="{00000000-0008-0000-0F00-000050000000}"/>
            </a:ext>
          </a:extLst>
        </xdr:cNvPr>
        <xdr:cNvSpPr txBox="1"/>
      </xdr:nvSpPr>
      <xdr:spPr>
        <a:xfrm>
          <a:off x="2705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1" name="n_3aveValue【図書館】&#10;有形固定資産減価償却率">
          <a:extLst>
            <a:ext uri="{FF2B5EF4-FFF2-40B4-BE49-F238E27FC236}">
              <a16:creationId xmlns:a16="http://schemas.microsoft.com/office/drawing/2014/main" id="{00000000-0008-0000-0F00-000051000000}"/>
            </a:ext>
          </a:extLst>
        </xdr:cNvPr>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2" name="n_4aveValue【図書館】&#10;有形固定資産減価償却率">
          <a:extLst>
            <a:ext uri="{FF2B5EF4-FFF2-40B4-BE49-F238E27FC236}">
              <a16:creationId xmlns:a16="http://schemas.microsoft.com/office/drawing/2014/main" id="{00000000-0008-0000-0F00-000052000000}"/>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110870</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138628</xdr:rowOff>
    </xdr:from>
    <xdr:ext cx="405111" cy="259045"/>
    <xdr:sp macro="" textlink="">
      <xdr:nvSpPr>
        <xdr:cNvPr id="84" name="n_4mainValue【図書館】&#10;有形固定資産減価償却率">
          <a:extLst>
            <a:ext uri="{FF2B5EF4-FFF2-40B4-BE49-F238E27FC236}">
              <a16:creationId xmlns:a16="http://schemas.microsoft.com/office/drawing/2014/main" id="{00000000-0008-0000-0F00-000054000000}"/>
            </a:ext>
          </a:extLst>
        </xdr:cNvPr>
        <xdr:cNvSpPr txBox="1"/>
      </xdr:nvSpPr>
      <xdr:spPr>
        <a:xfrm>
          <a:off x="927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F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41</xdr:row>
      <xdr:rowOff>46265</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flipV="1">
          <a:off x="10476865" y="5725886"/>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F00-00006F000000}"/>
            </a:ext>
          </a:extLst>
        </xdr:cNvPr>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F00-000071000000}"/>
            </a:ext>
          </a:extLst>
        </xdr:cNvPr>
        <xdr:cNvSpPr txBox="1"/>
      </xdr:nvSpPr>
      <xdr:spPr>
        <a:xfrm>
          <a:off x="105156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F00-000073000000}"/>
            </a:ext>
          </a:extLst>
        </xdr:cNvPr>
        <xdr:cNvSpPr txBox="1"/>
      </xdr:nvSpPr>
      <xdr:spPr>
        <a:xfrm>
          <a:off x="10515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8699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161472</xdr:rowOff>
    </xdr:from>
    <xdr:to>
      <xdr:col>36</xdr:col>
      <xdr:colOff>165100</xdr:colOff>
      <xdr:row>39</xdr:row>
      <xdr:rowOff>91622</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6921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87993</xdr:rowOff>
    </xdr:from>
    <xdr:to>
      <xdr:col>55</xdr:col>
      <xdr:colOff>50800</xdr:colOff>
      <xdr:row>40</xdr:row>
      <xdr:rowOff>18143</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10426700" y="67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66420</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F00-00007F000000}"/>
            </a:ext>
          </a:extLst>
        </xdr:cNvPr>
        <xdr:cNvSpPr txBox="1"/>
      </xdr:nvSpPr>
      <xdr:spPr>
        <a:xfrm>
          <a:off x="10515600" y="675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87993</xdr:rowOff>
    </xdr:from>
    <xdr:to>
      <xdr:col>50</xdr:col>
      <xdr:colOff>165100</xdr:colOff>
      <xdr:row>40</xdr:row>
      <xdr:rowOff>18143</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67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138793</xdr:rowOff>
    </xdr:from>
    <xdr:to>
      <xdr:col>55</xdr:col>
      <xdr:colOff>0</xdr:colOff>
      <xdr:row>39</xdr:row>
      <xdr:rowOff>138793</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9639300" y="6825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98878</xdr:rowOff>
    </xdr:from>
    <xdr:to>
      <xdr:col>36</xdr:col>
      <xdr:colOff>165100</xdr:colOff>
      <xdr:row>40</xdr:row>
      <xdr:rowOff>29028</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6921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64605</xdr:rowOff>
    </xdr:from>
    <xdr:ext cx="469744" cy="259045"/>
    <xdr:sp macro="" textlink="">
      <xdr:nvSpPr>
        <xdr:cNvPr id="131" name="n_1aveValue【図書館】&#10;一人当たり面積">
          <a:extLst>
            <a:ext uri="{FF2B5EF4-FFF2-40B4-BE49-F238E27FC236}">
              <a16:creationId xmlns:a16="http://schemas.microsoft.com/office/drawing/2014/main" id="{00000000-0008-0000-0F00-000083000000}"/>
            </a:ext>
          </a:extLst>
        </xdr:cNvPr>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53720</xdr:rowOff>
    </xdr:from>
    <xdr:ext cx="469744" cy="259045"/>
    <xdr:sp macro="" textlink="">
      <xdr:nvSpPr>
        <xdr:cNvPr id="132" name="n_2aveValue【図書館】&#10;一人当たり面積">
          <a:extLst>
            <a:ext uri="{FF2B5EF4-FFF2-40B4-BE49-F238E27FC236}">
              <a16:creationId xmlns:a16="http://schemas.microsoft.com/office/drawing/2014/main" id="{00000000-0008-0000-0F00-000084000000}"/>
            </a:ext>
          </a:extLst>
        </xdr:cNvPr>
        <xdr:cNvSpPr txBox="1"/>
      </xdr:nvSpPr>
      <xdr:spPr>
        <a:xfrm>
          <a:off x="8515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33" name="n_3aveValue【図書館】&#10;一人当たり面積">
          <a:extLst>
            <a:ext uri="{FF2B5EF4-FFF2-40B4-BE49-F238E27FC236}">
              <a16:creationId xmlns:a16="http://schemas.microsoft.com/office/drawing/2014/main" id="{00000000-0008-0000-0F00-000085000000}"/>
            </a:ext>
          </a:extLst>
        </xdr:cNvPr>
        <xdr:cNvSpPr txBox="1"/>
      </xdr:nvSpPr>
      <xdr:spPr>
        <a:xfrm>
          <a:off x="7626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108149</xdr:rowOff>
    </xdr:from>
    <xdr:ext cx="469744" cy="259045"/>
    <xdr:sp macro="" textlink="">
      <xdr:nvSpPr>
        <xdr:cNvPr id="134" name="n_4aveValue【図書館】&#10;一人当たり面積">
          <a:extLst>
            <a:ext uri="{FF2B5EF4-FFF2-40B4-BE49-F238E27FC236}">
              <a16:creationId xmlns:a16="http://schemas.microsoft.com/office/drawing/2014/main" id="{00000000-0008-0000-0F00-000086000000}"/>
            </a:ext>
          </a:extLst>
        </xdr:cNvPr>
        <xdr:cNvSpPr txBox="1"/>
      </xdr:nvSpPr>
      <xdr:spPr>
        <a:xfrm>
          <a:off x="6737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9270</xdr:rowOff>
    </xdr:from>
    <xdr:ext cx="469744" cy="25904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7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20155</xdr:rowOff>
    </xdr:from>
    <xdr:ext cx="469744" cy="259045"/>
    <xdr:sp macro="" textlink="">
      <xdr:nvSpPr>
        <xdr:cNvPr id="136" name="n_4mainValue【図書館】&#10;一人当たり面積">
          <a:extLst>
            <a:ext uri="{FF2B5EF4-FFF2-40B4-BE49-F238E27FC236}">
              <a16:creationId xmlns:a16="http://schemas.microsoft.com/office/drawing/2014/main" id="{00000000-0008-0000-0F00-000088000000}"/>
            </a:ext>
          </a:extLst>
        </xdr:cNvPr>
        <xdr:cNvSpPr txBox="1"/>
      </xdr:nvSpPr>
      <xdr:spPr>
        <a:xfrm>
          <a:off x="6737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a:extLst>
            <a:ext uri="{FF2B5EF4-FFF2-40B4-BE49-F238E27FC236}">
              <a16:creationId xmlns:a16="http://schemas.microsoft.com/office/drawing/2014/main" id="{00000000-0008-0000-0F00-0000A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17145</xdr:rowOff>
    </xdr:from>
    <xdr:to>
      <xdr:col>24</xdr:col>
      <xdr:colOff>62865</xdr:colOff>
      <xdr:row>64</xdr:row>
      <xdr:rowOff>3810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flipV="1">
          <a:off x="4634865" y="944689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7637</xdr:rowOff>
    </xdr:from>
    <xdr:ext cx="405111" cy="259045"/>
    <xdr:sp macro="" textlink="">
      <xdr:nvSpPr>
        <xdr:cNvPr id="162" name="【体育館・プール】&#10;有形固定資産減価償却率最小値テキスト">
          <a:extLst>
            <a:ext uri="{FF2B5EF4-FFF2-40B4-BE49-F238E27FC236}">
              <a16:creationId xmlns:a16="http://schemas.microsoft.com/office/drawing/2014/main" id="{00000000-0008-0000-0F00-0000A2000000}"/>
            </a:ext>
          </a:extLst>
        </xdr:cNvPr>
        <xdr:cNvSpPr txBox="1"/>
      </xdr:nvSpPr>
      <xdr:spPr>
        <a:xfrm>
          <a:off x="46736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3810</xdr:rowOff>
    </xdr:from>
    <xdr:to>
      <xdr:col>24</xdr:col>
      <xdr:colOff>152400</xdr:colOff>
      <xdr:row>64</xdr:row>
      <xdr:rowOff>3810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4546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135272</xdr:rowOff>
    </xdr:from>
    <xdr:ext cx="405111" cy="259045"/>
    <xdr:sp macro="" textlink="">
      <xdr:nvSpPr>
        <xdr:cNvPr id="164" name="【体育館・プール】&#10;有形固定資産減価償却率最大値テキスト">
          <a:extLst>
            <a:ext uri="{FF2B5EF4-FFF2-40B4-BE49-F238E27FC236}">
              <a16:creationId xmlns:a16="http://schemas.microsoft.com/office/drawing/2014/main" id="{00000000-0008-0000-0F00-0000A4000000}"/>
            </a:ext>
          </a:extLst>
        </xdr:cNvPr>
        <xdr:cNvSpPr txBox="1"/>
      </xdr:nvSpPr>
      <xdr:spPr>
        <a:xfrm>
          <a:off x="46736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17145</xdr:rowOff>
    </xdr:from>
    <xdr:to>
      <xdr:col>24</xdr:col>
      <xdr:colOff>152400</xdr:colOff>
      <xdr:row>55</xdr:row>
      <xdr:rowOff>17145</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4546600" y="94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165752</xdr:rowOff>
    </xdr:from>
    <xdr:ext cx="405111" cy="259045"/>
    <xdr:sp macro="" textlink="">
      <xdr:nvSpPr>
        <xdr:cNvPr id="166" name="【体育館・プール】&#10;有形固定資産減価償却率平均値テキスト">
          <a:extLst>
            <a:ext uri="{FF2B5EF4-FFF2-40B4-BE49-F238E27FC236}">
              <a16:creationId xmlns:a16="http://schemas.microsoft.com/office/drawing/2014/main" id="{00000000-0008-0000-0F00-0000A6000000}"/>
            </a:ext>
          </a:extLst>
        </xdr:cNvPr>
        <xdr:cNvSpPr txBox="1"/>
      </xdr:nvSpPr>
      <xdr:spPr>
        <a:xfrm>
          <a:off x="4673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4584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2857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1968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168275</xdr:rowOff>
    </xdr:from>
    <xdr:to>
      <xdr:col>24</xdr:col>
      <xdr:colOff>114300</xdr:colOff>
      <xdr:row>57</xdr:row>
      <xdr:rowOff>98425</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45847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19702</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0000000-0008-0000-0F00-0000B2000000}"/>
            </a:ext>
          </a:extLst>
        </xdr:cNvPr>
        <xdr:cNvSpPr txBox="1"/>
      </xdr:nvSpPr>
      <xdr:spPr>
        <a:xfrm>
          <a:off x="4673600"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74930</xdr:rowOff>
    </xdr:from>
    <xdr:to>
      <xdr:col>20</xdr:col>
      <xdr:colOff>38100</xdr:colOff>
      <xdr:row>57</xdr:row>
      <xdr:rowOff>5080</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3746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125730</xdr:rowOff>
    </xdr:from>
    <xdr:to>
      <xdr:col>24</xdr:col>
      <xdr:colOff>63500</xdr:colOff>
      <xdr:row>57</xdr:row>
      <xdr:rowOff>47625</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3797300" y="9726930"/>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76835</xdr:rowOff>
    </xdr:from>
    <xdr:to>
      <xdr:col>6</xdr:col>
      <xdr:colOff>38100</xdr:colOff>
      <xdr:row>59</xdr:row>
      <xdr:rowOff>6985</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1079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15257</xdr:rowOff>
    </xdr:from>
    <xdr:ext cx="405111" cy="259045"/>
    <xdr:sp macro="" textlink="">
      <xdr:nvSpPr>
        <xdr:cNvPr id="182" name="n_1ave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35820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183" name="n_2ave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95902</xdr:rowOff>
    </xdr:from>
    <xdr:ext cx="405111" cy="259045"/>
    <xdr:sp macro="" textlink="">
      <xdr:nvSpPr>
        <xdr:cNvPr id="184" name="n_3ave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1816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185" name="n_4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927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21607</xdr:rowOff>
    </xdr:from>
    <xdr:ext cx="405111" cy="259045"/>
    <xdr:sp macro="" textlink="">
      <xdr:nvSpPr>
        <xdr:cNvPr id="186" name="n_1main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35820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23512</xdr:rowOff>
    </xdr:from>
    <xdr:ext cx="405111" cy="259045"/>
    <xdr:sp macro="" textlink="">
      <xdr:nvSpPr>
        <xdr:cNvPr id="187" name="n_4main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927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45720</xdr:rowOff>
    </xdr:from>
    <xdr:to>
      <xdr:col>54</xdr:col>
      <xdr:colOff>189865</xdr:colOff>
      <xdr:row>63</xdr:row>
      <xdr:rowOff>106135</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flipV="1">
          <a:off x="10476865" y="9646920"/>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109962</xdr:rowOff>
    </xdr:from>
    <xdr:ext cx="469744" cy="259045"/>
    <xdr:sp macro="" textlink="">
      <xdr:nvSpPr>
        <xdr:cNvPr id="214" name="【体育館・プール】&#10;一人当たり面積最小値テキスト">
          <a:extLst>
            <a:ext uri="{FF2B5EF4-FFF2-40B4-BE49-F238E27FC236}">
              <a16:creationId xmlns:a16="http://schemas.microsoft.com/office/drawing/2014/main" id="{00000000-0008-0000-0F00-0000D6000000}"/>
            </a:ext>
          </a:extLst>
        </xdr:cNvPr>
        <xdr:cNvSpPr txBox="1"/>
      </xdr:nvSpPr>
      <xdr:spPr>
        <a:xfrm>
          <a:off x="10515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106135</xdr:rowOff>
    </xdr:from>
    <xdr:to>
      <xdr:col>55</xdr:col>
      <xdr:colOff>88900</xdr:colOff>
      <xdr:row>63</xdr:row>
      <xdr:rowOff>106135</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10388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163847</xdr:rowOff>
    </xdr:from>
    <xdr:ext cx="469744" cy="259045"/>
    <xdr:sp macro="" textlink="">
      <xdr:nvSpPr>
        <xdr:cNvPr id="216" name="【体育館・プール】&#10;一人当たり面積最大値テキスト">
          <a:extLst>
            <a:ext uri="{FF2B5EF4-FFF2-40B4-BE49-F238E27FC236}">
              <a16:creationId xmlns:a16="http://schemas.microsoft.com/office/drawing/2014/main" id="{00000000-0008-0000-0F00-0000D8000000}"/>
            </a:ext>
          </a:extLst>
        </xdr:cNvPr>
        <xdr:cNvSpPr txBox="1"/>
      </xdr:nvSpPr>
      <xdr:spPr>
        <a:xfrm>
          <a:off x="105156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45720</xdr:rowOff>
    </xdr:from>
    <xdr:to>
      <xdr:col>55</xdr:col>
      <xdr:colOff>88900</xdr:colOff>
      <xdr:row>56</xdr:row>
      <xdr:rowOff>45720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18" name="【体育館・プール】&#10;一人当たり面積平均値テキスト">
          <a:extLst>
            <a:ext uri="{FF2B5EF4-FFF2-40B4-BE49-F238E27FC236}">
              <a16:creationId xmlns:a16="http://schemas.microsoft.com/office/drawing/2014/main" id="{00000000-0008-0000-0F00-0000DA000000}"/>
            </a:ext>
          </a:extLst>
        </xdr:cNvPr>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14515</xdr:rowOff>
    </xdr:from>
    <xdr:to>
      <xdr:col>50</xdr:col>
      <xdr:colOff>165100</xdr:colOff>
      <xdr:row>61</xdr:row>
      <xdr:rowOff>116115</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9588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168003</xdr:rowOff>
    </xdr:from>
    <xdr:to>
      <xdr:col>46</xdr:col>
      <xdr:colOff>38100</xdr:colOff>
      <xdr:row>61</xdr:row>
      <xdr:rowOff>98153</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8699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34109</xdr:rowOff>
    </xdr:from>
    <xdr:to>
      <xdr:col>41</xdr:col>
      <xdr:colOff>101600</xdr:colOff>
      <xdr:row>61</xdr:row>
      <xdr:rowOff>135709</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7810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24312</xdr:rowOff>
    </xdr:from>
    <xdr:to>
      <xdr:col>36</xdr:col>
      <xdr:colOff>165100</xdr:colOff>
      <xdr:row>61</xdr:row>
      <xdr:rowOff>125912</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6921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84727</xdr:rowOff>
    </xdr:from>
    <xdr:to>
      <xdr:col>55</xdr:col>
      <xdr:colOff>50800</xdr:colOff>
      <xdr:row>61</xdr:row>
      <xdr:rowOff>14877</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104267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107604</xdr:rowOff>
    </xdr:from>
    <xdr:ext cx="469744" cy="259045"/>
    <xdr:sp macro="" textlink="">
      <xdr:nvSpPr>
        <xdr:cNvPr id="230" name="【体育館・プール】&#10;一人当たり面積該当値テキスト">
          <a:extLst>
            <a:ext uri="{FF2B5EF4-FFF2-40B4-BE49-F238E27FC236}">
              <a16:creationId xmlns:a16="http://schemas.microsoft.com/office/drawing/2014/main" id="{00000000-0008-0000-0F00-0000E6000000}"/>
            </a:ext>
          </a:extLst>
        </xdr:cNvPr>
        <xdr:cNvSpPr txBox="1"/>
      </xdr:nvSpPr>
      <xdr:spPr>
        <a:xfrm>
          <a:off x="10515600" y="1022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86360</xdr:rowOff>
    </xdr:from>
    <xdr:to>
      <xdr:col>50</xdr:col>
      <xdr:colOff>165100</xdr:colOff>
      <xdr:row>60</xdr:row>
      <xdr:rowOff>16510</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9588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137160</xdr:rowOff>
    </xdr:from>
    <xdr:to>
      <xdr:col>55</xdr:col>
      <xdr:colOff>0</xdr:colOff>
      <xdr:row>60</xdr:row>
      <xdr:rowOff>135527</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9639300" y="10252710"/>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112485</xdr:rowOff>
    </xdr:from>
    <xdr:to>
      <xdr:col>36</xdr:col>
      <xdr:colOff>165100</xdr:colOff>
      <xdr:row>62</xdr:row>
      <xdr:rowOff>42635</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6921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107242</xdr:rowOff>
    </xdr:from>
    <xdr:ext cx="469744" cy="259045"/>
    <xdr:sp macro="" textlink="">
      <xdr:nvSpPr>
        <xdr:cNvPr id="234" name="n_1aveValue【体育館・プール】&#10;一人当たり面積">
          <a:extLst>
            <a:ext uri="{FF2B5EF4-FFF2-40B4-BE49-F238E27FC236}">
              <a16:creationId xmlns:a16="http://schemas.microsoft.com/office/drawing/2014/main" id="{00000000-0008-0000-0F00-0000EA000000}"/>
            </a:ext>
          </a:extLst>
        </xdr:cNvPr>
        <xdr:cNvSpPr txBox="1"/>
      </xdr:nvSpPr>
      <xdr:spPr>
        <a:xfrm>
          <a:off x="93917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114680</xdr:rowOff>
    </xdr:from>
    <xdr:ext cx="469744" cy="259045"/>
    <xdr:sp macro="" textlink="">
      <xdr:nvSpPr>
        <xdr:cNvPr id="235" name="n_2aveValue【体育館・プール】&#10;一人当たり面積">
          <a:extLst>
            <a:ext uri="{FF2B5EF4-FFF2-40B4-BE49-F238E27FC236}">
              <a16:creationId xmlns:a16="http://schemas.microsoft.com/office/drawing/2014/main" id="{00000000-0008-0000-0F00-0000EB000000}"/>
            </a:ext>
          </a:extLst>
        </xdr:cNvPr>
        <xdr:cNvSpPr txBox="1"/>
      </xdr:nvSpPr>
      <xdr:spPr>
        <a:xfrm>
          <a:off x="85154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152236</xdr:rowOff>
    </xdr:from>
    <xdr:ext cx="469744" cy="259045"/>
    <xdr:sp macro="" textlink="">
      <xdr:nvSpPr>
        <xdr:cNvPr id="236" name="n_3aveValue【体育館・プール】&#10;一人当たり面積">
          <a:extLst>
            <a:ext uri="{FF2B5EF4-FFF2-40B4-BE49-F238E27FC236}">
              <a16:creationId xmlns:a16="http://schemas.microsoft.com/office/drawing/2014/main" id="{00000000-0008-0000-0F00-0000EC000000}"/>
            </a:ext>
          </a:extLst>
        </xdr:cNvPr>
        <xdr:cNvSpPr txBox="1"/>
      </xdr:nvSpPr>
      <xdr:spPr>
        <a:xfrm>
          <a:off x="7626427" y="1026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142439</xdr:rowOff>
    </xdr:from>
    <xdr:ext cx="469744" cy="259045"/>
    <xdr:sp macro="" textlink="">
      <xdr:nvSpPr>
        <xdr:cNvPr id="237" name="n_4aveValue【体育館・プール】&#10;一人当たり面積">
          <a:extLst>
            <a:ext uri="{FF2B5EF4-FFF2-40B4-BE49-F238E27FC236}">
              <a16:creationId xmlns:a16="http://schemas.microsoft.com/office/drawing/2014/main" id="{00000000-0008-0000-0F00-0000ED000000}"/>
            </a:ext>
          </a:extLst>
        </xdr:cNvPr>
        <xdr:cNvSpPr txBox="1"/>
      </xdr:nvSpPr>
      <xdr:spPr>
        <a:xfrm>
          <a:off x="67374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33037</xdr:rowOff>
    </xdr:from>
    <xdr:ext cx="469744" cy="259045"/>
    <xdr:sp macro="" textlink="">
      <xdr:nvSpPr>
        <xdr:cNvPr id="238" name="n_1mainValue【体育館・プール】&#10;一人当たり面積">
          <a:extLst>
            <a:ext uri="{FF2B5EF4-FFF2-40B4-BE49-F238E27FC236}">
              <a16:creationId xmlns:a16="http://schemas.microsoft.com/office/drawing/2014/main" id="{00000000-0008-0000-0F00-0000EE000000}"/>
            </a:ext>
          </a:extLst>
        </xdr:cNvPr>
        <xdr:cNvSpPr txBox="1"/>
      </xdr:nvSpPr>
      <xdr:spPr>
        <a:xfrm>
          <a:off x="939172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33762</xdr:rowOff>
    </xdr:from>
    <xdr:ext cx="469744" cy="259045"/>
    <xdr:sp macro="" textlink="">
      <xdr:nvSpPr>
        <xdr:cNvPr id="239" name="n_4mainValue【体育館・プール】&#10;一人当たり面積">
          <a:extLst>
            <a:ext uri="{FF2B5EF4-FFF2-40B4-BE49-F238E27FC236}">
              <a16:creationId xmlns:a16="http://schemas.microsoft.com/office/drawing/2014/main" id="{00000000-0008-0000-0F00-0000EF000000}"/>
            </a:ext>
          </a:extLst>
        </xdr:cNvPr>
        <xdr:cNvSpPr txBox="1"/>
      </xdr:nvSpPr>
      <xdr:spPr>
        <a:xfrm>
          <a:off x="6737427" y="1066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市民会館】&#10;有形固定資産減価償却率グラフ枠">
          <a:extLst>
            <a:ext uri="{FF2B5EF4-FFF2-40B4-BE49-F238E27FC236}">
              <a16:creationId xmlns:a16="http://schemas.microsoft.com/office/drawing/2014/main" id="{00000000-0008-0000-0F00-00001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82" name="【市民会館】&#10;有形固定資産減価償却率最小値テキスト">
          <a:extLst>
            <a:ext uri="{FF2B5EF4-FFF2-40B4-BE49-F238E27FC236}">
              <a16:creationId xmlns:a16="http://schemas.microsoft.com/office/drawing/2014/main" id="{00000000-0008-0000-0F00-00001A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284" name="【市民会館】&#10;有形固定資産減価償却率最大値テキスト">
          <a:extLst>
            <a:ext uri="{FF2B5EF4-FFF2-40B4-BE49-F238E27FC236}">
              <a16:creationId xmlns:a16="http://schemas.microsoft.com/office/drawing/2014/main" id="{00000000-0008-0000-0F00-00001C010000}"/>
            </a:ext>
          </a:extLst>
        </xdr:cNvPr>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95266</xdr:rowOff>
    </xdr:from>
    <xdr:ext cx="405111" cy="259045"/>
    <xdr:sp macro="" textlink="">
      <xdr:nvSpPr>
        <xdr:cNvPr id="286" name="【市民会館】&#10;有形固定資産減価償却率平均値テキスト">
          <a:extLst>
            <a:ext uri="{FF2B5EF4-FFF2-40B4-BE49-F238E27FC236}">
              <a16:creationId xmlns:a16="http://schemas.microsoft.com/office/drawing/2014/main" id="{00000000-0008-0000-0F00-00001E010000}"/>
            </a:ext>
          </a:extLst>
        </xdr:cNvPr>
        <xdr:cNvSpPr txBox="1"/>
      </xdr:nvSpPr>
      <xdr:spPr>
        <a:xfrm>
          <a:off x="46736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45847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7456</xdr:rowOff>
    </xdr:from>
    <xdr:ext cx="405111" cy="259045"/>
    <xdr:sp macro="" textlink="">
      <xdr:nvSpPr>
        <xdr:cNvPr id="298" name="【市民会館】&#10;有形固定資産減価償却率該当値テキスト">
          <a:extLst>
            <a:ext uri="{FF2B5EF4-FFF2-40B4-BE49-F238E27FC236}">
              <a16:creationId xmlns:a16="http://schemas.microsoft.com/office/drawing/2014/main" id="{00000000-0008-0000-0F00-00002A010000}"/>
            </a:ext>
          </a:extLst>
        </xdr:cNvPr>
        <xdr:cNvSpPr txBox="1"/>
      </xdr:nvSpPr>
      <xdr:spPr>
        <a:xfrm>
          <a:off x="4673600" y="17666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120106</xdr:rowOff>
    </xdr:from>
    <xdr:to>
      <xdr:col>20</xdr:col>
      <xdr:colOff>38100</xdr:colOff>
      <xdr:row>104</xdr:row>
      <xdr:rowOff>50256</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3746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170906</xdr:rowOff>
    </xdr:from>
    <xdr:to>
      <xdr:col>24</xdr:col>
      <xdr:colOff>63500</xdr:colOff>
      <xdr:row>104</xdr:row>
      <xdr:rowOff>35379</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3797300" y="1783025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134801</xdr:rowOff>
    </xdr:from>
    <xdr:to>
      <xdr:col>6</xdr:col>
      <xdr:colOff>38100</xdr:colOff>
      <xdr:row>103</xdr:row>
      <xdr:rowOff>64951</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1079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127925</xdr:rowOff>
    </xdr:from>
    <xdr:ext cx="405111" cy="259045"/>
    <xdr:sp macro="" textlink="">
      <xdr:nvSpPr>
        <xdr:cNvPr id="302" name="n_1aveValue【市民会館】&#10;有形固定資産減価償却率">
          <a:extLst>
            <a:ext uri="{FF2B5EF4-FFF2-40B4-BE49-F238E27FC236}">
              <a16:creationId xmlns:a16="http://schemas.microsoft.com/office/drawing/2014/main" id="{00000000-0008-0000-0F00-00002E010000}"/>
            </a:ext>
          </a:extLst>
        </xdr:cNvPr>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03" name="n_2aveValue【市民会館】&#10;有形固定資産減価償却率">
          <a:extLst>
            <a:ext uri="{FF2B5EF4-FFF2-40B4-BE49-F238E27FC236}">
              <a16:creationId xmlns:a16="http://schemas.microsoft.com/office/drawing/2014/main" id="{00000000-0008-0000-0F00-00002F010000}"/>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17797</xdr:rowOff>
    </xdr:from>
    <xdr:ext cx="405111" cy="259045"/>
    <xdr:sp macro="" textlink="">
      <xdr:nvSpPr>
        <xdr:cNvPr id="304" name="n_3aveValue【市民会館】&#10;有形固定資産減価償却率">
          <a:extLst>
            <a:ext uri="{FF2B5EF4-FFF2-40B4-BE49-F238E27FC236}">
              <a16:creationId xmlns:a16="http://schemas.microsoft.com/office/drawing/2014/main" id="{00000000-0008-0000-0F00-000030010000}"/>
            </a:ext>
          </a:extLst>
        </xdr:cNvPr>
        <xdr:cNvSpPr txBox="1"/>
      </xdr:nvSpPr>
      <xdr:spPr>
        <a:xfrm>
          <a:off x="1816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101798</xdr:rowOff>
    </xdr:from>
    <xdr:ext cx="405111" cy="259045"/>
    <xdr:sp macro="" textlink="">
      <xdr:nvSpPr>
        <xdr:cNvPr id="305" name="n_4aveValue【市民会館】&#10;有形固定資産減価償却率">
          <a:extLst>
            <a:ext uri="{FF2B5EF4-FFF2-40B4-BE49-F238E27FC236}">
              <a16:creationId xmlns:a16="http://schemas.microsoft.com/office/drawing/2014/main" id="{00000000-0008-0000-0F00-000031010000}"/>
            </a:ext>
          </a:extLst>
        </xdr:cNvPr>
        <xdr:cNvSpPr txBox="1"/>
      </xdr:nvSpPr>
      <xdr:spPr>
        <a:xfrm>
          <a:off x="927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66783</xdr:rowOff>
    </xdr:from>
    <xdr:ext cx="405111" cy="259045"/>
    <xdr:sp macro="" textlink="">
      <xdr:nvSpPr>
        <xdr:cNvPr id="306" name="n_1mainValue【市民会館】&#10;有形固定資産減価償却率">
          <a:extLst>
            <a:ext uri="{FF2B5EF4-FFF2-40B4-BE49-F238E27FC236}">
              <a16:creationId xmlns:a16="http://schemas.microsoft.com/office/drawing/2014/main" id="{00000000-0008-0000-0F00-000032010000}"/>
            </a:ext>
          </a:extLst>
        </xdr:cNvPr>
        <xdr:cNvSpPr txBox="1"/>
      </xdr:nvSpPr>
      <xdr:spPr>
        <a:xfrm>
          <a:off x="35820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81478</xdr:rowOff>
    </xdr:from>
    <xdr:ext cx="405111" cy="259045"/>
    <xdr:sp macro="" textlink="">
      <xdr:nvSpPr>
        <xdr:cNvPr id="307" name="n_4mainValue【市民会館】&#10;有形固定資産減価償却率">
          <a:extLst>
            <a:ext uri="{FF2B5EF4-FFF2-40B4-BE49-F238E27FC236}">
              <a16:creationId xmlns:a16="http://schemas.microsoft.com/office/drawing/2014/main" id="{00000000-0008-0000-0F00-000033010000}"/>
            </a:ext>
          </a:extLst>
        </xdr:cNvPr>
        <xdr:cNvSpPr txBox="1"/>
      </xdr:nvSpPr>
      <xdr:spPr>
        <a:xfrm>
          <a:off x="9277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0" name="【市民会館】&#10;一人当たり面積グラフ枠">
          <a:extLst>
            <a:ext uri="{FF2B5EF4-FFF2-40B4-BE49-F238E27FC236}">
              <a16:creationId xmlns:a16="http://schemas.microsoft.com/office/drawing/2014/main" id="{00000000-0008-0000-0F00-00004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83820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flipV="1">
          <a:off x="10476865" y="17122139"/>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332" name="【市民会館】&#10;一人当たり面積最小値テキスト">
          <a:extLst>
            <a:ext uri="{FF2B5EF4-FFF2-40B4-BE49-F238E27FC236}">
              <a16:creationId xmlns:a16="http://schemas.microsoft.com/office/drawing/2014/main" id="{00000000-0008-0000-0F00-00004C010000}"/>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334" name="【市民会館】&#10;一人当たり面積最大値テキスト">
          <a:extLst>
            <a:ext uri="{FF2B5EF4-FFF2-40B4-BE49-F238E27FC236}">
              <a16:creationId xmlns:a16="http://schemas.microsoft.com/office/drawing/2014/main" id="{00000000-0008-0000-0F00-00004E010000}"/>
            </a:ext>
          </a:extLst>
        </xdr:cNvPr>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336" name="【市民会館】&#10;一人当たり面積平均値テキスト">
          <a:extLst>
            <a:ext uri="{FF2B5EF4-FFF2-40B4-BE49-F238E27FC236}">
              <a16:creationId xmlns:a16="http://schemas.microsoft.com/office/drawing/2014/main" id="{00000000-0008-0000-0F00-000050010000}"/>
            </a:ext>
          </a:extLst>
        </xdr:cNvPr>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338" name="フローチャート: 判断 337">
          <a:extLst>
            <a:ext uri="{FF2B5EF4-FFF2-40B4-BE49-F238E27FC236}">
              <a16:creationId xmlns:a16="http://schemas.microsoft.com/office/drawing/2014/main" id="{00000000-0008-0000-0F00-000052010000}"/>
            </a:ext>
          </a:extLst>
        </xdr:cNvPr>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166370</xdr:rowOff>
    </xdr:from>
    <xdr:to>
      <xdr:col>46</xdr:col>
      <xdr:colOff>38100</xdr:colOff>
      <xdr:row>105</xdr:row>
      <xdr:rowOff>96520</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8699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71120</xdr:rowOff>
    </xdr:from>
    <xdr:to>
      <xdr:col>41</xdr:col>
      <xdr:colOff>101600</xdr:colOff>
      <xdr:row>106</xdr:row>
      <xdr:rowOff>1270</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7810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78739</xdr:rowOff>
    </xdr:from>
    <xdr:to>
      <xdr:col>36</xdr:col>
      <xdr:colOff>165100</xdr:colOff>
      <xdr:row>106</xdr:row>
      <xdr:rowOff>8889</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6921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55880</xdr:rowOff>
    </xdr:from>
    <xdr:to>
      <xdr:col>55</xdr:col>
      <xdr:colOff>50800</xdr:colOff>
      <xdr:row>104</xdr:row>
      <xdr:rowOff>157480</xdr:rowOff>
    </xdr:to>
    <xdr:sp macro="" textlink="">
      <xdr:nvSpPr>
        <xdr:cNvPr id="347" name="楕円 346">
          <a:extLst>
            <a:ext uri="{FF2B5EF4-FFF2-40B4-BE49-F238E27FC236}">
              <a16:creationId xmlns:a16="http://schemas.microsoft.com/office/drawing/2014/main" id="{00000000-0008-0000-0F00-00005B010000}"/>
            </a:ext>
          </a:extLst>
        </xdr:cNvPr>
        <xdr:cNvSpPr/>
      </xdr:nvSpPr>
      <xdr:spPr>
        <a:xfrm>
          <a:off x="10426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78757</xdr:rowOff>
    </xdr:from>
    <xdr:ext cx="469744" cy="259045"/>
    <xdr:sp macro="" textlink="">
      <xdr:nvSpPr>
        <xdr:cNvPr id="348" name="【市民会館】&#10;一人当たり面積該当値テキスト">
          <a:extLst>
            <a:ext uri="{FF2B5EF4-FFF2-40B4-BE49-F238E27FC236}">
              <a16:creationId xmlns:a16="http://schemas.microsoft.com/office/drawing/2014/main" id="{00000000-0008-0000-0F00-00005C010000}"/>
            </a:ext>
          </a:extLst>
        </xdr:cNvPr>
        <xdr:cNvSpPr txBox="1"/>
      </xdr:nvSpPr>
      <xdr:spPr>
        <a:xfrm>
          <a:off x="10515600"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59689</xdr:rowOff>
    </xdr:from>
    <xdr:to>
      <xdr:col>50</xdr:col>
      <xdr:colOff>165100</xdr:colOff>
      <xdr:row>104</xdr:row>
      <xdr:rowOff>161289</xdr:rowOff>
    </xdr:to>
    <xdr:sp macro="" textlink="">
      <xdr:nvSpPr>
        <xdr:cNvPr id="349" name="楕円 348">
          <a:extLst>
            <a:ext uri="{FF2B5EF4-FFF2-40B4-BE49-F238E27FC236}">
              <a16:creationId xmlns:a16="http://schemas.microsoft.com/office/drawing/2014/main" id="{00000000-0008-0000-0F00-00005D010000}"/>
            </a:ext>
          </a:extLst>
        </xdr:cNvPr>
        <xdr:cNvSpPr/>
      </xdr:nvSpPr>
      <xdr:spPr>
        <a:xfrm>
          <a:off x="9588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106680</xdr:rowOff>
    </xdr:from>
    <xdr:to>
      <xdr:col>55</xdr:col>
      <xdr:colOff>0</xdr:colOff>
      <xdr:row>104</xdr:row>
      <xdr:rowOff>110489</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flipV="1">
          <a:off x="9639300" y="179374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82550</xdr:rowOff>
    </xdr:from>
    <xdr:to>
      <xdr:col>36</xdr:col>
      <xdr:colOff>165100</xdr:colOff>
      <xdr:row>105</xdr:row>
      <xdr:rowOff>12700</xdr:rowOff>
    </xdr:to>
    <xdr:sp macro="" textlink="">
      <xdr:nvSpPr>
        <xdr:cNvPr id="351" name="楕円 350">
          <a:extLst>
            <a:ext uri="{FF2B5EF4-FFF2-40B4-BE49-F238E27FC236}">
              <a16:creationId xmlns:a16="http://schemas.microsoft.com/office/drawing/2014/main" id="{00000000-0008-0000-0F00-00005F010000}"/>
            </a:ext>
          </a:extLst>
        </xdr:cNvPr>
        <xdr:cNvSpPr/>
      </xdr:nvSpPr>
      <xdr:spPr>
        <a:xfrm>
          <a:off x="6921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83838</xdr:rowOff>
    </xdr:from>
    <xdr:ext cx="469744" cy="259045"/>
    <xdr:sp macro="" textlink="">
      <xdr:nvSpPr>
        <xdr:cNvPr id="352" name="n_1aveValue【市民会館】&#10;一人当たり面積">
          <a:extLst>
            <a:ext uri="{FF2B5EF4-FFF2-40B4-BE49-F238E27FC236}">
              <a16:creationId xmlns:a16="http://schemas.microsoft.com/office/drawing/2014/main" id="{00000000-0008-0000-0F00-000060010000}"/>
            </a:ext>
          </a:extLst>
        </xdr:cNvPr>
        <xdr:cNvSpPr txBox="1"/>
      </xdr:nvSpPr>
      <xdr:spPr>
        <a:xfrm>
          <a:off x="93917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113047</xdr:rowOff>
    </xdr:from>
    <xdr:ext cx="469744" cy="259045"/>
    <xdr:sp macro="" textlink="">
      <xdr:nvSpPr>
        <xdr:cNvPr id="353" name="n_2aveValue【市民会館】&#10;一人当たり面積">
          <a:extLst>
            <a:ext uri="{FF2B5EF4-FFF2-40B4-BE49-F238E27FC236}">
              <a16:creationId xmlns:a16="http://schemas.microsoft.com/office/drawing/2014/main" id="{00000000-0008-0000-0F00-000061010000}"/>
            </a:ext>
          </a:extLst>
        </xdr:cNvPr>
        <xdr:cNvSpPr txBox="1"/>
      </xdr:nvSpPr>
      <xdr:spPr>
        <a:xfrm>
          <a:off x="8515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17797</xdr:rowOff>
    </xdr:from>
    <xdr:ext cx="469744" cy="259045"/>
    <xdr:sp macro="" textlink="">
      <xdr:nvSpPr>
        <xdr:cNvPr id="354" name="n_3aveValue【市民会館】&#10;一人当たり面積">
          <a:extLst>
            <a:ext uri="{FF2B5EF4-FFF2-40B4-BE49-F238E27FC236}">
              <a16:creationId xmlns:a16="http://schemas.microsoft.com/office/drawing/2014/main" id="{00000000-0008-0000-0F00-000062010000}"/>
            </a:ext>
          </a:extLst>
        </xdr:cNvPr>
        <xdr:cNvSpPr txBox="1"/>
      </xdr:nvSpPr>
      <xdr:spPr>
        <a:xfrm>
          <a:off x="7626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xdr:rowOff>
    </xdr:from>
    <xdr:ext cx="469744" cy="259045"/>
    <xdr:sp macro="" textlink="">
      <xdr:nvSpPr>
        <xdr:cNvPr id="355" name="n_4aveValue【市民会館】&#10;一人当たり面積">
          <a:extLst>
            <a:ext uri="{FF2B5EF4-FFF2-40B4-BE49-F238E27FC236}">
              <a16:creationId xmlns:a16="http://schemas.microsoft.com/office/drawing/2014/main" id="{00000000-0008-0000-0F00-000063010000}"/>
            </a:ext>
          </a:extLst>
        </xdr:cNvPr>
        <xdr:cNvSpPr txBox="1"/>
      </xdr:nvSpPr>
      <xdr:spPr>
        <a:xfrm>
          <a:off x="6737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6366</xdr:rowOff>
    </xdr:from>
    <xdr:ext cx="469744" cy="259045"/>
    <xdr:sp macro="" textlink="">
      <xdr:nvSpPr>
        <xdr:cNvPr id="356" name="n_1mainValue【市民会館】&#10;一人当たり面積">
          <a:extLst>
            <a:ext uri="{FF2B5EF4-FFF2-40B4-BE49-F238E27FC236}">
              <a16:creationId xmlns:a16="http://schemas.microsoft.com/office/drawing/2014/main" id="{00000000-0008-0000-0F00-000064010000}"/>
            </a:ext>
          </a:extLst>
        </xdr:cNvPr>
        <xdr:cNvSpPr txBox="1"/>
      </xdr:nvSpPr>
      <xdr:spPr>
        <a:xfrm>
          <a:off x="93917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29227</xdr:rowOff>
    </xdr:from>
    <xdr:ext cx="469744" cy="259045"/>
    <xdr:sp macro="" textlink="">
      <xdr:nvSpPr>
        <xdr:cNvPr id="357" name="n_4mainValue【市民会館】&#10;一人当たり面積">
          <a:extLst>
            <a:ext uri="{FF2B5EF4-FFF2-40B4-BE49-F238E27FC236}">
              <a16:creationId xmlns:a16="http://schemas.microsoft.com/office/drawing/2014/main" id="{00000000-0008-0000-0F00-000065010000}"/>
            </a:ext>
          </a:extLst>
        </xdr:cNvPr>
        <xdr:cNvSpPr txBox="1"/>
      </xdr:nvSpPr>
      <xdr:spPr>
        <a:xfrm>
          <a:off x="6737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一般廃棄物処理施設】&#10;有形固定資産減価償却率グラフ枠">
          <a:extLst>
            <a:ext uri="{FF2B5EF4-FFF2-40B4-BE49-F238E27FC236}">
              <a16:creationId xmlns:a16="http://schemas.microsoft.com/office/drawing/2014/main" id="{00000000-0008-0000-0F00-00007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95250</xdr:rowOff>
    </xdr:from>
    <xdr:to>
      <xdr:col>85</xdr:col>
      <xdr:colOff>126364</xdr:colOff>
      <xdr:row>42</xdr:row>
      <xdr:rowOff>17145</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flipV="1">
          <a:off x="16318864" y="592455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383" name="【一般廃棄物処理施設】&#10;有形固定資産減価償却率最小値テキスト">
          <a:extLst>
            <a:ext uri="{FF2B5EF4-FFF2-40B4-BE49-F238E27FC236}">
              <a16:creationId xmlns:a16="http://schemas.microsoft.com/office/drawing/2014/main" id="{00000000-0008-0000-0F00-00007F010000}"/>
            </a:ext>
          </a:extLst>
        </xdr:cNvPr>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41927</xdr:rowOff>
    </xdr:from>
    <xdr:ext cx="405111" cy="259045"/>
    <xdr:sp macro="" textlink="">
      <xdr:nvSpPr>
        <xdr:cNvPr id="385" name="【一般廃棄物処理施設】&#10;有形固定資産減価償却率最大値テキスト">
          <a:extLst>
            <a:ext uri="{FF2B5EF4-FFF2-40B4-BE49-F238E27FC236}">
              <a16:creationId xmlns:a16="http://schemas.microsoft.com/office/drawing/2014/main" id="{00000000-0008-0000-0F00-000081010000}"/>
            </a:ext>
          </a:extLst>
        </xdr:cNvPr>
        <xdr:cNvSpPr txBox="1"/>
      </xdr:nvSpPr>
      <xdr:spPr>
        <a:xfrm>
          <a:off x="16357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95250</xdr:rowOff>
    </xdr:from>
    <xdr:to>
      <xdr:col>86</xdr:col>
      <xdr:colOff>25400</xdr:colOff>
      <xdr:row>34</xdr:row>
      <xdr:rowOff>95250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6230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61612</xdr:rowOff>
    </xdr:from>
    <xdr:ext cx="405111" cy="259045"/>
    <xdr:sp macro="" textlink="">
      <xdr:nvSpPr>
        <xdr:cNvPr id="387" name="【一般廃棄物処理施設】&#10;有形固定資産減価償却率平均値テキスト">
          <a:extLst>
            <a:ext uri="{FF2B5EF4-FFF2-40B4-BE49-F238E27FC236}">
              <a16:creationId xmlns:a16="http://schemas.microsoft.com/office/drawing/2014/main" id="{00000000-0008-0000-0F00-000083010000}"/>
            </a:ext>
          </a:extLst>
        </xdr:cNvPr>
        <xdr:cNvSpPr txBox="1"/>
      </xdr:nvSpPr>
      <xdr:spPr>
        <a:xfrm>
          <a:off x="16357600" y="6233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162687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118745</xdr:rowOff>
    </xdr:from>
    <xdr:to>
      <xdr:col>72</xdr:col>
      <xdr:colOff>38100</xdr:colOff>
      <xdr:row>38</xdr:row>
      <xdr:rowOff>48895</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13652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12763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38735</xdr:rowOff>
    </xdr:from>
    <xdr:to>
      <xdr:col>85</xdr:col>
      <xdr:colOff>177800</xdr:colOff>
      <xdr:row>40</xdr:row>
      <xdr:rowOff>140335</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162687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17162</xdr:rowOff>
    </xdr:from>
    <xdr:ext cx="405111" cy="259045"/>
    <xdr:sp macro="" textlink="">
      <xdr:nvSpPr>
        <xdr:cNvPr id="399" name="【一般廃棄物処理施設】&#10;有形固定資産減価償却率該当値テキスト">
          <a:extLst>
            <a:ext uri="{FF2B5EF4-FFF2-40B4-BE49-F238E27FC236}">
              <a16:creationId xmlns:a16="http://schemas.microsoft.com/office/drawing/2014/main" id="{00000000-0008-0000-0F00-00008F010000}"/>
            </a:ext>
          </a:extLst>
        </xdr:cNvPr>
        <xdr:cNvSpPr txBox="1"/>
      </xdr:nvSpPr>
      <xdr:spPr>
        <a:xfrm>
          <a:off x="16357600"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154940</xdr:rowOff>
    </xdr:from>
    <xdr:to>
      <xdr:col>81</xdr:col>
      <xdr:colOff>101600</xdr:colOff>
      <xdr:row>40</xdr:row>
      <xdr:rowOff>85090</xdr:rowOff>
    </xdr:to>
    <xdr:sp macro="" textlink="">
      <xdr:nvSpPr>
        <xdr:cNvPr id="400" name="楕円 399">
          <a:extLst>
            <a:ext uri="{FF2B5EF4-FFF2-40B4-BE49-F238E27FC236}">
              <a16:creationId xmlns:a16="http://schemas.microsoft.com/office/drawing/2014/main" id="{00000000-0008-0000-0F00-000090010000}"/>
            </a:ext>
          </a:extLst>
        </xdr:cNvPr>
        <xdr:cNvSpPr/>
      </xdr:nvSpPr>
      <xdr:spPr>
        <a:xfrm>
          <a:off x="15430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34290</xdr:rowOff>
    </xdr:from>
    <xdr:to>
      <xdr:col>85</xdr:col>
      <xdr:colOff>127000</xdr:colOff>
      <xdr:row>40</xdr:row>
      <xdr:rowOff>89535</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5481300" y="689229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166370</xdr:rowOff>
    </xdr:from>
    <xdr:to>
      <xdr:col>67</xdr:col>
      <xdr:colOff>101600</xdr:colOff>
      <xdr:row>39</xdr:row>
      <xdr:rowOff>96520</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12763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78757</xdr:rowOff>
    </xdr:from>
    <xdr:ext cx="405111" cy="259045"/>
    <xdr:sp macro="" textlink="">
      <xdr:nvSpPr>
        <xdr:cNvPr id="403" name="n_1aveValue【一般廃棄物処理施設】&#10;有形固定資産減価償却率">
          <a:extLst>
            <a:ext uri="{FF2B5EF4-FFF2-40B4-BE49-F238E27FC236}">
              <a16:creationId xmlns:a16="http://schemas.microsoft.com/office/drawing/2014/main" id="{00000000-0008-0000-0F00-000093010000}"/>
            </a:ext>
          </a:extLst>
        </xdr:cNvPr>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404" name="n_2aveValue【一般廃棄物処理施設】&#10;有形固定資産減価償却率">
          <a:extLst>
            <a:ext uri="{FF2B5EF4-FFF2-40B4-BE49-F238E27FC236}">
              <a16:creationId xmlns:a16="http://schemas.microsoft.com/office/drawing/2014/main" id="{00000000-0008-0000-0F00-000094010000}"/>
            </a:ext>
          </a:extLst>
        </xdr:cNvPr>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65422</xdr:rowOff>
    </xdr:from>
    <xdr:ext cx="405111" cy="259045"/>
    <xdr:sp macro="" textlink="">
      <xdr:nvSpPr>
        <xdr:cNvPr id="405" name="n_3aveValue【一般廃棄物処理施設】&#10;有形固定資産減価償却率">
          <a:extLst>
            <a:ext uri="{FF2B5EF4-FFF2-40B4-BE49-F238E27FC236}">
              <a16:creationId xmlns:a16="http://schemas.microsoft.com/office/drawing/2014/main" id="{00000000-0008-0000-0F00-000095010000}"/>
            </a:ext>
          </a:extLst>
        </xdr:cNvPr>
        <xdr:cNvSpPr txBox="1"/>
      </xdr:nvSpPr>
      <xdr:spPr>
        <a:xfrm>
          <a:off x="13500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126382</xdr:rowOff>
    </xdr:from>
    <xdr:ext cx="405111" cy="259045"/>
    <xdr:sp macro="" textlink="">
      <xdr:nvSpPr>
        <xdr:cNvPr id="406" name="n_4aveValue【一般廃棄物処理施設】&#10;有形固定資産減価償却率">
          <a:extLst>
            <a:ext uri="{FF2B5EF4-FFF2-40B4-BE49-F238E27FC236}">
              <a16:creationId xmlns:a16="http://schemas.microsoft.com/office/drawing/2014/main" id="{00000000-0008-0000-0F00-000096010000}"/>
            </a:ext>
          </a:extLst>
        </xdr:cNvPr>
        <xdr:cNvSpPr txBox="1"/>
      </xdr:nvSpPr>
      <xdr:spPr>
        <a:xfrm>
          <a:off x="12611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76217</xdr:rowOff>
    </xdr:from>
    <xdr:ext cx="405111" cy="259045"/>
    <xdr:sp macro="" textlink="">
      <xdr:nvSpPr>
        <xdr:cNvPr id="407" name="n_1mainValue【一般廃棄物処理施設】&#10;有形固定資産減価償却率">
          <a:extLst>
            <a:ext uri="{FF2B5EF4-FFF2-40B4-BE49-F238E27FC236}">
              <a16:creationId xmlns:a16="http://schemas.microsoft.com/office/drawing/2014/main" id="{00000000-0008-0000-0F00-000097010000}"/>
            </a:ext>
          </a:extLst>
        </xdr:cNvPr>
        <xdr:cNvSpPr txBox="1"/>
      </xdr:nvSpPr>
      <xdr:spPr>
        <a:xfrm>
          <a:off x="152660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87647</xdr:rowOff>
    </xdr:from>
    <xdr:ext cx="405111" cy="259045"/>
    <xdr:sp macro="" textlink="">
      <xdr:nvSpPr>
        <xdr:cNvPr id="408" name="n_4mainValue【一般廃棄物処理施設】&#10;有形固定資産減価償却率">
          <a:extLst>
            <a:ext uri="{FF2B5EF4-FFF2-40B4-BE49-F238E27FC236}">
              <a16:creationId xmlns:a16="http://schemas.microsoft.com/office/drawing/2014/main" id="{00000000-0008-0000-0F00-000098010000}"/>
            </a:ext>
          </a:extLst>
        </xdr:cNvPr>
        <xdr:cNvSpPr txBox="1"/>
      </xdr:nvSpPr>
      <xdr:spPr>
        <a:xfrm>
          <a:off x="12611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a:extLst>
            <a:ext uri="{FF2B5EF4-FFF2-40B4-BE49-F238E27FC236}">
              <a16:creationId xmlns:a16="http://schemas.microsoft.com/office/drawing/2014/main" id="{00000000-0008-0000-0F00-0000A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69548</xdr:rowOff>
    </xdr:from>
    <xdr:to>
      <xdr:col>116</xdr:col>
      <xdr:colOff>62864</xdr:colOff>
      <xdr:row>41</xdr:row>
      <xdr:rowOff>115949</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flipV="1">
          <a:off x="22160864" y="5727398"/>
          <a:ext cx="0" cy="141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119776</xdr:rowOff>
    </xdr:from>
    <xdr:ext cx="469744" cy="259045"/>
    <xdr:sp macro="" textlink="">
      <xdr:nvSpPr>
        <xdr:cNvPr id="431" name="【一般廃棄物処理施設】&#10;一人当たり有形固定資産（償却資産）額最小値テキスト">
          <a:extLst>
            <a:ext uri="{FF2B5EF4-FFF2-40B4-BE49-F238E27FC236}">
              <a16:creationId xmlns:a16="http://schemas.microsoft.com/office/drawing/2014/main" id="{00000000-0008-0000-0F00-0000AF010000}"/>
            </a:ext>
          </a:extLst>
        </xdr:cNvPr>
        <xdr:cNvSpPr txBox="1"/>
      </xdr:nvSpPr>
      <xdr:spPr>
        <a:xfrm>
          <a:off x="22199600" y="714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115949</xdr:rowOff>
    </xdr:from>
    <xdr:to>
      <xdr:col>116</xdr:col>
      <xdr:colOff>152400</xdr:colOff>
      <xdr:row>41</xdr:row>
      <xdr:rowOff>115949</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22072600" y="71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16225</xdr:rowOff>
    </xdr:from>
    <xdr:ext cx="599010" cy="259045"/>
    <xdr:sp macro="" textlink="">
      <xdr:nvSpPr>
        <xdr:cNvPr id="433" name="【一般廃棄物処理施設】&#10;一人当たり有形固定資産（償却資産）額最大値テキスト">
          <a:extLst>
            <a:ext uri="{FF2B5EF4-FFF2-40B4-BE49-F238E27FC236}">
              <a16:creationId xmlns:a16="http://schemas.microsoft.com/office/drawing/2014/main" id="{00000000-0008-0000-0F00-0000B1010000}"/>
            </a:ext>
          </a:extLst>
        </xdr:cNvPr>
        <xdr:cNvSpPr txBox="1"/>
      </xdr:nvSpPr>
      <xdr:spPr>
        <a:xfrm>
          <a:off x="22199600" y="550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69548</xdr:rowOff>
    </xdr:from>
    <xdr:to>
      <xdr:col>116</xdr:col>
      <xdr:colOff>152400</xdr:colOff>
      <xdr:row>33</xdr:row>
      <xdr:rowOff>69548</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22072600" y="57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119806</xdr:rowOff>
    </xdr:from>
    <xdr:ext cx="599010" cy="259045"/>
    <xdr:sp macro="" textlink="">
      <xdr:nvSpPr>
        <xdr:cNvPr id="435" name="【一般廃棄物処理施設】&#10;一人当たり有形固定資産（償却資産）額平均値テキスト">
          <a:extLst>
            <a:ext uri="{FF2B5EF4-FFF2-40B4-BE49-F238E27FC236}">
              <a16:creationId xmlns:a16="http://schemas.microsoft.com/office/drawing/2014/main" id="{00000000-0008-0000-0F00-0000B3010000}"/>
            </a:ext>
          </a:extLst>
        </xdr:cNvPr>
        <xdr:cNvSpPr txBox="1"/>
      </xdr:nvSpPr>
      <xdr:spPr>
        <a:xfrm>
          <a:off x="22199600" y="6463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96929</xdr:rowOff>
    </xdr:from>
    <xdr:to>
      <xdr:col>116</xdr:col>
      <xdr:colOff>114300</xdr:colOff>
      <xdr:row>39</xdr:row>
      <xdr:rowOff>27079</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22110700" y="661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212725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20383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9494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8605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65149</xdr:rowOff>
    </xdr:from>
    <xdr:to>
      <xdr:col>116</xdr:col>
      <xdr:colOff>114300</xdr:colOff>
      <xdr:row>41</xdr:row>
      <xdr:rowOff>166749</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22110700" y="70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151526</xdr:rowOff>
    </xdr:from>
    <xdr:ext cx="469744" cy="259045"/>
    <xdr:sp macro="" textlink="">
      <xdr:nvSpPr>
        <xdr:cNvPr id="447" name="【一般廃棄物処理施設】&#10;一人当たり有形固定資産（償却資産）額該当値テキスト">
          <a:extLst>
            <a:ext uri="{FF2B5EF4-FFF2-40B4-BE49-F238E27FC236}">
              <a16:creationId xmlns:a16="http://schemas.microsoft.com/office/drawing/2014/main" id="{00000000-0008-0000-0F00-0000BF010000}"/>
            </a:ext>
          </a:extLst>
        </xdr:cNvPr>
        <xdr:cNvSpPr txBox="1"/>
      </xdr:nvSpPr>
      <xdr:spPr>
        <a:xfrm>
          <a:off x="22199600" y="700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65263</xdr:rowOff>
    </xdr:from>
    <xdr:to>
      <xdr:col>112</xdr:col>
      <xdr:colOff>38100</xdr:colOff>
      <xdr:row>41</xdr:row>
      <xdr:rowOff>166863</xdr:rowOff>
    </xdr:to>
    <xdr:sp macro="" textlink="">
      <xdr:nvSpPr>
        <xdr:cNvPr id="448" name="楕円 447">
          <a:extLst>
            <a:ext uri="{FF2B5EF4-FFF2-40B4-BE49-F238E27FC236}">
              <a16:creationId xmlns:a16="http://schemas.microsoft.com/office/drawing/2014/main" id="{00000000-0008-0000-0F00-0000C0010000}"/>
            </a:ext>
          </a:extLst>
        </xdr:cNvPr>
        <xdr:cNvSpPr/>
      </xdr:nvSpPr>
      <xdr:spPr>
        <a:xfrm>
          <a:off x="21272500" y="7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115949</xdr:rowOff>
    </xdr:from>
    <xdr:to>
      <xdr:col>116</xdr:col>
      <xdr:colOff>63500</xdr:colOff>
      <xdr:row>41</xdr:row>
      <xdr:rowOff>116063</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flipV="1">
          <a:off x="21323300" y="7145399"/>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65812</xdr:rowOff>
    </xdr:from>
    <xdr:to>
      <xdr:col>98</xdr:col>
      <xdr:colOff>38100</xdr:colOff>
      <xdr:row>41</xdr:row>
      <xdr:rowOff>167412</xdr:rowOff>
    </xdr:to>
    <xdr:sp macro="" textlink="">
      <xdr:nvSpPr>
        <xdr:cNvPr id="450" name="楕円 449">
          <a:extLst>
            <a:ext uri="{FF2B5EF4-FFF2-40B4-BE49-F238E27FC236}">
              <a16:creationId xmlns:a16="http://schemas.microsoft.com/office/drawing/2014/main" id="{00000000-0008-0000-0F00-0000C2010000}"/>
            </a:ext>
          </a:extLst>
        </xdr:cNvPr>
        <xdr:cNvSpPr/>
      </xdr:nvSpPr>
      <xdr:spPr>
        <a:xfrm>
          <a:off x="18605500" y="70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87428</xdr:rowOff>
    </xdr:from>
    <xdr:ext cx="534377" cy="259045"/>
    <xdr:sp macro="" textlink="">
      <xdr:nvSpPr>
        <xdr:cNvPr id="451" name="n_1aveValue【一般廃棄物処理施設】&#10;一人当たり有形固定資産（償却資産）額">
          <a:extLst>
            <a:ext uri="{FF2B5EF4-FFF2-40B4-BE49-F238E27FC236}">
              <a16:creationId xmlns:a16="http://schemas.microsoft.com/office/drawing/2014/main" id="{00000000-0008-0000-0F00-0000C3010000}"/>
            </a:ext>
          </a:extLst>
        </xdr:cNvPr>
        <xdr:cNvSpPr txBox="1"/>
      </xdr:nvSpPr>
      <xdr:spPr>
        <a:xfrm>
          <a:off x="21043411" y="643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68372</xdr:rowOff>
    </xdr:from>
    <xdr:ext cx="599010" cy="259045"/>
    <xdr:sp macro="" textlink="">
      <xdr:nvSpPr>
        <xdr:cNvPr id="452" name="n_2aveValue【一般廃棄物処理施設】&#10;一人当たり有形固定資産（償却資産）額">
          <a:extLst>
            <a:ext uri="{FF2B5EF4-FFF2-40B4-BE49-F238E27FC236}">
              <a16:creationId xmlns:a16="http://schemas.microsoft.com/office/drawing/2014/main" id="{00000000-0008-0000-0F00-0000C4010000}"/>
            </a:ext>
          </a:extLst>
        </xdr:cNvPr>
        <xdr:cNvSpPr txBox="1"/>
      </xdr:nvSpPr>
      <xdr:spPr>
        <a:xfrm>
          <a:off x="201347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86930</xdr:rowOff>
    </xdr:from>
    <xdr:ext cx="534377" cy="259045"/>
    <xdr:sp macro="" textlink="">
      <xdr:nvSpPr>
        <xdr:cNvPr id="453" name="n_3aveValue【一般廃棄物処理施設】&#10;一人当たり有形固定資産（償却資産）額">
          <a:extLst>
            <a:ext uri="{FF2B5EF4-FFF2-40B4-BE49-F238E27FC236}">
              <a16:creationId xmlns:a16="http://schemas.microsoft.com/office/drawing/2014/main" id="{00000000-0008-0000-0F00-0000C5010000}"/>
            </a:ext>
          </a:extLst>
        </xdr:cNvPr>
        <xdr:cNvSpPr txBox="1"/>
      </xdr:nvSpPr>
      <xdr:spPr>
        <a:xfrm>
          <a:off x="19278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158203</xdr:rowOff>
    </xdr:from>
    <xdr:ext cx="534377" cy="259045"/>
    <xdr:sp macro="" textlink="">
      <xdr:nvSpPr>
        <xdr:cNvPr id="454" name="n_4aveValue【一般廃棄物処理施設】&#10;一人当たり有形固定資産（償却資産）額">
          <a:extLst>
            <a:ext uri="{FF2B5EF4-FFF2-40B4-BE49-F238E27FC236}">
              <a16:creationId xmlns:a16="http://schemas.microsoft.com/office/drawing/2014/main" id="{00000000-0008-0000-0F00-0000C6010000}"/>
            </a:ext>
          </a:extLst>
        </xdr:cNvPr>
        <xdr:cNvSpPr txBox="1"/>
      </xdr:nvSpPr>
      <xdr:spPr>
        <a:xfrm>
          <a:off x="18389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157990</xdr:rowOff>
    </xdr:from>
    <xdr:ext cx="469744" cy="259045"/>
    <xdr:sp macro="" textlink="">
      <xdr:nvSpPr>
        <xdr:cNvPr id="455" name="n_1mainValue【一般廃棄物処理施設】&#10;一人当たり有形固定資産（償却資産）額">
          <a:extLst>
            <a:ext uri="{FF2B5EF4-FFF2-40B4-BE49-F238E27FC236}">
              <a16:creationId xmlns:a16="http://schemas.microsoft.com/office/drawing/2014/main" id="{00000000-0008-0000-0F00-0000C7010000}"/>
            </a:ext>
          </a:extLst>
        </xdr:cNvPr>
        <xdr:cNvSpPr txBox="1"/>
      </xdr:nvSpPr>
      <xdr:spPr>
        <a:xfrm>
          <a:off x="21075728" y="718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158539</xdr:rowOff>
    </xdr:from>
    <xdr:ext cx="469744" cy="259045"/>
    <xdr:sp macro="" textlink="">
      <xdr:nvSpPr>
        <xdr:cNvPr id="456" name="n_4mainValue【一般廃棄物処理施設】&#10;一人当たり有形固定資産（償却資産）額">
          <a:extLst>
            <a:ext uri="{FF2B5EF4-FFF2-40B4-BE49-F238E27FC236}">
              <a16:creationId xmlns:a16="http://schemas.microsoft.com/office/drawing/2014/main" id="{00000000-0008-0000-0F00-0000C8010000}"/>
            </a:ext>
          </a:extLst>
        </xdr:cNvPr>
        <xdr:cNvSpPr txBox="1"/>
      </xdr:nvSpPr>
      <xdr:spPr>
        <a:xfrm>
          <a:off x="18421428" y="71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0" name="【保健センター・保健所】&#10;有形固定資産減価償却率グラフ枠">
          <a:extLst>
            <a:ext uri="{FF2B5EF4-FFF2-40B4-BE49-F238E27FC236}">
              <a16:creationId xmlns:a16="http://schemas.microsoft.com/office/drawing/2014/main" id="{00000000-0008-0000-0F00-0000E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41910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16318864" y="976122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45737</xdr:rowOff>
    </xdr:from>
    <xdr:ext cx="405111" cy="259045"/>
    <xdr:sp macro="" textlink="">
      <xdr:nvSpPr>
        <xdr:cNvPr id="482" name="【保健センター・保健所】&#10;有形固定資産減価償却率最小値テキスト">
          <a:extLst>
            <a:ext uri="{FF2B5EF4-FFF2-40B4-BE49-F238E27FC236}">
              <a16:creationId xmlns:a16="http://schemas.microsoft.com/office/drawing/2014/main" id="{00000000-0008-0000-0F00-0000E2010000}"/>
            </a:ext>
          </a:extLst>
        </xdr:cNvPr>
        <xdr:cNvSpPr txBox="1"/>
      </xdr:nvSpPr>
      <xdr:spPr>
        <a:xfrm>
          <a:off x="16357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41910</xdr:rowOff>
    </xdr:from>
    <xdr:to>
      <xdr:col>86</xdr:col>
      <xdr:colOff>25400</xdr:colOff>
      <xdr:row>64</xdr:row>
      <xdr:rowOff>41910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6230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84" name="【保健センター・保健所】&#10;有形固定資産減価償却率最大値テキスト">
          <a:extLst>
            <a:ext uri="{FF2B5EF4-FFF2-40B4-BE49-F238E27FC236}">
              <a16:creationId xmlns:a16="http://schemas.microsoft.com/office/drawing/2014/main" id="{00000000-0008-0000-0F00-0000E4010000}"/>
            </a:ext>
          </a:extLst>
        </xdr:cNvPr>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486" name="【保健センター・保健所】&#10;有形固定資産減価償却率平均値テキスト">
          <a:extLst>
            <a:ext uri="{FF2B5EF4-FFF2-40B4-BE49-F238E27FC236}">
              <a16:creationId xmlns:a16="http://schemas.microsoft.com/office/drawing/2014/main" id="{00000000-0008-0000-0F00-0000E6010000}"/>
            </a:ext>
          </a:extLst>
        </xdr:cNvPr>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154305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31115</xdr:rowOff>
    </xdr:from>
    <xdr:to>
      <xdr:col>76</xdr:col>
      <xdr:colOff>165100</xdr:colOff>
      <xdr:row>58</xdr:row>
      <xdr:rowOff>132715</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14541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50165</xdr:rowOff>
    </xdr:from>
    <xdr:to>
      <xdr:col>67</xdr:col>
      <xdr:colOff>101600</xdr:colOff>
      <xdr:row>58</xdr:row>
      <xdr:rowOff>151765</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12763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135890</xdr:rowOff>
    </xdr:from>
    <xdr:to>
      <xdr:col>85</xdr:col>
      <xdr:colOff>177800</xdr:colOff>
      <xdr:row>59</xdr:row>
      <xdr:rowOff>66040</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6268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114317</xdr:rowOff>
    </xdr:from>
    <xdr:ext cx="405111" cy="259045"/>
    <xdr:sp macro="" textlink="">
      <xdr:nvSpPr>
        <xdr:cNvPr id="498" name="【保健センター・保健所】&#10;有形固定資産減価償却率該当値テキスト">
          <a:extLst>
            <a:ext uri="{FF2B5EF4-FFF2-40B4-BE49-F238E27FC236}">
              <a16:creationId xmlns:a16="http://schemas.microsoft.com/office/drawing/2014/main" id="{00000000-0008-0000-0F00-0000F2010000}"/>
            </a:ext>
          </a:extLst>
        </xdr:cNvPr>
        <xdr:cNvSpPr txBox="1"/>
      </xdr:nvSpPr>
      <xdr:spPr>
        <a:xfrm>
          <a:off x="16357600"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95885</xdr:rowOff>
    </xdr:from>
    <xdr:to>
      <xdr:col>81</xdr:col>
      <xdr:colOff>101600</xdr:colOff>
      <xdr:row>59</xdr:row>
      <xdr:rowOff>26035</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15430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146685</xdr:rowOff>
    </xdr:from>
    <xdr:to>
      <xdr:col>85</xdr:col>
      <xdr:colOff>127000</xdr:colOff>
      <xdr:row>59</xdr:row>
      <xdr:rowOff>15240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5481300" y="100907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160655</xdr:rowOff>
    </xdr:from>
    <xdr:to>
      <xdr:col>67</xdr:col>
      <xdr:colOff>101600</xdr:colOff>
      <xdr:row>59</xdr:row>
      <xdr:rowOff>90805</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12763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12082</xdr:rowOff>
    </xdr:from>
    <xdr:ext cx="405111" cy="259045"/>
    <xdr:sp macro="" textlink="">
      <xdr:nvSpPr>
        <xdr:cNvPr id="502" name="n_1aveValue【保健センター・保健所】&#10;有形固定資産減価償却率">
          <a:extLst>
            <a:ext uri="{FF2B5EF4-FFF2-40B4-BE49-F238E27FC236}">
              <a16:creationId xmlns:a16="http://schemas.microsoft.com/office/drawing/2014/main" id="{00000000-0008-0000-0F00-0000F6010000}"/>
            </a:ext>
          </a:extLst>
        </xdr:cNvPr>
        <xdr:cNvSpPr txBox="1"/>
      </xdr:nvSpPr>
      <xdr:spPr>
        <a:xfrm>
          <a:off x="15266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149242</xdr:rowOff>
    </xdr:from>
    <xdr:ext cx="405111" cy="259045"/>
    <xdr:sp macro="" textlink="">
      <xdr:nvSpPr>
        <xdr:cNvPr id="503" name="n_2aveValue【保健センター・保健所】&#10;有形固定資産減価償却率">
          <a:extLst>
            <a:ext uri="{FF2B5EF4-FFF2-40B4-BE49-F238E27FC236}">
              <a16:creationId xmlns:a16="http://schemas.microsoft.com/office/drawing/2014/main" id="{00000000-0008-0000-0F00-0000F7010000}"/>
            </a:ext>
          </a:extLst>
        </xdr:cNvPr>
        <xdr:cNvSpPr txBox="1"/>
      </xdr:nvSpPr>
      <xdr:spPr>
        <a:xfrm>
          <a:off x="14389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04" name="n_3aveValue【保健センター・保健所】&#10;有形固定資産減価償却率">
          <a:extLst>
            <a:ext uri="{FF2B5EF4-FFF2-40B4-BE49-F238E27FC236}">
              <a16:creationId xmlns:a16="http://schemas.microsoft.com/office/drawing/2014/main" id="{00000000-0008-0000-0F00-0000F8010000}"/>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168292</xdr:rowOff>
    </xdr:from>
    <xdr:ext cx="405111" cy="259045"/>
    <xdr:sp macro="" textlink="">
      <xdr:nvSpPr>
        <xdr:cNvPr id="505" name="n_4aveValue【保健センター・保健所】&#10;有形固定資産減価償却率">
          <a:extLst>
            <a:ext uri="{FF2B5EF4-FFF2-40B4-BE49-F238E27FC236}">
              <a16:creationId xmlns:a16="http://schemas.microsoft.com/office/drawing/2014/main" id="{00000000-0008-0000-0F00-0000F9010000}"/>
            </a:ext>
          </a:extLst>
        </xdr:cNvPr>
        <xdr:cNvSpPr txBox="1"/>
      </xdr:nvSpPr>
      <xdr:spPr>
        <a:xfrm>
          <a:off x="12611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17162</xdr:rowOff>
    </xdr:from>
    <xdr:ext cx="405111" cy="259045"/>
    <xdr:sp macro="" textlink="">
      <xdr:nvSpPr>
        <xdr:cNvPr id="506" name="n_1mainValue【保健センター・保健所】&#10;有形固定資産減価償却率">
          <a:extLst>
            <a:ext uri="{FF2B5EF4-FFF2-40B4-BE49-F238E27FC236}">
              <a16:creationId xmlns:a16="http://schemas.microsoft.com/office/drawing/2014/main" id="{00000000-0008-0000-0F00-0000FA010000}"/>
            </a:ext>
          </a:extLst>
        </xdr:cNvPr>
        <xdr:cNvSpPr txBox="1"/>
      </xdr:nvSpPr>
      <xdr:spPr>
        <a:xfrm>
          <a:off x="152660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81932</xdr:rowOff>
    </xdr:from>
    <xdr:ext cx="405111" cy="259045"/>
    <xdr:sp macro="" textlink="">
      <xdr:nvSpPr>
        <xdr:cNvPr id="507" name="n_4mainValue【保健センター・保健所】&#10;有形固定資産減価償却率">
          <a:extLst>
            <a:ext uri="{FF2B5EF4-FFF2-40B4-BE49-F238E27FC236}">
              <a16:creationId xmlns:a16="http://schemas.microsoft.com/office/drawing/2014/main" id="{00000000-0008-0000-0F00-0000FB010000}"/>
            </a:ext>
          </a:extLst>
        </xdr:cNvPr>
        <xdr:cNvSpPr txBox="1"/>
      </xdr:nvSpPr>
      <xdr:spPr>
        <a:xfrm>
          <a:off x="1261174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8" name="【保健センター・保健所】&#10;一人当たり面積グラフ枠">
          <a:extLst>
            <a:ext uri="{FF2B5EF4-FFF2-40B4-BE49-F238E27FC236}">
              <a16:creationId xmlns:a16="http://schemas.microsoft.com/office/drawing/2014/main" id="{00000000-0008-0000-0F00-00001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54864</xdr:rowOff>
    </xdr:from>
    <xdr:to>
      <xdr:col>116</xdr:col>
      <xdr:colOff>62864</xdr:colOff>
      <xdr:row>63</xdr:row>
      <xdr:rowOff>162306</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flipV="1">
          <a:off x="22160864" y="965606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166133</xdr:rowOff>
    </xdr:from>
    <xdr:ext cx="469744" cy="259045"/>
    <xdr:sp macro="" textlink="">
      <xdr:nvSpPr>
        <xdr:cNvPr id="530" name="【保健センター・保健所】&#10;一人当たり面積最小値テキスト">
          <a:extLst>
            <a:ext uri="{FF2B5EF4-FFF2-40B4-BE49-F238E27FC236}">
              <a16:creationId xmlns:a16="http://schemas.microsoft.com/office/drawing/2014/main" id="{00000000-0008-0000-0F00-000012020000}"/>
            </a:ext>
          </a:extLst>
        </xdr:cNvPr>
        <xdr:cNvSpPr txBox="1"/>
      </xdr:nvSpPr>
      <xdr:spPr>
        <a:xfrm>
          <a:off x="22199600"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162306</xdr:rowOff>
    </xdr:from>
    <xdr:to>
      <xdr:col>116</xdr:col>
      <xdr:colOff>152400</xdr:colOff>
      <xdr:row>63</xdr:row>
      <xdr:rowOff>162306</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22072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1541</xdr:rowOff>
    </xdr:from>
    <xdr:ext cx="469744" cy="259045"/>
    <xdr:sp macro="" textlink="">
      <xdr:nvSpPr>
        <xdr:cNvPr id="532" name="【保健センター・保健所】&#10;一人当たり面積最大値テキスト">
          <a:extLst>
            <a:ext uri="{FF2B5EF4-FFF2-40B4-BE49-F238E27FC236}">
              <a16:creationId xmlns:a16="http://schemas.microsoft.com/office/drawing/2014/main" id="{00000000-0008-0000-0F00-000014020000}"/>
            </a:ext>
          </a:extLst>
        </xdr:cNvPr>
        <xdr:cNvSpPr txBox="1"/>
      </xdr:nvSpPr>
      <xdr:spPr>
        <a:xfrm>
          <a:off x="221996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54864</xdr:rowOff>
    </xdr:from>
    <xdr:to>
      <xdr:col>116</xdr:col>
      <xdr:colOff>152400</xdr:colOff>
      <xdr:row>56</xdr:row>
      <xdr:rowOff>54864</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80789</xdr:rowOff>
    </xdr:from>
    <xdr:ext cx="469744" cy="259045"/>
    <xdr:sp macro="" textlink="">
      <xdr:nvSpPr>
        <xdr:cNvPr id="534" name="【保健センター・保健所】&#10;一人当たり面積平均値テキスト">
          <a:extLst>
            <a:ext uri="{FF2B5EF4-FFF2-40B4-BE49-F238E27FC236}">
              <a16:creationId xmlns:a16="http://schemas.microsoft.com/office/drawing/2014/main" id="{00000000-0008-0000-0F00-000016020000}"/>
            </a:ext>
          </a:extLst>
        </xdr:cNvPr>
        <xdr:cNvSpPr txBox="1"/>
      </xdr:nvSpPr>
      <xdr:spPr>
        <a:xfrm>
          <a:off x="22199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22110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74930</xdr:rowOff>
    </xdr:from>
    <xdr:to>
      <xdr:col>112</xdr:col>
      <xdr:colOff>38100</xdr:colOff>
      <xdr:row>62</xdr:row>
      <xdr:rowOff>5080</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21272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157226</xdr:rowOff>
    </xdr:from>
    <xdr:to>
      <xdr:col>102</xdr:col>
      <xdr:colOff>165100</xdr:colOff>
      <xdr:row>62</xdr:row>
      <xdr:rowOff>87376</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94945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138938</xdr:rowOff>
    </xdr:from>
    <xdr:to>
      <xdr:col>116</xdr:col>
      <xdr:colOff>114300</xdr:colOff>
      <xdr:row>60</xdr:row>
      <xdr:rowOff>69088</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221107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161815</xdr:rowOff>
    </xdr:from>
    <xdr:ext cx="469744" cy="259045"/>
    <xdr:sp macro="" textlink="">
      <xdr:nvSpPr>
        <xdr:cNvPr id="546" name="【保健センター・保健所】&#10;一人当たり面積該当値テキスト">
          <a:extLst>
            <a:ext uri="{FF2B5EF4-FFF2-40B4-BE49-F238E27FC236}">
              <a16:creationId xmlns:a16="http://schemas.microsoft.com/office/drawing/2014/main" id="{00000000-0008-0000-0F00-000022020000}"/>
            </a:ext>
          </a:extLst>
        </xdr:cNvPr>
        <xdr:cNvSpPr txBox="1"/>
      </xdr:nvSpPr>
      <xdr:spPr>
        <a:xfrm>
          <a:off x="22199600" y="1010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143510</xdr:rowOff>
    </xdr:from>
    <xdr:to>
      <xdr:col>112</xdr:col>
      <xdr:colOff>38100</xdr:colOff>
      <xdr:row>60</xdr:row>
      <xdr:rowOff>73660</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2127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18288</xdr:rowOff>
    </xdr:from>
    <xdr:to>
      <xdr:col>116</xdr:col>
      <xdr:colOff>63500</xdr:colOff>
      <xdr:row>60</xdr:row>
      <xdr:rowOff>22860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21323300" y="103052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120650</xdr:rowOff>
    </xdr:from>
    <xdr:to>
      <xdr:col>98</xdr:col>
      <xdr:colOff>38100</xdr:colOff>
      <xdr:row>60</xdr:row>
      <xdr:rowOff>50800</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8605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167657</xdr:rowOff>
    </xdr:from>
    <xdr:ext cx="469744" cy="259045"/>
    <xdr:sp macro="" textlink="">
      <xdr:nvSpPr>
        <xdr:cNvPr id="550" name="n_1aveValue【保健センター・保健所】&#10;一人当たり面積">
          <a:extLst>
            <a:ext uri="{FF2B5EF4-FFF2-40B4-BE49-F238E27FC236}">
              <a16:creationId xmlns:a16="http://schemas.microsoft.com/office/drawing/2014/main" id="{00000000-0008-0000-0F00-000026020000}"/>
            </a:ext>
          </a:extLst>
        </xdr:cNvPr>
        <xdr:cNvSpPr txBox="1"/>
      </xdr:nvSpPr>
      <xdr:spPr>
        <a:xfrm>
          <a:off x="21075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551" name="n_2aveValue【保健センター・保健所】&#10;一人当たり面積">
          <a:extLst>
            <a:ext uri="{FF2B5EF4-FFF2-40B4-BE49-F238E27FC236}">
              <a16:creationId xmlns:a16="http://schemas.microsoft.com/office/drawing/2014/main" id="{00000000-0008-0000-0F00-000027020000}"/>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103903</xdr:rowOff>
    </xdr:from>
    <xdr:ext cx="469744" cy="259045"/>
    <xdr:sp macro="" textlink="">
      <xdr:nvSpPr>
        <xdr:cNvPr id="552" name="n_3aveValue【保健センター・保健所】&#10;一人当たり面積">
          <a:extLst>
            <a:ext uri="{FF2B5EF4-FFF2-40B4-BE49-F238E27FC236}">
              <a16:creationId xmlns:a16="http://schemas.microsoft.com/office/drawing/2014/main" id="{00000000-0008-0000-0F00-000028020000}"/>
            </a:ext>
          </a:extLst>
        </xdr:cNvPr>
        <xdr:cNvSpPr txBox="1"/>
      </xdr:nvSpPr>
      <xdr:spPr>
        <a:xfrm>
          <a:off x="19310427" y="103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60215</xdr:rowOff>
    </xdr:from>
    <xdr:ext cx="469744" cy="259045"/>
    <xdr:sp macro="" textlink="">
      <xdr:nvSpPr>
        <xdr:cNvPr id="553" name="n_4aveValue【保健センター・保健所】&#10;一人当たり面積">
          <a:extLst>
            <a:ext uri="{FF2B5EF4-FFF2-40B4-BE49-F238E27FC236}">
              <a16:creationId xmlns:a16="http://schemas.microsoft.com/office/drawing/2014/main" id="{00000000-0008-0000-0F00-000029020000}"/>
            </a:ext>
          </a:extLst>
        </xdr:cNvPr>
        <xdr:cNvSpPr txBox="1"/>
      </xdr:nvSpPr>
      <xdr:spPr>
        <a:xfrm>
          <a:off x="18421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90187</xdr:rowOff>
    </xdr:from>
    <xdr:ext cx="469744" cy="259045"/>
    <xdr:sp macro="" textlink="">
      <xdr:nvSpPr>
        <xdr:cNvPr id="554" name="n_1mainValue【保健センター・保健所】&#10;一人当たり面積">
          <a:extLst>
            <a:ext uri="{FF2B5EF4-FFF2-40B4-BE49-F238E27FC236}">
              <a16:creationId xmlns:a16="http://schemas.microsoft.com/office/drawing/2014/main" id="{00000000-0008-0000-0F00-00002A020000}"/>
            </a:ext>
          </a:extLst>
        </xdr:cNvPr>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67327</xdr:rowOff>
    </xdr:from>
    <xdr:ext cx="469744" cy="259045"/>
    <xdr:sp macro="" textlink="">
      <xdr:nvSpPr>
        <xdr:cNvPr id="555" name="n_4mainValue【保健センター・保健所】&#10;一人当たり面積">
          <a:extLst>
            <a:ext uri="{FF2B5EF4-FFF2-40B4-BE49-F238E27FC236}">
              <a16:creationId xmlns:a16="http://schemas.microsoft.com/office/drawing/2014/main" id="{00000000-0008-0000-0F00-00002B020000}"/>
            </a:ext>
          </a:extLst>
        </xdr:cNvPr>
        <xdr:cNvSpPr txBox="1"/>
      </xdr:nvSpPr>
      <xdr:spPr>
        <a:xfrm>
          <a:off x="18421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7" name="【消防施設】&#10;有形固定資産減価償却率グラフ枠">
          <a:extLst>
            <a:ext uri="{FF2B5EF4-FFF2-40B4-BE49-F238E27FC236}">
              <a16:creationId xmlns:a16="http://schemas.microsoft.com/office/drawing/2014/main" id="{00000000-0008-0000-0F00-00004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84</xdr:row>
      <xdr:rowOff>161544</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flipV="1">
          <a:off x="16318864" y="1336548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165371</xdr:rowOff>
    </xdr:from>
    <xdr:ext cx="405111" cy="259045"/>
    <xdr:sp macro="" textlink="">
      <xdr:nvSpPr>
        <xdr:cNvPr id="579" name="【消防施設】&#10;有形固定資産減価償却率最小値テキスト">
          <a:extLst>
            <a:ext uri="{FF2B5EF4-FFF2-40B4-BE49-F238E27FC236}">
              <a16:creationId xmlns:a16="http://schemas.microsoft.com/office/drawing/2014/main" id="{00000000-0008-0000-0F00-000043020000}"/>
            </a:ext>
          </a:extLst>
        </xdr:cNvPr>
        <xdr:cNvSpPr txBox="1"/>
      </xdr:nvSpPr>
      <xdr:spPr>
        <a:xfrm>
          <a:off x="16357600" y="145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161544</xdr:rowOff>
    </xdr:from>
    <xdr:to>
      <xdr:col>86</xdr:col>
      <xdr:colOff>25400</xdr:colOff>
      <xdr:row>84</xdr:row>
      <xdr:rowOff>161544</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6230600" y="1456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581" name="【消防施設】&#10;有形固定資産減価償却率最大値テキスト">
          <a:extLst>
            <a:ext uri="{FF2B5EF4-FFF2-40B4-BE49-F238E27FC236}">
              <a16:creationId xmlns:a16="http://schemas.microsoft.com/office/drawing/2014/main" id="{00000000-0008-0000-0F00-000045020000}"/>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162323</xdr:rowOff>
    </xdr:from>
    <xdr:ext cx="405111" cy="259045"/>
    <xdr:sp macro="" textlink="">
      <xdr:nvSpPr>
        <xdr:cNvPr id="583" name="【消防施設】&#10;有形固定資産減価償却率平均値テキスト">
          <a:extLst>
            <a:ext uri="{FF2B5EF4-FFF2-40B4-BE49-F238E27FC236}">
              <a16:creationId xmlns:a16="http://schemas.microsoft.com/office/drawing/2014/main" id="{00000000-0008-0000-0F00-000047020000}"/>
            </a:ext>
          </a:extLst>
        </xdr:cNvPr>
        <xdr:cNvSpPr txBox="1"/>
      </xdr:nvSpPr>
      <xdr:spPr>
        <a:xfrm>
          <a:off x="16357600" y="1387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xdr:rowOff>
    </xdr:from>
    <xdr:to>
      <xdr:col>85</xdr:col>
      <xdr:colOff>177800</xdr:colOff>
      <xdr:row>81</xdr:row>
      <xdr:rowOff>114046</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6268700" y="1389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108458</xdr:rowOff>
    </xdr:from>
    <xdr:to>
      <xdr:col>76</xdr:col>
      <xdr:colOff>165100</xdr:colOff>
      <xdr:row>81</xdr:row>
      <xdr:rowOff>38608</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4541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39878</xdr:rowOff>
    </xdr:from>
    <xdr:to>
      <xdr:col>72</xdr:col>
      <xdr:colOff>38100</xdr:colOff>
      <xdr:row>80</xdr:row>
      <xdr:rowOff>141478</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3652500" y="1375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156463</xdr:rowOff>
    </xdr:from>
    <xdr:to>
      <xdr:col>67</xdr:col>
      <xdr:colOff>101600</xdr:colOff>
      <xdr:row>80</xdr:row>
      <xdr:rowOff>86613</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2763500" y="1370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103887</xdr:rowOff>
    </xdr:from>
    <xdr:to>
      <xdr:col>85</xdr:col>
      <xdr:colOff>177800</xdr:colOff>
      <xdr:row>81</xdr:row>
      <xdr:rowOff>34037</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6268700" y="138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126764</xdr:rowOff>
    </xdr:from>
    <xdr:ext cx="405111" cy="259045"/>
    <xdr:sp macro="" textlink="">
      <xdr:nvSpPr>
        <xdr:cNvPr id="595" name="【消防施設】&#10;有形固定資産減価償却率該当値テキスト">
          <a:extLst>
            <a:ext uri="{FF2B5EF4-FFF2-40B4-BE49-F238E27FC236}">
              <a16:creationId xmlns:a16="http://schemas.microsoft.com/office/drawing/2014/main" id="{00000000-0008-0000-0F00-000053020000}"/>
            </a:ext>
          </a:extLst>
        </xdr:cNvPr>
        <xdr:cNvSpPr txBox="1"/>
      </xdr:nvSpPr>
      <xdr:spPr>
        <a:xfrm>
          <a:off x="16357600" y="1367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49022</xdr:rowOff>
    </xdr:from>
    <xdr:to>
      <xdr:col>81</xdr:col>
      <xdr:colOff>101600</xdr:colOff>
      <xdr:row>80</xdr:row>
      <xdr:rowOff>150622</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5430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99822</xdr:rowOff>
    </xdr:from>
    <xdr:to>
      <xdr:col>85</xdr:col>
      <xdr:colOff>127000</xdr:colOff>
      <xdr:row>80</xdr:row>
      <xdr:rowOff>154687</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5481300" y="13815822"/>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10161</xdr:rowOff>
    </xdr:from>
    <xdr:to>
      <xdr:col>67</xdr:col>
      <xdr:colOff>101600</xdr:colOff>
      <xdr:row>82</xdr:row>
      <xdr:rowOff>111761</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2763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34307</xdr:rowOff>
    </xdr:from>
    <xdr:ext cx="405111" cy="259045"/>
    <xdr:sp macro="" textlink="">
      <xdr:nvSpPr>
        <xdr:cNvPr id="599" name="n_1aveValue【消防施設】&#10;有形固定資産減価償却率">
          <a:extLst>
            <a:ext uri="{FF2B5EF4-FFF2-40B4-BE49-F238E27FC236}">
              <a16:creationId xmlns:a16="http://schemas.microsoft.com/office/drawing/2014/main" id="{00000000-0008-0000-0F00-000057020000}"/>
            </a:ext>
          </a:extLst>
        </xdr:cNvPr>
        <xdr:cNvSpPr txBox="1"/>
      </xdr:nvSpPr>
      <xdr:spPr>
        <a:xfrm>
          <a:off x="15266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55135</xdr:rowOff>
    </xdr:from>
    <xdr:ext cx="405111" cy="259045"/>
    <xdr:sp macro="" textlink="">
      <xdr:nvSpPr>
        <xdr:cNvPr id="600" name="n_2aveValue【消防施設】&#10;有形固定資産減価償却率">
          <a:extLst>
            <a:ext uri="{FF2B5EF4-FFF2-40B4-BE49-F238E27FC236}">
              <a16:creationId xmlns:a16="http://schemas.microsoft.com/office/drawing/2014/main" id="{00000000-0008-0000-0F00-000058020000}"/>
            </a:ext>
          </a:extLst>
        </xdr:cNvPr>
        <xdr:cNvSpPr txBox="1"/>
      </xdr:nvSpPr>
      <xdr:spPr>
        <a:xfrm>
          <a:off x="143897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158005</xdr:rowOff>
    </xdr:from>
    <xdr:ext cx="405111" cy="259045"/>
    <xdr:sp macro="" textlink="">
      <xdr:nvSpPr>
        <xdr:cNvPr id="601" name="n_3aveValue【消防施設】&#10;有形固定資産減価償却率">
          <a:extLst>
            <a:ext uri="{FF2B5EF4-FFF2-40B4-BE49-F238E27FC236}">
              <a16:creationId xmlns:a16="http://schemas.microsoft.com/office/drawing/2014/main" id="{00000000-0008-0000-0F00-000059020000}"/>
            </a:ext>
          </a:extLst>
        </xdr:cNvPr>
        <xdr:cNvSpPr txBox="1"/>
      </xdr:nvSpPr>
      <xdr:spPr>
        <a:xfrm>
          <a:off x="13500744" y="1353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103140</xdr:rowOff>
    </xdr:from>
    <xdr:ext cx="405111" cy="259045"/>
    <xdr:sp macro="" textlink="">
      <xdr:nvSpPr>
        <xdr:cNvPr id="602" name="n_4aveValue【消防施設】&#10;有形固定資産減価償却率">
          <a:extLst>
            <a:ext uri="{FF2B5EF4-FFF2-40B4-BE49-F238E27FC236}">
              <a16:creationId xmlns:a16="http://schemas.microsoft.com/office/drawing/2014/main" id="{00000000-0008-0000-0F00-00005A020000}"/>
            </a:ext>
          </a:extLst>
        </xdr:cNvPr>
        <xdr:cNvSpPr txBox="1"/>
      </xdr:nvSpPr>
      <xdr:spPr>
        <a:xfrm>
          <a:off x="12611744" y="134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167149</xdr:rowOff>
    </xdr:from>
    <xdr:ext cx="405111" cy="259045"/>
    <xdr:sp macro="" textlink="">
      <xdr:nvSpPr>
        <xdr:cNvPr id="603" name="n_1mainValue【消防施設】&#10;有形固定資産減価償却率">
          <a:extLst>
            <a:ext uri="{FF2B5EF4-FFF2-40B4-BE49-F238E27FC236}">
              <a16:creationId xmlns:a16="http://schemas.microsoft.com/office/drawing/2014/main" id="{00000000-0008-0000-0F00-00005B020000}"/>
            </a:ext>
          </a:extLst>
        </xdr:cNvPr>
        <xdr:cNvSpPr txBox="1"/>
      </xdr:nvSpPr>
      <xdr:spPr>
        <a:xfrm>
          <a:off x="152660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604" name="n_4mainValue【消防施設】&#10;有形固定資産減価償却率">
          <a:extLst>
            <a:ext uri="{FF2B5EF4-FFF2-40B4-BE49-F238E27FC236}">
              <a16:creationId xmlns:a16="http://schemas.microsoft.com/office/drawing/2014/main" id="{00000000-0008-0000-0F00-00005C020000}"/>
            </a:ext>
          </a:extLst>
        </xdr:cNvPr>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消防施設】&#10;一人当たり面積グラフ枠">
          <a:extLst>
            <a:ext uri="{FF2B5EF4-FFF2-40B4-BE49-F238E27FC236}">
              <a16:creationId xmlns:a16="http://schemas.microsoft.com/office/drawing/2014/main" id="{00000000-0008-0000-0F00-00007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23405</xdr:rowOff>
    </xdr:from>
    <xdr:to>
      <xdr:col>116</xdr:col>
      <xdr:colOff>62864</xdr:colOff>
      <xdr:row>86</xdr:row>
      <xdr:rowOff>41366</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22160864" y="1322505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631" name="【消防施設】&#10;一人当たり面積最小値テキスト">
          <a:extLst>
            <a:ext uri="{FF2B5EF4-FFF2-40B4-BE49-F238E27FC236}">
              <a16:creationId xmlns:a16="http://schemas.microsoft.com/office/drawing/2014/main" id="{00000000-0008-0000-0F00-000077020000}"/>
            </a:ext>
          </a:extLst>
        </xdr:cNvPr>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141532</xdr:rowOff>
    </xdr:from>
    <xdr:ext cx="469744" cy="259045"/>
    <xdr:sp macro="" textlink="">
      <xdr:nvSpPr>
        <xdr:cNvPr id="633" name="【消防施設】&#10;一人当たり面積最大値テキスト">
          <a:extLst>
            <a:ext uri="{FF2B5EF4-FFF2-40B4-BE49-F238E27FC236}">
              <a16:creationId xmlns:a16="http://schemas.microsoft.com/office/drawing/2014/main" id="{00000000-0008-0000-0F00-000079020000}"/>
            </a:ext>
          </a:extLst>
        </xdr:cNvPr>
        <xdr:cNvSpPr txBox="1"/>
      </xdr:nvSpPr>
      <xdr:spPr>
        <a:xfrm>
          <a:off x="22199600" y="1300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23405</xdr:rowOff>
    </xdr:from>
    <xdr:to>
      <xdr:col>116</xdr:col>
      <xdr:colOff>152400</xdr:colOff>
      <xdr:row>77</xdr:row>
      <xdr:rowOff>23405</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22072600" y="132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135545</xdr:rowOff>
    </xdr:from>
    <xdr:ext cx="469744" cy="259045"/>
    <xdr:sp macro="" textlink="">
      <xdr:nvSpPr>
        <xdr:cNvPr id="635" name="【消防施設】&#10;一人当たり面積平均値テキスト">
          <a:extLst>
            <a:ext uri="{FF2B5EF4-FFF2-40B4-BE49-F238E27FC236}">
              <a16:creationId xmlns:a16="http://schemas.microsoft.com/office/drawing/2014/main" id="{00000000-0008-0000-0F00-00007B020000}"/>
            </a:ext>
          </a:extLst>
        </xdr:cNvPr>
        <xdr:cNvSpPr txBox="1"/>
      </xdr:nvSpPr>
      <xdr:spPr>
        <a:xfrm>
          <a:off x="22199600" y="1419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157118</xdr:rowOff>
    </xdr:from>
    <xdr:to>
      <xdr:col>116</xdr:col>
      <xdr:colOff>114300</xdr:colOff>
      <xdr:row>83</xdr:row>
      <xdr:rowOff>87268</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22110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11793</xdr:rowOff>
    </xdr:from>
    <xdr:to>
      <xdr:col>112</xdr:col>
      <xdr:colOff>38100</xdr:colOff>
      <xdr:row>83</xdr:row>
      <xdr:rowOff>113393</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50981</xdr:rowOff>
    </xdr:from>
    <xdr:to>
      <xdr:col>107</xdr:col>
      <xdr:colOff>101600</xdr:colOff>
      <xdr:row>83</xdr:row>
      <xdr:rowOff>152581</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20383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116295</xdr:rowOff>
    </xdr:from>
    <xdr:to>
      <xdr:col>98</xdr:col>
      <xdr:colOff>38100</xdr:colOff>
      <xdr:row>84</xdr:row>
      <xdr:rowOff>46445</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8605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162016</xdr:rowOff>
    </xdr:from>
    <xdr:to>
      <xdr:col>116</xdr:col>
      <xdr:colOff>114300</xdr:colOff>
      <xdr:row>80</xdr:row>
      <xdr:rowOff>92166</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221107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13443</xdr:rowOff>
    </xdr:from>
    <xdr:ext cx="469744" cy="259045"/>
    <xdr:sp macro="" textlink="">
      <xdr:nvSpPr>
        <xdr:cNvPr id="647" name="【消防施設】&#10;一人当たり面積該当値テキスト">
          <a:extLst>
            <a:ext uri="{FF2B5EF4-FFF2-40B4-BE49-F238E27FC236}">
              <a16:creationId xmlns:a16="http://schemas.microsoft.com/office/drawing/2014/main" id="{00000000-0008-0000-0F00-000087020000}"/>
            </a:ext>
          </a:extLst>
        </xdr:cNvPr>
        <xdr:cNvSpPr txBox="1"/>
      </xdr:nvSpPr>
      <xdr:spPr>
        <a:xfrm>
          <a:off x="22199600" y="1355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363</xdr:rowOff>
    </xdr:from>
    <xdr:to>
      <xdr:col>112</xdr:col>
      <xdr:colOff>38100</xdr:colOff>
      <xdr:row>80</xdr:row>
      <xdr:rowOff>101963</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21272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41366</xdr:rowOff>
    </xdr:from>
    <xdr:to>
      <xdr:col>116</xdr:col>
      <xdr:colOff>63500</xdr:colOff>
      <xdr:row>80</xdr:row>
      <xdr:rowOff>51163</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flipV="1">
          <a:off x="21323300" y="1375736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75474</xdr:rowOff>
    </xdr:from>
    <xdr:to>
      <xdr:col>98</xdr:col>
      <xdr:colOff>38100</xdr:colOff>
      <xdr:row>81</xdr:row>
      <xdr:rowOff>5624</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8605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104520</xdr:rowOff>
    </xdr:from>
    <xdr:ext cx="469744" cy="259045"/>
    <xdr:sp macro="" textlink="">
      <xdr:nvSpPr>
        <xdr:cNvPr id="651" name="n_1aveValue【消防施設】&#10;一人当たり面積">
          <a:extLst>
            <a:ext uri="{FF2B5EF4-FFF2-40B4-BE49-F238E27FC236}">
              <a16:creationId xmlns:a16="http://schemas.microsoft.com/office/drawing/2014/main" id="{00000000-0008-0000-0F00-00008B020000}"/>
            </a:ext>
          </a:extLst>
        </xdr:cNvPr>
        <xdr:cNvSpPr txBox="1"/>
      </xdr:nvSpPr>
      <xdr:spPr>
        <a:xfrm>
          <a:off x="210757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169108</xdr:rowOff>
    </xdr:from>
    <xdr:ext cx="469744" cy="259045"/>
    <xdr:sp macro="" textlink="">
      <xdr:nvSpPr>
        <xdr:cNvPr id="652" name="n_2aveValue【消防施設】&#10;一人当たり面積">
          <a:extLst>
            <a:ext uri="{FF2B5EF4-FFF2-40B4-BE49-F238E27FC236}">
              <a16:creationId xmlns:a16="http://schemas.microsoft.com/office/drawing/2014/main" id="{00000000-0008-0000-0F00-00008C020000}"/>
            </a:ext>
          </a:extLst>
        </xdr:cNvPr>
        <xdr:cNvSpPr txBox="1"/>
      </xdr:nvSpPr>
      <xdr:spPr>
        <a:xfrm>
          <a:off x="201994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653" name="n_3aveValue【消防施設】&#10;一人当たり面積">
          <a:extLst>
            <a:ext uri="{FF2B5EF4-FFF2-40B4-BE49-F238E27FC236}">
              <a16:creationId xmlns:a16="http://schemas.microsoft.com/office/drawing/2014/main" id="{00000000-0008-0000-0F00-00008D020000}"/>
            </a:ext>
          </a:extLst>
        </xdr:cNvPr>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37572</xdr:rowOff>
    </xdr:from>
    <xdr:ext cx="469744" cy="259045"/>
    <xdr:sp macro="" textlink="">
      <xdr:nvSpPr>
        <xdr:cNvPr id="654" name="n_4aveValue【消防施設】&#10;一人当たり面積">
          <a:extLst>
            <a:ext uri="{FF2B5EF4-FFF2-40B4-BE49-F238E27FC236}">
              <a16:creationId xmlns:a16="http://schemas.microsoft.com/office/drawing/2014/main" id="{00000000-0008-0000-0F00-00008E020000}"/>
            </a:ext>
          </a:extLst>
        </xdr:cNvPr>
        <xdr:cNvSpPr txBox="1"/>
      </xdr:nvSpPr>
      <xdr:spPr>
        <a:xfrm>
          <a:off x="18421427" y="144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118490</xdr:rowOff>
    </xdr:from>
    <xdr:ext cx="469744" cy="259045"/>
    <xdr:sp macro="" textlink="">
      <xdr:nvSpPr>
        <xdr:cNvPr id="655" name="n_1mainValue【消防施設】&#10;一人当たり面積">
          <a:extLst>
            <a:ext uri="{FF2B5EF4-FFF2-40B4-BE49-F238E27FC236}">
              <a16:creationId xmlns:a16="http://schemas.microsoft.com/office/drawing/2014/main" id="{00000000-0008-0000-0F00-00008F020000}"/>
            </a:ext>
          </a:extLst>
        </xdr:cNvPr>
        <xdr:cNvSpPr txBox="1"/>
      </xdr:nvSpPr>
      <xdr:spPr>
        <a:xfrm>
          <a:off x="21075727" y="1349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22151</xdr:rowOff>
    </xdr:from>
    <xdr:ext cx="469744" cy="259045"/>
    <xdr:sp macro="" textlink="">
      <xdr:nvSpPr>
        <xdr:cNvPr id="656" name="n_4mainValue【消防施設】&#10;一人当たり面積">
          <a:extLst>
            <a:ext uri="{FF2B5EF4-FFF2-40B4-BE49-F238E27FC236}">
              <a16:creationId xmlns:a16="http://schemas.microsoft.com/office/drawing/2014/main" id="{00000000-0008-0000-0F00-000090020000}"/>
            </a:ext>
          </a:extLst>
        </xdr:cNvPr>
        <xdr:cNvSpPr txBox="1"/>
      </xdr:nvSpPr>
      <xdr:spPr>
        <a:xfrm>
          <a:off x="18421427" y="1356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a:extLst>
            <a:ext uri="{FF2B5EF4-FFF2-40B4-BE49-F238E27FC236}">
              <a16:creationId xmlns:a16="http://schemas.microsoft.com/office/drawing/2014/main" id="{00000000-0008-0000-0F00-0000A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109</xdr:row>
      <xdr:rowOff>60961</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flipV="1">
          <a:off x="16318864" y="17291686"/>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681" name="【庁舎】&#10;有形固定資産減価償却率最小値テキスト">
          <a:extLst>
            <a:ext uri="{FF2B5EF4-FFF2-40B4-BE49-F238E27FC236}">
              <a16:creationId xmlns:a16="http://schemas.microsoft.com/office/drawing/2014/main" id="{00000000-0008-0000-0F00-0000A9020000}"/>
            </a:ext>
          </a:extLst>
        </xdr:cNvPr>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340478" cy="259045"/>
    <xdr:sp macro="" textlink="">
      <xdr:nvSpPr>
        <xdr:cNvPr id="683" name="【庁舎】&#10;有形固定資産減価償却率最大値テキスト">
          <a:extLst>
            <a:ext uri="{FF2B5EF4-FFF2-40B4-BE49-F238E27FC236}">
              <a16:creationId xmlns:a16="http://schemas.microsoft.com/office/drawing/2014/main" id="{00000000-0008-0000-0F00-0000AB020000}"/>
            </a:ext>
          </a:extLst>
        </xdr:cNvPr>
        <xdr:cNvSpPr txBox="1"/>
      </xdr:nvSpPr>
      <xdr:spPr>
        <a:xfrm>
          <a:off x="16357600" y="17066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10177</xdr:rowOff>
    </xdr:from>
    <xdr:ext cx="405111" cy="259045"/>
    <xdr:sp macro="" textlink="">
      <xdr:nvSpPr>
        <xdr:cNvPr id="685" name="【庁舎】&#10;有形固定資産減価償却率平均値テキスト">
          <a:extLst>
            <a:ext uri="{FF2B5EF4-FFF2-40B4-BE49-F238E27FC236}">
              <a16:creationId xmlns:a16="http://schemas.microsoft.com/office/drawing/2014/main" id="{00000000-0008-0000-0F00-0000AD020000}"/>
            </a:ext>
          </a:extLst>
        </xdr:cNvPr>
        <xdr:cNvSpPr txBox="1"/>
      </xdr:nvSpPr>
      <xdr:spPr>
        <a:xfrm>
          <a:off x="16357600" y="1784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16268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1365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8255</xdr:rowOff>
    </xdr:from>
    <xdr:to>
      <xdr:col>67</xdr:col>
      <xdr:colOff>101600</xdr:colOff>
      <xdr:row>105</xdr:row>
      <xdr:rowOff>109855</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2763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86361</xdr:rowOff>
    </xdr:from>
    <xdr:to>
      <xdr:col>85</xdr:col>
      <xdr:colOff>177800</xdr:colOff>
      <xdr:row>108</xdr:row>
      <xdr:rowOff>16511</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162687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64788</xdr:rowOff>
    </xdr:from>
    <xdr:ext cx="405111" cy="259045"/>
    <xdr:sp macro="" textlink="">
      <xdr:nvSpPr>
        <xdr:cNvPr id="697" name="【庁舎】&#10;有形固定資産減価償却率該当値テキスト">
          <a:extLst>
            <a:ext uri="{FF2B5EF4-FFF2-40B4-BE49-F238E27FC236}">
              <a16:creationId xmlns:a16="http://schemas.microsoft.com/office/drawing/2014/main" id="{00000000-0008-0000-0F00-0000B9020000}"/>
            </a:ext>
          </a:extLst>
        </xdr:cNvPr>
        <xdr:cNvSpPr txBox="1"/>
      </xdr:nvSpPr>
      <xdr:spPr>
        <a:xfrm>
          <a:off x="16357600"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42545</xdr:rowOff>
    </xdr:from>
    <xdr:to>
      <xdr:col>81</xdr:col>
      <xdr:colOff>101600</xdr:colOff>
      <xdr:row>107</xdr:row>
      <xdr:rowOff>144145</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5430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93345</xdr:rowOff>
    </xdr:from>
    <xdr:to>
      <xdr:col>85</xdr:col>
      <xdr:colOff>127000</xdr:colOff>
      <xdr:row>107</xdr:row>
      <xdr:rowOff>137161</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5481300" y="184384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151130</xdr:rowOff>
    </xdr:from>
    <xdr:to>
      <xdr:col>67</xdr:col>
      <xdr:colOff>101600</xdr:colOff>
      <xdr:row>106</xdr:row>
      <xdr:rowOff>81280</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276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107332</xdr:rowOff>
    </xdr:from>
    <xdr:ext cx="405111" cy="259045"/>
    <xdr:sp macro="" textlink="">
      <xdr:nvSpPr>
        <xdr:cNvPr id="701" name="n_1aveValue【庁舎】&#10;有形固定資産減価償却率">
          <a:extLst>
            <a:ext uri="{FF2B5EF4-FFF2-40B4-BE49-F238E27FC236}">
              <a16:creationId xmlns:a16="http://schemas.microsoft.com/office/drawing/2014/main" id="{00000000-0008-0000-0F00-0000BD020000}"/>
            </a:ext>
          </a:extLst>
        </xdr:cNvPr>
        <xdr:cNvSpPr txBox="1"/>
      </xdr:nvSpPr>
      <xdr:spPr>
        <a:xfrm>
          <a:off x="152660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97807</xdr:rowOff>
    </xdr:from>
    <xdr:ext cx="405111" cy="259045"/>
    <xdr:sp macro="" textlink="">
      <xdr:nvSpPr>
        <xdr:cNvPr id="702" name="n_2aveValue【庁舎】&#10;有形固定資産減価償却率">
          <a:extLst>
            <a:ext uri="{FF2B5EF4-FFF2-40B4-BE49-F238E27FC236}">
              <a16:creationId xmlns:a16="http://schemas.microsoft.com/office/drawing/2014/main" id="{00000000-0008-0000-0F00-0000BE020000}"/>
            </a:ext>
          </a:extLst>
        </xdr:cNvPr>
        <xdr:cNvSpPr txBox="1"/>
      </xdr:nvSpPr>
      <xdr:spPr>
        <a:xfrm>
          <a:off x="14389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67327</xdr:rowOff>
    </xdr:from>
    <xdr:ext cx="405111" cy="259045"/>
    <xdr:sp macro="" textlink="">
      <xdr:nvSpPr>
        <xdr:cNvPr id="703" name="n_3aveValue【庁舎】&#10;有形固定資産減価償却率">
          <a:extLst>
            <a:ext uri="{FF2B5EF4-FFF2-40B4-BE49-F238E27FC236}">
              <a16:creationId xmlns:a16="http://schemas.microsoft.com/office/drawing/2014/main" id="{00000000-0008-0000-0F00-0000BF020000}"/>
            </a:ext>
          </a:extLst>
        </xdr:cNvPr>
        <xdr:cNvSpPr txBox="1"/>
      </xdr:nvSpPr>
      <xdr:spPr>
        <a:xfrm>
          <a:off x="13500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126382</xdr:rowOff>
    </xdr:from>
    <xdr:ext cx="405111" cy="259045"/>
    <xdr:sp macro="" textlink="">
      <xdr:nvSpPr>
        <xdr:cNvPr id="704" name="n_4aveValue【庁舎】&#10;有形固定資産減価償却率">
          <a:extLst>
            <a:ext uri="{FF2B5EF4-FFF2-40B4-BE49-F238E27FC236}">
              <a16:creationId xmlns:a16="http://schemas.microsoft.com/office/drawing/2014/main" id="{00000000-0008-0000-0F00-0000C0020000}"/>
            </a:ext>
          </a:extLst>
        </xdr:cNvPr>
        <xdr:cNvSpPr txBox="1"/>
      </xdr:nvSpPr>
      <xdr:spPr>
        <a:xfrm>
          <a:off x="12611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135272</xdr:rowOff>
    </xdr:from>
    <xdr:ext cx="405111" cy="259045"/>
    <xdr:sp macro="" textlink="">
      <xdr:nvSpPr>
        <xdr:cNvPr id="705" name="n_1mainValue【庁舎】&#10;有形固定資産減価償却率">
          <a:extLst>
            <a:ext uri="{FF2B5EF4-FFF2-40B4-BE49-F238E27FC236}">
              <a16:creationId xmlns:a16="http://schemas.microsoft.com/office/drawing/2014/main" id="{00000000-0008-0000-0F00-0000C1020000}"/>
            </a:ext>
          </a:extLst>
        </xdr:cNvPr>
        <xdr:cNvSpPr txBox="1"/>
      </xdr:nvSpPr>
      <xdr:spPr>
        <a:xfrm>
          <a:off x="15266044" y="184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72407</xdr:rowOff>
    </xdr:from>
    <xdr:ext cx="405111" cy="259045"/>
    <xdr:sp macro="" textlink="">
      <xdr:nvSpPr>
        <xdr:cNvPr id="706" name="n_4mainValue【庁舎】&#10;有形固定資産減価償却率">
          <a:extLst>
            <a:ext uri="{FF2B5EF4-FFF2-40B4-BE49-F238E27FC236}">
              <a16:creationId xmlns:a16="http://schemas.microsoft.com/office/drawing/2014/main" id="{00000000-0008-0000-0F00-0000C2020000}"/>
            </a:ext>
          </a:extLst>
        </xdr:cNvPr>
        <xdr:cNvSpPr txBox="1"/>
      </xdr:nvSpPr>
      <xdr:spPr>
        <a:xfrm>
          <a:off x="12611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1" name="【庁舎】&#10;一人当たり面積グラフ枠">
          <a:extLst>
            <a:ext uri="{FF2B5EF4-FFF2-40B4-BE49-F238E27FC236}">
              <a16:creationId xmlns:a16="http://schemas.microsoft.com/office/drawing/2014/main" id="{00000000-0008-0000-0F00-0000D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69124</xdr:rowOff>
    </xdr:from>
    <xdr:to>
      <xdr:col>116</xdr:col>
      <xdr:colOff>62864</xdr:colOff>
      <xdr:row>108</xdr:row>
      <xdr:rowOff>34834</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flipV="1">
          <a:off x="22160864" y="170426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38661</xdr:rowOff>
    </xdr:from>
    <xdr:ext cx="469744" cy="259045"/>
    <xdr:sp macro="" textlink="">
      <xdr:nvSpPr>
        <xdr:cNvPr id="733" name="【庁舎】&#10;一人当たり面積最小値テキスト">
          <a:extLst>
            <a:ext uri="{FF2B5EF4-FFF2-40B4-BE49-F238E27FC236}">
              <a16:creationId xmlns:a16="http://schemas.microsoft.com/office/drawing/2014/main" id="{00000000-0008-0000-0F00-0000DD020000}"/>
            </a:ext>
          </a:extLst>
        </xdr:cNvPr>
        <xdr:cNvSpPr txBox="1"/>
      </xdr:nvSpPr>
      <xdr:spPr>
        <a:xfrm>
          <a:off x="22199600" y="185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34834</xdr:rowOff>
    </xdr:from>
    <xdr:to>
      <xdr:col>116</xdr:col>
      <xdr:colOff>152400</xdr:colOff>
      <xdr:row>108</xdr:row>
      <xdr:rowOff>34834</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22072600" y="1855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15801</xdr:rowOff>
    </xdr:from>
    <xdr:ext cx="469744" cy="259045"/>
    <xdr:sp macro="" textlink="">
      <xdr:nvSpPr>
        <xdr:cNvPr id="735" name="【庁舎】&#10;一人当たり面積最大値テキスト">
          <a:extLst>
            <a:ext uri="{FF2B5EF4-FFF2-40B4-BE49-F238E27FC236}">
              <a16:creationId xmlns:a16="http://schemas.microsoft.com/office/drawing/2014/main" id="{00000000-0008-0000-0F00-0000DF020000}"/>
            </a:ext>
          </a:extLst>
        </xdr:cNvPr>
        <xdr:cNvSpPr txBox="1"/>
      </xdr:nvSpPr>
      <xdr:spPr>
        <a:xfrm>
          <a:off x="22199600" y="1681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69124</xdr:rowOff>
    </xdr:from>
    <xdr:to>
      <xdr:col>116</xdr:col>
      <xdr:colOff>152400</xdr:colOff>
      <xdr:row>99</xdr:row>
      <xdr:rowOff>69124</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22072600" y="1704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76579</xdr:rowOff>
    </xdr:from>
    <xdr:ext cx="469744" cy="259045"/>
    <xdr:sp macro="" textlink="">
      <xdr:nvSpPr>
        <xdr:cNvPr id="737" name="【庁舎】&#10;一人当たり面積平均値テキスト">
          <a:extLst>
            <a:ext uri="{FF2B5EF4-FFF2-40B4-BE49-F238E27FC236}">
              <a16:creationId xmlns:a16="http://schemas.microsoft.com/office/drawing/2014/main" id="{00000000-0008-0000-0F00-0000E1020000}"/>
            </a:ext>
          </a:extLst>
        </xdr:cNvPr>
        <xdr:cNvSpPr txBox="1"/>
      </xdr:nvSpPr>
      <xdr:spPr>
        <a:xfrm>
          <a:off x="22199600" y="1807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53702</xdr:rowOff>
    </xdr:from>
    <xdr:to>
      <xdr:col>116</xdr:col>
      <xdr:colOff>114300</xdr:colOff>
      <xdr:row>106</xdr:row>
      <xdr:rowOff>155302</xdr:rowOff>
    </xdr:to>
    <xdr:sp macro="" textlink="">
      <xdr:nvSpPr>
        <xdr:cNvPr id="738" name="フローチャート: 判断 737">
          <a:extLst>
            <a:ext uri="{FF2B5EF4-FFF2-40B4-BE49-F238E27FC236}">
              <a16:creationId xmlns:a16="http://schemas.microsoft.com/office/drawing/2014/main" id="{00000000-0008-0000-0F00-0000E2020000}"/>
            </a:ext>
          </a:extLst>
        </xdr:cNvPr>
        <xdr:cNvSpPr/>
      </xdr:nvSpPr>
      <xdr:spPr>
        <a:xfrm>
          <a:off x="221107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64588</xdr:rowOff>
    </xdr:from>
    <xdr:to>
      <xdr:col>112</xdr:col>
      <xdr:colOff>38100</xdr:colOff>
      <xdr:row>106</xdr:row>
      <xdr:rowOff>166188</xdr:rowOff>
    </xdr:to>
    <xdr:sp macro="" textlink="">
      <xdr:nvSpPr>
        <xdr:cNvPr id="739" name="フローチャート: 判断 738">
          <a:extLst>
            <a:ext uri="{FF2B5EF4-FFF2-40B4-BE49-F238E27FC236}">
              <a16:creationId xmlns:a16="http://schemas.microsoft.com/office/drawing/2014/main" id="{00000000-0008-0000-0F00-0000E3020000}"/>
            </a:ext>
          </a:extLst>
        </xdr:cNvPr>
        <xdr:cNvSpPr/>
      </xdr:nvSpPr>
      <xdr:spPr>
        <a:xfrm>
          <a:off x="21272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78739</xdr:rowOff>
    </xdr:from>
    <xdr:to>
      <xdr:col>107</xdr:col>
      <xdr:colOff>101600</xdr:colOff>
      <xdr:row>107</xdr:row>
      <xdr:rowOff>8889</xdr:rowOff>
    </xdr:to>
    <xdr:sp macro="" textlink="">
      <xdr:nvSpPr>
        <xdr:cNvPr id="740" name="フローチャート: 判断 739">
          <a:extLst>
            <a:ext uri="{FF2B5EF4-FFF2-40B4-BE49-F238E27FC236}">
              <a16:creationId xmlns:a16="http://schemas.microsoft.com/office/drawing/2014/main" id="{00000000-0008-0000-0F00-0000E4020000}"/>
            </a:ext>
          </a:extLst>
        </xdr:cNvPr>
        <xdr:cNvSpPr/>
      </xdr:nvSpPr>
      <xdr:spPr>
        <a:xfrm>
          <a:off x="20383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741" name="フローチャート: 判断 740">
          <a:extLst>
            <a:ext uri="{FF2B5EF4-FFF2-40B4-BE49-F238E27FC236}">
              <a16:creationId xmlns:a16="http://schemas.microsoft.com/office/drawing/2014/main" id="{00000000-0008-0000-0F00-0000E5020000}"/>
            </a:ext>
          </a:extLst>
        </xdr:cNvPr>
        <xdr:cNvSpPr/>
      </xdr:nvSpPr>
      <xdr:spPr>
        <a:xfrm>
          <a:off x="19494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8605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748" name="楕円 747">
          <a:extLst>
            <a:ext uri="{FF2B5EF4-FFF2-40B4-BE49-F238E27FC236}">
              <a16:creationId xmlns:a16="http://schemas.microsoft.com/office/drawing/2014/main" id="{00000000-0008-0000-0F00-0000EC020000}"/>
            </a:ext>
          </a:extLst>
        </xdr:cNvPr>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146066</xdr:rowOff>
    </xdr:from>
    <xdr:ext cx="469744" cy="259045"/>
    <xdr:sp macro="" textlink="">
      <xdr:nvSpPr>
        <xdr:cNvPr id="749" name="【庁舎】&#10;一人当たり面積該当値テキスト">
          <a:extLst>
            <a:ext uri="{FF2B5EF4-FFF2-40B4-BE49-F238E27FC236}">
              <a16:creationId xmlns:a16="http://schemas.microsoft.com/office/drawing/2014/main" id="{00000000-0008-0000-0F00-0000ED020000}"/>
            </a:ext>
          </a:extLst>
        </xdr:cNvPr>
        <xdr:cNvSpPr txBox="1"/>
      </xdr:nvSpPr>
      <xdr:spPr>
        <a:xfrm>
          <a:off x="221996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61868</xdr:rowOff>
    </xdr:from>
    <xdr:to>
      <xdr:col>112</xdr:col>
      <xdr:colOff>38100</xdr:colOff>
      <xdr:row>107</xdr:row>
      <xdr:rowOff>163468</xdr:rowOff>
    </xdr:to>
    <xdr:sp macro="" textlink="">
      <xdr:nvSpPr>
        <xdr:cNvPr id="750" name="楕円 749">
          <a:extLst>
            <a:ext uri="{FF2B5EF4-FFF2-40B4-BE49-F238E27FC236}">
              <a16:creationId xmlns:a16="http://schemas.microsoft.com/office/drawing/2014/main" id="{00000000-0008-0000-0F00-0000EE020000}"/>
            </a:ext>
          </a:extLst>
        </xdr:cNvPr>
        <xdr:cNvSpPr/>
      </xdr:nvSpPr>
      <xdr:spPr>
        <a:xfrm>
          <a:off x="21272500" y="1840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112668</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flipV="1">
          <a:off x="21323300" y="18455639"/>
          <a:ext cx="8382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171269</xdr:rowOff>
    </xdr:from>
    <xdr:to>
      <xdr:col>98</xdr:col>
      <xdr:colOff>38100</xdr:colOff>
      <xdr:row>107</xdr:row>
      <xdr:rowOff>101419</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8605500" y="183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11265</xdr:rowOff>
    </xdr:from>
    <xdr:ext cx="469744" cy="259045"/>
    <xdr:sp macro="" textlink="">
      <xdr:nvSpPr>
        <xdr:cNvPr id="753" name="n_1aveValue【庁舎】&#10;一人当たり面積">
          <a:extLst>
            <a:ext uri="{FF2B5EF4-FFF2-40B4-BE49-F238E27FC236}">
              <a16:creationId xmlns:a16="http://schemas.microsoft.com/office/drawing/2014/main" id="{00000000-0008-0000-0F00-0000F1020000}"/>
            </a:ext>
          </a:extLst>
        </xdr:cNvPr>
        <xdr:cNvSpPr txBox="1"/>
      </xdr:nvSpPr>
      <xdr:spPr>
        <a:xfrm>
          <a:off x="210757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25416</xdr:rowOff>
    </xdr:from>
    <xdr:ext cx="469744" cy="259045"/>
    <xdr:sp macro="" textlink="">
      <xdr:nvSpPr>
        <xdr:cNvPr id="754" name="n_2aveValue【庁舎】&#10;一人当たり面積">
          <a:extLst>
            <a:ext uri="{FF2B5EF4-FFF2-40B4-BE49-F238E27FC236}">
              <a16:creationId xmlns:a16="http://schemas.microsoft.com/office/drawing/2014/main" id="{00000000-0008-0000-0F00-0000F2020000}"/>
            </a:ext>
          </a:extLst>
        </xdr:cNvPr>
        <xdr:cNvSpPr txBox="1"/>
      </xdr:nvSpPr>
      <xdr:spPr>
        <a:xfrm>
          <a:off x="20199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34126</xdr:rowOff>
    </xdr:from>
    <xdr:ext cx="469744" cy="259045"/>
    <xdr:sp macro="" textlink="">
      <xdr:nvSpPr>
        <xdr:cNvPr id="755" name="n_3aveValue【庁舎】&#10;一人当たり面積">
          <a:extLst>
            <a:ext uri="{FF2B5EF4-FFF2-40B4-BE49-F238E27FC236}">
              <a16:creationId xmlns:a16="http://schemas.microsoft.com/office/drawing/2014/main" id="{00000000-0008-0000-0F00-0000F3020000}"/>
            </a:ext>
          </a:extLst>
        </xdr:cNvPr>
        <xdr:cNvSpPr txBox="1"/>
      </xdr:nvSpPr>
      <xdr:spPr>
        <a:xfrm>
          <a:off x="19310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40657</xdr:rowOff>
    </xdr:from>
    <xdr:ext cx="469744" cy="259045"/>
    <xdr:sp macro="" textlink="">
      <xdr:nvSpPr>
        <xdr:cNvPr id="756" name="n_4aveValue【庁舎】&#10;一人当たり面積">
          <a:extLst>
            <a:ext uri="{FF2B5EF4-FFF2-40B4-BE49-F238E27FC236}">
              <a16:creationId xmlns:a16="http://schemas.microsoft.com/office/drawing/2014/main" id="{00000000-0008-0000-0F00-0000F4020000}"/>
            </a:ext>
          </a:extLst>
        </xdr:cNvPr>
        <xdr:cNvSpPr txBox="1"/>
      </xdr:nvSpPr>
      <xdr:spPr>
        <a:xfrm>
          <a:off x="18421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154595</xdr:rowOff>
    </xdr:from>
    <xdr:ext cx="469744" cy="259045"/>
    <xdr:sp macro="" textlink="">
      <xdr:nvSpPr>
        <xdr:cNvPr id="757" name="n_1mainValue【庁舎】&#10;一人当たり面積">
          <a:extLst>
            <a:ext uri="{FF2B5EF4-FFF2-40B4-BE49-F238E27FC236}">
              <a16:creationId xmlns:a16="http://schemas.microsoft.com/office/drawing/2014/main" id="{00000000-0008-0000-0F00-0000F5020000}"/>
            </a:ext>
          </a:extLst>
        </xdr:cNvPr>
        <xdr:cNvSpPr txBox="1"/>
      </xdr:nvSpPr>
      <xdr:spPr>
        <a:xfrm>
          <a:off x="21075727" y="1849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92546</xdr:rowOff>
    </xdr:from>
    <xdr:ext cx="469744" cy="259045"/>
    <xdr:sp macro="" textlink="">
      <xdr:nvSpPr>
        <xdr:cNvPr id="758" name="n_4mainValue【庁舎】&#10;一人当たり面積">
          <a:extLst>
            <a:ext uri="{FF2B5EF4-FFF2-40B4-BE49-F238E27FC236}">
              <a16:creationId xmlns:a16="http://schemas.microsoft.com/office/drawing/2014/main" id="{00000000-0008-0000-0F00-0000F6020000}"/>
            </a:ext>
          </a:extLst>
        </xdr:cNvPr>
        <xdr:cNvSpPr txBox="1"/>
      </xdr:nvSpPr>
      <xdr:spPr>
        <a:xfrm>
          <a:off x="18421427" y="184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00000000-0008-0000-0F00-0000F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どの類型においても近年大規模改修や改築等を実施したことにより、有形固定資産減価償却率は改善傾向にある。体育館・プールについては令和２年度に新体育館が完成したことにより減価償却率は減少したが、住民一人当たり面積については老朽化した運動施設の廃止により減少している。一般廃棄物処理施設については有形固定資産減価償却率が悪化しているが、平賀最終処分場の残余容量がなくなったことにより令和２年度をもって廃棄物の受け入れを停止し、以降は令和６年度をめどに廃止することとしている。庁舎についても有形固定資産減価償却率が類似団体を大きく上回っているが、令和２年度より新本庁舎の建設が始まり、令和４年度に完成したことから、今後は減価償却率が改善され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30,505
30,412
346.01
21,623,112
20,600,584
531,705
10,661,278
15,863,620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245974"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245974"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人口の減少や高齢化率の上昇（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国調</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％）等により、財政基盤が弱く、類似団体平均をかなり下回っている。移住・定住の促進や地域産業の活性化を図りつつ、行政の効率化に努めることにより、財政の健全化を図る。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3349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119380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491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138447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119380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119380</xdr:rowOff>
    </xdr:from>
    <xdr:to>
      <xdr:col>15</xdr:col>
      <xdr:colOff>82550</xdr:colOff>
      <xdr:row>43</xdr:row>
      <xdr:rowOff>143510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4917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62247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135907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3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154957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a:t>
          </a:r>
          <a:r>
            <a:rPr kumimoji="1" lang="en-US" altLang="ja-JP" sz="1300">
              <a:latin typeface="ＭＳ Ｐゴシック" panose="020B0600070205080204" pitchFamily="50" charset="-128"/>
              <a:ea typeface="ＭＳ Ｐゴシック" panose="020B0600070205080204" pitchFamily="50" charset="-128"/>
            </a:rPr>
            <a:t>92.1</a:t>
          </a:r>
          <a:r>
            <a:rPr kumimoji="1" lang="ja-JP" altLang="en-US" sz="1300">
              <a:latin typeface="ＭＳ Ｐゴシック" panose="020B0600070205080204" pitchFamily="50" charset="-128"/>
              <a:ea typeface="ＭＳ Ｐゴシック" panose="020B0600070205080204" pitchFamily="50" charset="-128"/>
            </a:rPr>
            <a:t>ポイントであるが、依然として類似団体を上回っている状況にある。義務的経費のうち、公債費は償還終了元金の増により減少傾向にあるほか、人件費については退職者数の減により退職手当組合負担金が減少したことにより減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一方で除雪費の増加による維持補修費の増や将来予定される普通建設事業費の財源として発行する地方債の元利償還金など今後の増加要因があることから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全ての事務事業についても徹底した見直しを行い、優先度の低い事務事業については計画的に廃止・縮小を進めていく。</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58420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87806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127846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63910"/>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64</xdr:row>
      <xdr:rowOff>127846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2369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159190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122344</xdr:rowOff>
    </xdr:from>
    <xdr:to>
      <xdr:col>15</xdr:col>
      <xdr:colOff>82550</xdr:colOff>
      <xdr:row>65</xdr:row>
      <xdr:rowOff>44873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923694"/>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122344</xdr:rowOff>
    </xdr:from>
    <xdr:to>
      <xdr:col>11</xdr:col>
      <xdr:colOff>31750</xdr:colOff>
      <xdr:row>65</xdr:row>
      <xdr:rowOff>44873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23694"/>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77046</xdr:rowOff>
    </xdr:from>
    <xdr:to>
      <xdr:col>19</xdr:col>
      <xdr:colOff>184150</xdr:colOff>
      <xdr:row>65</xdr:row>
      <xdr:rowOff>7196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11871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80450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157921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年の合併時からこれまで、新規採用の抑制や昇給制度・勧奨退職優遇措置の見直し等を実施してきたことにより抑制が図られており、人口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ただし、前年度に比べると、物件費では地域公共交通運航業務について運航路線を新規に追加したことや、維持補修費では降雪量の影響で除雪委託料が増加したこと等により、全体の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人当たりの金額は増加した。</a:t>
          </a:r>
        </a:p>
        <a:p>
          <a:r>
            <a:rPr kumimoji="1" lang="ja-JP" altLang="en-US" sz="1300">
              <a:latin typeface="ＭＳ Ｐゴシック" panose="020B0600070205080204" pitchFamily="50" charset="-128"/>
              <a:ea typeface="ＭＳ Ｐゴシック" panose="020B0600070205080204" pitchFamily="50" charset="-128"/>
            </a:rPr>
            <a:t>　今後も、人件費の適正化を図りつつ、業務委託の見直しや指定管理者制度の効果的な運用に努めていく。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152064</xdr:rowOff>
    </xdr:from>
    <xdr:to>
      <xdr:col>23</xdr:col>
      <xdr:colOff>133350</xdr:colOff>
      <xdr:row>89</xdr:row>
      <xdr:rowOff>153645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39514"/>
          <a:ext cx="0" cy="1373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125722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153645</xdr:rowOff>
    </xdr:from>
    <xdr:to>
      <xdr:col>24</xdr:col>
      <xdr:colOff>12700</xdr:colOff>
      <xdr:row>89</xdr:row>
      <xdr:rowOff>153645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1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66991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152064</xdr:rowOff>
    </xdr:from>
    <xdr:to>
      <xdr:col>24</xdr:col>
      <xdr:colOff>12700</xdr:colOff>
      <xdr:row>81</xdr:row>
      <xdr:rowOff>152064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3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93566</xdr:rowOff>
    </xdr:from>
    <xdr:to>
      <xdr:col>23</xdr:col>
      <xdr:colOff>133350</xdr:colOff>
      <xdr:row>83</xdr:row>
      <xdr:rowOff>13343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52466"/>
          <a:ext cx="838200" cy="9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73217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75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101140</xdr:rowOff>
    </xdr:from>
    <xdr:to>
      <xdr:col>23</xdr:col>
      <xdr:colOff>184150</xdr:colOff>
      <xdr:row>85</xdr:row>
      <xdr:rowOff>31290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34110</xdr:rowOff>
    </xdr:from>
    <xdr:to>
      <xdr:col>19</xdr:col>
      <xdr:colOff>133350</xdr:colOff>
      <xdr:row>82</xdr:row>
      <xdr:rowOff>93566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93010"/>
          <a:ext cx="889000" cy="5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50146</xdr:rowOff>
    </xdr:from>
    <xdr:to>
      <xdr:col>19</xdr:col>
      <xdr:colOff>184150</xdr:colOff>
      <xdr:row>84</xdr:row>
      <xdr:rowOff>151746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136523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3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34110</xdr:rowOff>
    </xdr:from>
    <xdr:to>
      <xdr:col>15</xdr:col>
      <xdr:colOff>82550</xdr:colOff>
      <xdr:row>82</xdr:row>
      <xdr:rowOff>45283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093010"/>
          <a:ext cx="889000" cy="1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119340</xdr:rowOff>
    </xdr:from>
    <xdr:to>
      <xdr:col>15</xdr:col>
      <xdr:colOff>133350</xdr:colOff>
      <xdr:row>84</xdr:row>
      <xdr:rowOff>49490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34267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143562</xdr:rowOff>
    </xdr:from>
    <xdr:to>
      <xdr:col>11</xdr:col>
      <xdr:colOff>31750</xdr:colOff>
      <xdr:row>82</xdr:row>
      <xdr:rowOff>45283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31012"/>
          <a:ext cx="889000" cy="7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53618</xdr:rowOff>
    </xdr:from>
    <xdr:to>
      <xdr:col>11</xdr:col>
      <xdr:colOff>82550</xdr:colOff>
      <xdr:row>83</xdr:row>
      <xdr:rowOff>155218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139995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7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158276</xdr:rowOff>
    </xdr:from>
    <xdr:to>
      <xdr:col>7</xdr:col>
      <xdr:colOff>31750</xdr:colOff>
      <xdr:row>83</xdr:row>
      <xdr:rowOff>88426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73203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133993</xdr:rowOff>
    </xdr:from>
    <xdr:to>
      <xdr:col>23</xdr:col>
      <xdr:colOff>184150</xdr:colOff>
      <xdr:row>83</xdr:row>
      <xdr:rowOff>64143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150520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3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42766</xdr:rowOff>
    </xdr:from>
    <xdr:to>
      <xdr:col>19</xdr:col>
      <xdr:colOff>184150</xdr:colOff>
      <xdr:row>82</xdr:row>
      <xdr:rowOff>144366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0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154543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7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154760</xdr:rowOff>
    </xdr:from>
    <xdr:to>
      <xdr:col>15</xdr:col>
      <xdr:colOff>133350</xdr:colOff>
      <xdr:row>82</xdr:row>
      <xdr:rowOff>84910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95087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1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165933</xdr:rowOff>
    </xdr:from>
    <xdr:to>
      <xdr:col>11</xdr:col>
      <xdr:colOff>82550</xdr:colOff>
      <xdr:row>82</xdr:row>
      <xdr:rowOff>96083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5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106260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2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92762</xdr:rowOff>
    </xdr:from>
    <xdr:to>
      <xdr:col>7</xdr:col>
      <xdr:colOff>31750</xdr:colOff>
      <xdr:row>82</xdr:row>
      <xdr:rowOff>22912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8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33089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4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年の合併時からこれまで、昇給制度や勧奨退職優遇措置の見直し等を実施してきたことにより、ラスパイレス指数は類似団体平均を下回っている。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今後も人事評価制度の適正な運用や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歳超の昇給停止などを通じ、引き続き縮減に努める。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149679</xdr:rowOff>
    </xdr:from>
    <xdr:to>
      <xdr:col>81</xdr:col>
      <xdr:colOff>44450</xdr:colOff>
      <xdr:row>82</xdr:row>
      <xdr:rowOff>149679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2085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149679</xdr:rowOff>
    </xdr:from>
    <xdr:to>
      <xdr:col>77</xdr:col>
      <xdr:colOff>44450</xdr:colOff>
      <xdr:row>82</xdr:row>
      <xdr:rowOff>166914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2085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45357</xdr:rowOff>
    </xdr:from>
    <xdr:to>
      <xdr:col>72</xdr:col>
      <xdr:colOff>203200</xdr:colOff>
      <xdr:row>82</xdr:row>
      <xdr:rowOff>166914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3932807"/>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45357</xdr:rowOff>
    </xdr:from>
    <xdr:to>
      <xdr:col>68</xdr:col>
      <xdr:colOff>152400</xdr:colOff>
      <xdr:row>83</xdr:row>
      <xdr:rowOff>12700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3932807"/>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98879</xdr:rowOff>
    </xdr:from>
    <xdr:to>
      <xdr:col>81</xdr:col>
      <xdr:colOff>95250</xdr:colOff>
      <xdr:row>83</xdr:row>
      <xdr:rowOff>29029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115406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0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98879</xdr:rowOff>
    </xdr:from>
    <xdr:to>
      <xdr:col>77</xdr:col>
      <xdr:colOff>95250</xdr:colOff>
      <xdr:row>83</xdr:row>
      <xdr:rowOff>29029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39206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92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166007</xdr:rowOff>
    </xdr:from>
    <xdr:to>
      <xdr:col>68</xdr:col>
      <xdr:colOff>203200</xdr:colOff>
      <xdr:row>81</xdr:row>
      <xdr:rowOff>96157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106334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新規採用の抑制を図ってきたことや、公共施設への指定管理者制度の導入、清掃・植栽管理業務等の民間委託の推進等により、人口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ただし、市の面積が広大で、類似団体と比較し、支所を多く配置しなくてはいけないことから、事務事業の見直しによる組織機構再編を進め、より適切な定員管理に努める。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10704</xdr:rowOff>
    </xdr:from>
    <xdr:to>
      <xdr:col>81</xdr:col>
      <xdr:colOff>44450</xdr:colOff>
      <xdr:row>67</xdr:row>
      <xdr:rowOff>61051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6254"/>
          <a:ext cx="0" cy="142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33128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61051</xdr:rowOff>
    </xdr:from>
    <xdr:to>
      <xdr:col>81</xdr:col>
      <xdr:colOff>133350</xdr:colOff>
      <xdr:row>67</xdr:row>
      <xdr:rowOff>61051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97081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10704</xdr:rowOff>
    </xdr:from>
    <xdr:to>
      <xdr:col>81</xdr:col>
      <xdr:colOff>133350</xdr:colOff>
      <xdr:row>59</xdr:row>
      <xdr:rowOff>10704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139156</xdr:rowOff>
    </xdr:from>
    <xdr:to>
      <xdr:col>81</xdr:col>
      <xdr:colOff>44450</xdr:colOff>
      <xdr:row>60</xdr:row>
      <xdr:rowOff>149497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2615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82023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4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123644</xdr:rowOff>
    </xdr:from>
    <xdr:to>
      <xdr:col>77</xdr:col>
      <xdr:colOff>44450</xdr:colOff>
      <xdr:row>60</xdr:row>
      <xdr:rowOff>139156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10644"/>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92710</xdr:rowOff>
    </xdr:from>
    <xdr:to>
      <xdr:col>77</xdr:col>
      <xdr:colOff>95250</xdr:colOff>
      <xdr:row>62</xdr:row>
      <xdr:rowOff>22860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7637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123644</xdr:rowOff>
    </xdr:from>
    <xdr:to>
      <xdr:col>72</xdr:col>
      <xdr:colOff>203200</xdr:colOff>
      <xdr:row>60</xdr:row>
      <xdr:rowOff>123644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10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85816</xdr:rowOff>
    </xdr:from>
    <xdr:to>
      <xdr:col>73</xdr:col>
      <xdr:colOff>44450</xdr:colOff>
      <xdr:row>62</xdr:row>
      <xdr:rowOff>15966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111578</xdr:rowOff>
    </xdr:from>
    <xdr:to>
      <xdr:col>68</xdr:col>
      <xdr:colOff>152400</xdr:colOff>
      <xdr:row>60</xdr:row>
      <xdr:rowOff>123644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9857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34109</xdr:rowOff>
    </xdr:from>
    <xdr:to>
      <xdr:col>68</xdr:col>
      <xdr:colOff>203200</xdr:colOff>
      <xdr:row>61</xdr:row>
      <xdr:rowOff>135709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120486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104974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98697</xdr:rowOff>
    </xdr:from>
    <xdr:to>
      <xdr:col>81</xdr:col>
      <xdr:colOff>95250</xdr:colOff>
      <xdr:row>61</xdr:row>
      <xdr:rowOff>28847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115224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88356</xdr:rowOff>
    </xdr:from>
    <xdr:to>
      <xdr:col>77</xdr:col>
      <xdr:colOff>95250</xdr:colOff>
      <xdr:row>61</xdr:row>
      <xdr:rowOff>18506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28683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4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72844</xdr:rowOff>
    </xdr:from>
    <xdr:to>
      <xdr:col>73</xdr:col>
      <xdr:colOff>44450</xdr:colOff>
      <xdr:row>61</xdr:row>
      <xdr:rowOff>2994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13171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2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72844</xdr:rowOff>
    </xdr:from>
    <xdr:to>
      <xdr:col>68</xdr:col>
      <xdr:colOff>203200</xdr:colOff>
      <xdr:row>61</xdr:row>
      <xdr:rowOff>2994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13171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2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60778</xdr:rowOff>
    </xdr:from>
    <xdr:to>
      <xdr:col>64</xdr:col>
      <xdr:colOff>152400</xdr:colOff>
      <xdr:row>60</xdr:row>
      <xdr:rowOff>162378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1105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これまで類似団体平均を上回る数値が続いてきたが、年々改善してきており、令和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年度では類似団体平均を下回る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年度にかけて集中的に実施した繰上償還や、平成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年度債から、それまでに比べて長期で償還するように発行することにより減少を図っていることがあげられる。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しかし、新本庁舎建設事業をはじめとする大型建設事業の実施により、地方債発行額の増加が見込まれることから、今後も計画的な発行に努めていく。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89263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61340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89263</xdr:rowOff>
    </xdr:from>
    <xdr:to>
      <xdr:col>81</xdr:col>
      <xdr:colOff>133350</xdr:colOff>
      <xdr:row>44</xdr:row>
      <xdr:rowOff>89263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168366</xdr:rowOff>
    </xdr:from>
    <xdr:to>
      <xdr:col>81</xdr:col>
      <xdr:colOff>44450</xdr:colOff>
      <xdr:row>41</xdr:row>
      <xdr:rowOff>52070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26366"/>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110326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68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141696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8152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138249</xdr:rowOff>
    </xdr:from>
    <xdr:to>
      <xdr:col>77</xdr:col>
      <xdr:colOff>95250</xdr:colOff>
      <xdr:row>41</xdr:row>
      <xdr:rowOff>68399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78576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65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141696</xdr:rowOff>
    </xdr:from>
    <xdr:to>
      <xdr:col>72</xdr:col>
      <xdr:colOff>203200</xdr:colOff>
      <xdr:row>42</xdr:row>
      <xdr:rowOff>73660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7114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135709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7456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117566</xdr:rowOff>
    </xdr:from>
    <xdr:to>
      <xdr:col>81</xdr:col>
      <xdr:colOff>95250</xdr:colOff>
      <xdr:row>41</xdr:row>
      <xdr:rowOff>47716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134093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2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90896</xdr:rowOff>
    </xdr:from>
    <xdr:to>
      <xdr:col>73</xdr:col>
      <xdr:colOff>44450</xdr:colOff>
      <xdr:row>42</xdr:row>
      <xdr:rowOff>21046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5823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84909</xdr:rowOff>
    </xdr:from>
    <xdr:to>
      <xdr:col>64</xdr:col>
      <xdr:colOff>152400</xdr:colOff>
      <xdr:row>43</xdr:row>
      <xdr:rowOff>15059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171286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7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将来負担額を充当可能財源等が超過しているため、令和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年度においても「比率なし」となっており、類似団体平均を下回っている。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年度にかけて集中的に実施した繰上償還による地方債の現在高の減少や、財政措置の有利な地方債の選択による基準財政需要額算入見込額の増があげられる。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しかし、新本庁舎建設事業をはじめとする大型建設事業の実施により、地方債の現在高の増加が見込まれることから、今後も事業実施の適正化を図り、財政の健全化に努める。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153324</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75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9797</xdr:rowOff>
    </xdr:from>
    <xdr:to>
      <xdr:col>81</xdr:col>
      <xdr:colOff>133350</xdr:colOff>
      <xdr:row>22</xdr:row>
      <xdr:rowOff>9797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78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158465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8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28726</xdr:rowOff>
    </xdr:from>
    <xdr:to>
      <xdr:col>77</xdr:col>
      <xdr:colOff>95250</xdr:colOff>
      <xdr:row>14</xdr:row>
      <xdr:rowOff>130326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140503</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9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33322</xdr:rowOff>
    </xdr:from>
    <xdr:to>
      <xdr:col>73</xdr:col>
      <xdr:colOff>44450</xdr:colOff>
      <xdr:row>14</xdr:row>
      <xdr:rowOff>134922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145099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37919</xdr:rowOff>
    </xdr:from>
    <xdr:to>
      <xdr:col>68</xdr:col>
      <xdr:colOff>203200</xdr:colOff>
      <xdr:row>14</xdr:row>
      <xdr:rowOff>139519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149696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80433</xdr:rowOff>
    </xdr:from>
    <xdr:to>
      <xdr:col>64</xdr:col>
      <xdr:colOff>152400</xdr:colOff>
      <xdr:row>15</xdr:row>
      <xdr:rowOff>10583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20760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30,505
30,412
346.01
21,623,112
20,600,584
531,705
10,661,278
15,863,620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新規採用の抑制を図ってきたことや、公共施設への指定管理者制度の導入、清掃・植栽管理業務等の民間委託の推進等により、人件費の経常収支比率は類似団体平均を下回っている。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今後は、予定されている定年引上げを見据えながら、更なる人件費の適正化に努めていく。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42</xdr:row>
      <xdr:rowOff>25400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168927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25400</xdr:rowOff>
    </xdr:from>
    <xdr:to>
      <xdr:col>24</xdr:col>
      <xdr:colOff>114300</xdr:colOff>
      <xdr:row>42</xdr:row>
      <xdr:rowOff>25400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35</xdr:row>
      <xdr:rowOff>82550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182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139700</xdr:rowOff>
    </xdr:from>
    <xdr:to>
      <xdr:col>19</xdr:col>
      <xdr:colOff>187325</xdr:colOff>
      <xdr:row>35</xdr:row>
      <xdr:rowOff>82550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69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107950</xdr:rowOff>
    </xdr:from>
    <xdr:to>
      <xdr:col>20</xdr:col>
      <xdr:colOff>38100</xdr:colOff>
      <xdr:row>38</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22877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101600</xdr:rowOff>
    </xdr:from>
    <xdr:to>
      <xdr:col>15</xdr:col>
      <xdr:colOff>98425</xdr:colOff>
      <xdr:row>34</xdr:row>
      <xdr:rowOff>139700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3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38100</xdr:rowOff>
    </xdr:from>
    <xdr:to>
      <xdr:col>11</xdr:col>
      <xdr:colOff>9525</xdr:colOff>
      <xdr:row>34</xdr:row>
      <xdr:rowOff>101600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67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88900</xdr:rowOff>
    </xdr:from>
    <xdr:to>
      <xdr:col>11</xdr:col>
      <xdr:colOff>60325</xdr:colOff>
      <xdr:row>37</xdr:row>
      <xdr:rowOff>19050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63500</xdr:rowOff>
    </xdr:from>
    <xdr:to>
      <xdr:col>6</xdr:col>
      <xdr:colOff>171450</xdr:colOff>
      <xdr:row>36</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38100</xdr:rowOff>
    </xdr:from>
    <xdr:to>
      <xdr:col>24</xdr:col>
      <xdr:colOff>76200</xdr:colOff>
      <xdr:row>34</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118127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31750</xdr:rowOff>
    </xdr:from>
    <xdr:to>
      <xdr:col>20</xdr:col>
      <xdr:colOff>38100</xdr:colOff>
      <xdr:row>35</xdr:row>
      <xdr:rowOff>133350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0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88900</xdr:rowOff>
    </xdr:from>
    <xdr:to>
      <xdr:col>15</xdr:col>
      <xdr:colOff>149225</xdr:colOff>
      <xdr:row>35</xdr:row>
      <xdr:rowOff>19050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50800</xdr:rowOff>
    </xdr:from>
    <xdr:to>
      <xdr:col>11</xdr:col>
      <xdr:colOff>60325</xdr:colOff>
      <xdr:row>34</xdr:row>
      <xdr:rowOff>152400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158750</xdr:rowOff>
    </xdr:from>
    <xdr:to>
      <xdr:col>6</xdr:col>
      <xdr:colOff>171450</xdr:colOff>
      <xdr:row>34</xdr:row>
      <xdr:rowOff>88900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99077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より物件費が類似団体平均値を上回っているが、これは従来直営で実施してきた給食センターの調理・配送業務を民間委託したからである。民間委託の結果人件費に係る経常収支比率は減少しており、今後においてもさらなる民間委託や指定管理の導入について推進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47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80027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107950</xdr:rowOff>
    </xdr:from>
    <xdr:to>
      <xdr:col>82</xdr:col>
      <xdr:colOff>196850</xdr:colOff>
      <xdr:row>21</xdr:row>
      <xdr:rowOff>107950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6350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08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38100</xdr:rowOff>
    </xdr:from>
    <xdr:to>
      <xdr:col>78</xdr:col>
      <xdr:colOff>69850</xdr:colOff>
      <xdr:row>16</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81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38100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17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146050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65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63500</xdr:rowOff>
    </xdr:from>
    <xdr:to>
      <xdr:col>69</xdr:col>
      <xdr:colOff>142875</xdr:colOff>
      <xdr:row>16</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99077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158750</xdr:rowOff>
    </xdr:from>
    <xdr:to>
      <xdr:col>74</xdr:col>
      <xdr:colOff>31750</xdr:colOff>
      <xdr:row>16</xdr:row>
      <xdr:rowOff>88900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扶助費の経常収支比率は、類似団体平均を上回る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％となっている。主な要因としては、子育て支援にかかる市単独施策を充実させているためである。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今後は各事業の効果検証・見直しの徹底や、各種給付費の資格審査の適正化により、財政圧迫を回避できるよう注視していく。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09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31750</xdr:rowOff>
    </xdr:from>
    <xdr:to>
      <xdr:col>24</xdr:col>
      <xdr:colOff>25400</xdr:colOff>
      <xdr:row>60</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318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31750</xdr:rowOff>
    </xdr:from>
    <xdr:to>
      <xdr:col>19</xdr:col>
      <xdr:colOff>187325</xdr:colOff>
      <xdr:row>61</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3187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50800</xdr:rowOff>
    </xdr:from>
    <xdr:to>
      <xdr:col>15</xdr:col>
      <xdr:colOff>98425</xdr:colOff>
      <xdr:row>61</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509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130827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61</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41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54627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143527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152400</xdr:rowOff>
    </xdr:from>
    <xdr:to>
      <xdr:col>20</xdr:col>
      <xdr:colOff>38100</xdr:colOff>
      <xdr:row>60</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0</xdr:rowOff>
    </xdr:from>
    <xdr:to>
      <xdr:col>15</xdr:col>
      <xdr:colOff>149225</xdr:colOff>
      <xdr:row>61</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19050</xdr:rowOff>
    </xdr:from>
    <xdr:to>
      <xdr:col>11</xdr:col>
      <xdr:colOff>60325</xdr:colOff>
      <xdr:row>61</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かかる経常収支比率が令和２年度よりも悪化し、類似団体平均を上回っている主な要因としては、除雪委託料や下水道事業会計への出資金、介護保険・後期高齢者医療保険・診療所の各特別会計への繰出金が増加していることがあ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公営企業会計及び特別会計においても、経費の削減をはじめとした経営改善を引き続き実施していく。</a:t>
          </a:r>
        </a:p>
        <a:p>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26307</xdr:rowOff>
    </xdr:from>
    <xdr:to>
      <xdr:col>82</xdr:col>
      <xdr:colOff>107950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1315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112684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26307</xdr:rowOff>
    </xdr:from>
    <xdr:to>
      <xdr:col>82</xdr:col>
      <xdr:colOff>196850</xdr:colOff>
      <xdr:row>53</xdr:row>
      <xdr:rowOff>26307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9978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711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21970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51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18143</xdr:rowOff>
    </xdr:from>
    <xdr:to>
      <xdr:col>78</xdr:col>
      <xdr:colOff>69850</xdr:colOff>
      <xdr:row>58</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62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18143</xdr:rowOff>
    </xdr:from>
    <xdr:to>
      <xdr:col>73</xdr:col>
      <xdr:colOff>180975</xdr:colOff>
      <xdr:row>58</xdr:row>
      <xdr:rowOff>159657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622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159657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7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130628</xdr:rowOff>
    </xdr:from>
    <xdr:to>
      <xdr:col>82</xdr:col>
      <xdr:colOff>158750</xdr:colOff>
      <xdr:row>59</xdr:row>
      <xdr:rowOff>60778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102705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138793</xdr:rowOff>
    </xdr:from>
    <xdr:to>
      <xdr:col>74</xdr:col>
      <xdr:colOff>31750</xdr:colOff>
      <xdr:row>58</xdr:row>
      <xdr:rowOff>68943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53720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23784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補助費等の経常収支比率は、近年、類似団体平均と同程度となる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今後も、各種補助金の効果検証を徹底し、必要性の低い補助金は廃止も視野に入れて見直しを行うよう適正化に努めていく。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37</xdr:row>
      <xdr:rowOff>152146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4866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117873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9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37</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477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156210</xdr:rowOff>
    </xdr:from>
    <xdr:to>
      <xdr:col>78</xdr:col>
      <xdr:colOff>120650</xdr:colOff>
      <xdr:row>38</xdr:row>
      <xdr:rowOff>86360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37</xdr:row>
      <xdr:rowOff>161290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477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161290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468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158259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32529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204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年度までは類似団体平均を上回っていたが、大型建設事業の実施に伴う新発債の増加に対応するため、平成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年度債からはそれまでに比べて長期で償還するように発行していることから、令和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年度においては公債費の経常収支比率は類似団体を若干ながら下回ることとなった。</a:t>
          </a:r>
        </a:p>
        <a:p>
          <a:r>
            <a:rPr kumimoji="1" lang="ja-JP" altLang="en-US" sz="1300">
              <a:latin typeface="ＭＳ Ｐゴシック" panose="020B0600070205080204" pitchFamily="50" charset="-128"/>
              <a:ea typeface="ＭＳ Ｐゴシック" panose="020B0600070205080204" pitchFamily="50" charset="-128"/>
            </a:rPr>
            <a:t>　しかし、引き続き、大型建設事業が計画されており、地方債発行額の増加が見込まれることから、今後も地方債の計画的な発行により、将来への負担を軽減し、一層の財政健全化を図る。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159004</xdr:rowOff>
    </xdr:from>
    <xdr:to>
      <xdr:col>24</xdr:col>
      <xdr:colOff>25400</xdr:colOff>
      <xdr:row>81</xdr:row>
      <xdr:rowOff>115570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0340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73931</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159004</xdr:rowOff>
    </xdr:from>
    <xdr:to>
      <xdr:col>24</xdr:col>
      <xdr:colOff>114300</xdr:colOff>
      <xdr:row>72</xdr:row>
      <xdr:rowOff>159004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170435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262356"/>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152146</xdr:rowOff>
    </xdr:from>
    <xdr:to>
      <xdr:col>19</xdr:col>
      <xdr:colOff>187325</xdr:colOff>
      <xdr:row>77</xdr:row>
      <xdr:rowOff>170435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59962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79</xdr:row>
      <xdr:rowOff>28702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35379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28702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5458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128778</xdr:rowOff>
    </xdr:from>
    <xdr:to>
      <xdr:col>11</xdr:col>
      <xdr:colOff>60325</xdr:colOff>
      <xdr:row>78</xdr:row>
      <xdr:rowOff>58928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69105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26433</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41673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149352</xdr:rowOff>
    </xdr:from>
    <xdr:to>
      <xdr:col>11</xdr:col>
      <xdr:colOff>60325</xdr:colOff>
      <xdr:row>79</xdr:row>
      <xdr:rowOff>79502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64279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公債費以外の経常収支比率が令和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年度よりもわずかに改善したが、類似団体平均を上回っている。主な要因としては、上記の項目「その他」が多額になっていることがあげられる。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特に、下水道事業会計への出資金や各特別会計への繰出金が多額となっていることから、経費の削減をはじめとした経営改善を引き続き実施していく。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5080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619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85089</xdr:rowOff>
    </xdr:from>
    <xdr:to>
      <xdr:col>82</xdr:col>
      <xdr:colOff>107950</xdr:colOff>
      <xdr:row>79</xdr:row>
      <xdr:rowOff>123189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6296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142239</xdr:rowOff>
    </xdr:from>
    <xdr:to>
      <xdr:col>78</xdr:col>
      <xdr:colOff>69850</xdr:colOff>
      <xdr:row>79</xdr:row>
      <xdr:rowOff>123189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5153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142239</xdr:rowOff>
    </xdr:from>
    <xdr:to>
      <xdr:col>73</xdr:col>
      <xdr:colOff>180975</xdr:colOff>
      <xdr:row>79</xdr:row>
      <xdr:rowOff>39370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515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121920</xdr:rowOff>
    </xdr:from>
    <xdr:to>
      <xdr:col>74</xdr:col>
      <xdr:colOff>31750</xdr:colOff>
      <xdr:row>79</xdr:row>
      <xdr:rowOff>52070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153670</xdr:rowOff>
    </xdr:from>
    <xdr:to>
      <xdr:col>69</xdr:col>
      <xdr:colOff>92075</xdr:colOff>
      <xdr:row>79</xdr:row>
      <xdr:rowOff>39370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3553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16527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55897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34289</xdr:rowOff>
    </xdr:from>
    <xdr:to>
      <xdr:col>82</xdr:col>
      <xdr:colOff>158750</xdr:colOff>
      <xdr:row>79</xdr:row>
      <xdr:rowOff>135889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6366</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72389</xdr:rowOff>
    </xdr:from>
    <xdr:to>
      <xdr:col>78</xdr:col>
      <xdr:colOff>120650</xdr:colOff>
      <xdr:row>80</xdr:row>
      <xdr:rowOff>2539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158766</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91439</xdr:rowOff>
    </xdr:from>
    <xdr:to>
      <xdr:col>74</xdr:col>
      <xdr:colOff>31750</xdr:colOff>
      <xdr:row>79</xdr:row>
      <xdr:rowOff>21589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31766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160020</xdr:rowOff>
    </xdr:from>
    <xdr:to>
      <xdr:col>69</xdr:col>
      <xdr:colOff>142875</xdr:colOff>
      <xdr:row>79</xdr:row>
      <xdr:rowOff>90170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74947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102870</xdr:rowOff>
    </xdr:from>
    <xdr:to>
      <xdr:col>65</xdr:col>
      <xdr:colOff>53975</xdr:colOff>
      <xdr:row>78</xdr:row>
      <xdr:rowOff>33020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43197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6065</xdr:rowOff>
    </xdr:from>
    <xdr:to>
      <xdr:col>29</xdr:col>
      <xdr:colOff>127000</xdr:colOff>
      <xdr:row>19</xdr:row>
      <xdr:rowOff>89831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39640"/>
          <a:ext cx="0" cy="1455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61908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89831</xdr:rowOff>
    </xdr:from>
    <xdr:to>
      <xdr:col>30</xdr:col>
      <xdr:colOff>25400</xdr:colOff>
      <xdr:row>19</xdr:row>
      <xdr:rowOff>89831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5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92442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6065</xdr:rowOff>
    </xdr:from>
    <xdr:to>
      <xdr:col>30</xdr:col>
      <xdr:colOff>25400</xdr:colOff>
      <xdr:row>11</xdr:row>
      <xdr:rowOff>6065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396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136563</xdr:rowOff>
    </xdr:from>
    <xdr:to>
      <xdr:col>29</xdr:col>
      <xdr:colOff>127000</xdr:colOff>
      <xdr:row>17</xdr:row>
      <xdr:rowOff>138065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98838"/>
          <a:ext cx="647700" cy="1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47606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6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31079</xdr:rowOff>
    </xdr:from>
    <xdr:to>
      <xdr:col>29</xdr:col>
      <xdr:colOff>177800</xdr:colOff>
      <xdr:row>16</xdr:row>
      <xdr:rowOff>132679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138065</xdr:rowOff>
    </xdr:from>
    <xdr:to>
      <xdr:col>26</xdr:col>
      <xdr:colOff>50800</xdr:colOff>
      <xdr:row>17</xdr:row>
      <xdr:rowOff>139208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00340"/>
          <a:ext cx="6985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66495</xdr:rowOff>
    </xdr:from>
    <xdr:to>
      <xdr:col>26</xdr:col>
      <xdr:colOff>101600</xdr:colOff>
      <xdr:row>16</xdr:row>
      <xdr:rowOff>168095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6822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139208</xdr:rowOff>
    </xdr:from>
    <xdr:to>
      <xdr:col>22</xdr:col>
      <xdr:colOff>114300</xdr:colOff>
      <xdr:row>17</xdr:row>
      <xdr:rowOff>168241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01483"/>
          <a:ext cx="698500" cy="29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93013</xdr:rowOff>
    </xdr:from>
    <xdr:to>
      <xdr:col>22</xdr:col>
      <xdr:colOff>165100</xdr:colOff>
      <xdr:row>17</xdr:row>
      <xdr:rowOff>23163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33340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168241</xdr:rowOff>
    </xdr:from>
    <xdr:to>
      <xdr:col>18</xdr:col>
      <xdr:colOff>177800</xdr:colOff>
      <xdr:row>18</xdr:row>
      <xdr:rowOff>3518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30516"/>
          <a:ext cx="698500" cy="6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155160</xdr:rowOff>
    </xdr:from>
    <xdr:to>
      <xdr:col>19</xdr:col>
      <xdr:colOff>38100</xdr:colOff>
      <xdr:row>17</xdr:row>
      <xdr:rowOff>85310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95487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6896</xdr:rowOff>
    </xdr:from>
    <xdr:to>
      <xdr:col>15</xdr:col>
      <xdr:colOff>101600</xdr:colOff>
      <xdr:row>17</xdr:row>
      <xdr:rowOff>108496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118673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85763</xdr:rowOff>
    </xdr:from>
    <xdr:to>
      <xdr:col>29</xdr:col>
      <xdr:colOff>177800</xdr:colOff>
      <xdr:row>18</xdr:row>
      <xdr:rowOff>15913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48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57840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2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87265</xdr:rowOff>
    </xdr:from>
    <xdr:to>
      <xdr:col>26</xdr:col>
      <xdr:colOff>101600</xdr:colOff>
      <xdr:row>18</xdr:row>
      <xdr:rowOff>17415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49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2192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35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88408</xdr:rowOff>
    </xdr:from>
    <xdr:to>
      <xdr:col>22</xdr:col>
      <xdr:colOff>165100</xdr:colOff>
      <xdr:row>18</xdr:row>
      <xdr:rowOff>18558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50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3335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3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117441</xdr:rowOff>
    </xdr:from>
    <xdr:to>
      <xdr:col>19</xdr:col>
      <xdr:colOff>38100</xdr:colOff>
      <xdr:row>18</xdr:row>
      <xdr:rowOff>47591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79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32368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6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124168</xdr:rowOff>
    </xdr:from>
    <xdr:to>
      <xdr:col>15</xdr:col>
      <xdr:colOff>101600</xdr:colOff>
      <xdr:row>18</xdr:row>
      <xdr:rowOff>54318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86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39095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7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317786</xdr:rowOff>
    </xdr:from>
    <xdr:to>
      <xdr:col>29</xdr:col>
      <xdr:colOff>127000</xdr:colOff>
      <xdr:row>38</xdr:row>
      <xdr:rowOff>70555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2336"/>
          <a:ext cx="0" cy="1295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42632</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70555</xdr:rowOff>
    </xdr:from>
    <xdr:to>
      <xdr:col>30</xdr:col>
      <xdr:colOff>25400</xdr:colOff>
      <xdr:row>38</xdr:row>
      <xdr:rowOff>70555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8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61263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317786</xdr:rowOff>
    </xdr:from>
    <xdr:to>
      <xdr:col>30</xdr:col>
      <xdr:colOff>25400</xdr:colOff>
      <xdr:row>33</xdr:row>
      <xdr:rowOff>317786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2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130734</xdr:rowOff>
    </xdr:from>
    <xdr:to>
      <xdr:col>29</xdr:col>
      <xdr:colOff>127000</xdr:colOff>
      <xdr:row>37</xdr:row>
      <xdr:rowOff>13615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83984"/>
          <a:ext cx="647700" cy="54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115511</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6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83877</xdr:rowOff>
    </xdr:from>
    <xdr:to>
      <xdr:col>29</xdr:col>
      <xdr:colOff>177800</xdr:colOff>
      <xdr:row>37</xdr:row>
      <xdr:rowOff>14027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37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13615</xdr:rowOff>
    </xdr:from>
    <xdr:to>
      <xdr:col>26</xdr:col>
      <xdr:colOff>50800</xdr:colOff>
      <xdr:row>37</xdr:row>
      <xdr:rowOff>15005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38315"/>
          <a:ext cx="698500" cy="1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113576</xdr:rowOff>
    </xdr:from>
    <xdr:to>
      <xdr:col>26</xdr:col>
      <xdr:colOff>101600</xdr:colOff>
      <xdr:row>37</xdr:row>
      <xdr:rowOff>43726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66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225353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35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45428</xdr:rowOff>
    </xdr:from>
    <xdr:to>
      <xdr:col>22</xdr:col>
      <xdr:colOff>114300</xdr:colOff>
      <xdr:row>37</xdr:row>
      <xdr:rowOff>15005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98678"/>
          <a:ext cx="698500" cy="141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125920</xdr:rowOff>
    </xdr:from>
    <xdr:to>
      <xdr:col>22</xdr:col>
      <xdr:colOff>165100</xdr:colOff>
      <xdr:row>37</xdr:row>
      <xdr:rowOff>56070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79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237697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337103</xdr:rowOff>
    </xdr:from>
    <xdr:to>
      <xdr:col>18</xdr:col>
      <xdr:colOff>177800</xdr:colOff>
      <xdr:row>36</xdr:row>
      <xdr:rowOff>45428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47453"/>
          <a:ext cx="698500" cy="51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123463</xdr:rowOff>
    </xdr:from>
    <xdr:to>
      <xdr:col>19</xdr:col>
      <xdr:colOff>38100</xdr:colOff>
      <xdr:row>37</xdr:row>
      <xdr:rowOff>53613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76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38390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6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123082</xdr:rowOff>
    </xdr:from>
    <xdr:to>
      <xdr:col>15</xdr:col>
      <xdr:colOff>101600</xdr:colOff>
      <xdr:row>37</xdr:row>
      <xdr:rowOff>53232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76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38009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6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79934</xdr:rowOff>
    </xdr:from>
    <xdr:to>
      <xdr:col>29</xdr:col>
      <xdr:colOff>177800</xdr:colOff>
      <xdr:row>37</xdr:row>
      <xdr:rowOff>10084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33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267911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134265</xdr:rowOff>
    </xdr:from>
    <xdr:to>
      <xdr:col>26</xdr:col>
      <xdr:colOff>101600</xdr:colOff>
      <xdr:row>37</xdr:row>
      <xdr:rowOff>64415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87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49192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7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135655</xdr:rowOff>
    </xdr:from>
    <xdr:to>
      <xdr:col>22</xdr:col>
      <xdr:colOff>165100</xdr:colOff>
      <xdr:row>37</xdr:row>
      <xdr:rowOff>65805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88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50582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337528</xdr:rowOff>
    </xdr:from>
    <xdr:to>
      <xdr:col>19</xdr:col>
      <xdr:colOff>38100</xdr:colOff>
      <xdr:row>36</xdr:row>
      <xdr:rowOff>96228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47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106405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7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286303</xdr:rowOff>
    </xdr:from>
    <xdr:to>
      <xdr:col>15</xdr:col>
      <xdr:colOff>101600</xdr:colOff>
      <xdr:row>36</xdr:row>
      <xdr:rowOff>45003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9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55180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6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30,505
30,412
346.01
21,623,112
20,600,584
531,705
10,661,278
15,863,620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52848</xdr:rowOff>
    </xdr:from>
    <xdr:to>
      <xdr:col>24</xdr:col>
      <xdr:colOff>62865</xdr:colOff>
      <xdr:row>39</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96348"/>
          <a:ext cx="1270" cy="153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42447</xdr:rowOff>
    </xdr:from>
    <xdr:to>
      <xdr:col>24</xdr:col>
      <xdr:colOff>152400</xdr:colOff>
      <xdr:row>39</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170975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52848</xdr:rowOff>
    </xdr:from>
    <xdr:to>
      <xdr:col>24</xdr:col>
      <xdr:colOff>152400</xdr:colOff>
      <xdr:row>30</xdr:row>
      <xdr:rowOff>52848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9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1429</xdr:rowOff>
    </xdr:from>
    <xdr:to>
      <xdr:col>24</xdr:col>
      <xdr:colOff>63500</xdr:colOff>
      <xdr:row>38</xdr:row>
      <xdr:rowOff>27686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516529"/>
          <a:ext cx="838200" cy="2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1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159227</xdr:rowOff>
    </xdr:from>
    <xdr:to>
      <xdr:col>24</xdr:col>
      <xdr:colOff>114300</xdr:colOff>
      <xdr:row>36</xdr:row>
      <xdr:rowOff>89377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1429</xdr:rowOff>
    </xdr:from>
    <xdr:to>
      <xdr:col>19</xdr:col>
      <xdr:colOff>177800</xdr:colOff>
      <xdr:row>38</xdr:row>
      <xdr:rowOff>77178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16529"/>
          <a:ext cx="889000" cy="7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1215</xdr:rowOff>
    </xdr:from>
    <xdr:to>
      <xdr:col>20</xdr:col>
      <xdr:colOff>38100</xdr:colOff>
      <xdr:row>36</xdr:row>
      <xdr:rowOff>102815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119342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77178</xdr:rowOff>
    </xdr:from>
    <xdr:to>
      <xdr:col>15</xdr:col>
      <xdr:colOff>50800</xdr:colOff>
      <xdr:row>38</xdr:row>
      <xdr:rowOff>110243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92278"/>
          <a:ext cx="889000" cy="3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122978</xdr:rowOff>
    </xdr:from>
    <xdr:to>
      <xdr:col>15</xdr:col>
      <xdr:colOff>101600</xdr:colOff>
      <xdr:row>37</xdr:row>
      <xdr:rowOff>53128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69655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86437</xdr:rowOff>
    </xdr:from>
    <xdr:to>
      <xdr:col>10</xdr:col>
      <xdr:colOff>114300</xdr:colOff>
      <xdr:row>38</xdr:row>
      <xdr:rowOff>110243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01537"/>
          <a:ext cx="889000" cy="2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8988</xdr:rowOff>
    </xdr:from>
    <xdr:to>
      <xdr:col>10</xdr:col>
      <xdr:colOff>165100</xdr:colOff>
      <xdr:row>37</xdr:row>
      <xdr:rowOff>110588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127115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25692</xdr:rowOff>
    </xdr:from>
    <xdr:to>
      <xdr:col>6</xdr:col>
      <xdr:colOff>38100</xdr:colOff>
      <xdr:row>37</xdr:row>
      <xdr:rowOff>127292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143819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148336</xdr:rowOff>
    </xdr:from>
    <xdr:to>
      <xdr:col>24</xdr:col>
      <xdr:colOff>114300</xdr:colOff>
      <xdr:row>38</xdr:row>
      <xdr:rowOff>78486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126763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122080</xdr:rowOff>
    </xdr:from>
    <xdr:to>
      <xdr:col>20</xdr:col>
      <xdr:colOff>38100</xdr:colOff>
      <xdr:row>38</xdr:row>
      <xdr:rowOff>52229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657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43356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5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26378</xdr:rowOff>
    </xdr:from>
    <xdr:to>
      <xdr:col>15</xdr:col>
      <xdr:colOff>101600</xdr:colOff>
      <xdr:row>38</xdr:row>
      <xdr:rowOff>127978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119105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3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59443</xdr:rowOff>
    </xdr:from>
    <xdr:to>
      <xdr:col>10</xdr:col>
      <xdr:colOff>165100</xdr:colOff>
      <xdr:row>38</xdr:row>
      <xdr:rowOff>161043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152170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6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35637</xdr:rowOff>
    </xdr:from>
    <xdr:to>
      <xdr:col>6</xdr:col>
      <xdr:colOff>38100</xdr:colOff>
      <xdr:row>38</xdr:row>
      <xdr:rowOff>137237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128364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55499</xdr:rowOff>
    </xdr:from>
    <xdr:to>
      <xdr:col>24</xdr:col>
      <xdr:colOff>62865</xdr:colOff>
      <xdr:row>59</xdr:row>
      <xdr:rowOff>24029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99449"/>
          <a:ext cx="1270" cy="13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27856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24029</xdr:rowOff>
    </xdr:from>
    <xdr:to>
      <xdr:col>24</xdr:col>
      <xdr:colOff>152400</xdr:colOff>
      <xdr:row>59</xdr:row>
      <xdr:rowOff>24029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2176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55499</xdr:rowOff>
    </xdr:from>
    <xdr:to>
      <xdr:col>24</xdr:col>
      <xdr:colOff>152400</xdr:colOff>
      <xdr:row>51</xdr:row>
      <xdr:rowOff>55499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70358</xdr:rowOff>
    </xdr:from>
    <xdr:to>
      <xdr:col>24</xdr:col>
      <xdr:colOff>63500</xdr:colOff>
      <xdr:row>58</xdr:row>
      <xdr:rowOff>152895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14458"/>
          <a:ext cx="838200" cy="8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115358</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45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92481</xdr:rowOff>
    </xdr:from>
    <xdr:to>
      <xdr:col>24</xdr:col>
      <xdr:colOff>114300</xdr:colOff>
      <xdr:row>57</xdr:row>
      <xdr:rowOff>22631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152895</xdr:rowOff>
    </xdr:from>
    <xdr:to>
      <xdr:col>19</xdr:col>
      <xdr:colOff>177800</xdr:colOff>
      <xdr:row>58</xdr:row>
      <xdr:rowOff>164909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96995"/>
          <a:ext cx="889000" cy="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142469</xdr:rowOff>
    </xdr:from>
    <xdr:to>
      <xdr:col>20</xdr:col>
      <xdr:colOff>38100</xdr:colOff>
      <xdr:row>57</xdr:row>
      <xdr:rowOff>72619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89146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164909</xdr:rowOff>
    </xdr:from>
    <xdr:to>
      <xdr:col>15</xdr:col>
      <xdr:colOff>50800</xdr:colOff>
      <xdr:row>59</xdr:row>
      <xdr:rowOff>4763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109009"/>
          <a:ext cx="8890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163411</xdr:rowOff>
    </xdr:from>
    <xdr:to>
      <xdr:col>15</xdr:col>
      <xdr:colOff>101600</xdr:colOff>
      <xdr:row>57</xdr:row>
      <xdr:rowOff>93561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110088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4763</xdr:rowOff>
    </xdr:from>
    <xdr:to>
      <xdr:col>10</xdr:col>
      <xdr:colOff>114300</xdr:colOff>
      <xdr:row>59</xdr:row>
      <xdr:rowOff>98514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20313"/>
          <a:ext cx="889000" cy="9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65329</xdr:rowOff>
    </xdr:from>
    <xdr:to>
      <xdr:col>10</xdr:col>
      <xdr:colOff>165100</xdr:colOff>
      <xdr:row>57</xdr:row>
      <xdr:rowOff>166929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12006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167957</xdr:rowOff>
    </xdr:from>
    <xdr:to>
      <xdr:col>6</xdr:col>
      <xdr:colOff>38100</xdr:colOff>
      <xdr:row>58</xdr:row>
      <xdr:rowOff>98107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114634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19558</xdr:rowOff>
    </xdr:from>
    <xdr:to>
      <xdr:col>24</xdr:col>
      <xdr:colOff>114300</xdr:colOff>
      <xdr:row>58</xdr:row>
      <xdr:rowOff>121158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6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105935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7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102095</xdr:rowOff>
    </xdr:from>
    <xdr:to>
      <xdr:col>20</xdr:col>
      <xdr:colOff>38100</xdr:colOff>
      <xdr:row>59</xdr:row>
      <xdr:rowOff>32245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23372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114109</xdr:rowOff>
    </xdr:from>
    <xdr:to>
      <xdr:col>15</xdr:col>
      <xdr:colOff>101600</xdr:colOff>
      <xdr:row>59</xdr:row>
      <xdr:rowOff>44259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35386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5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125413</xdr:rowOff>
    </xdr:from>
    <xdr:to>
      <xdr:col>10</xdr:col>
      <xdr:colOff>165100</xdr:colOff>
      <xdr:row>59</xdr:row>
      <xdr:rowOff>55563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46690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6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47714</xdr:rowOff>
    </xdr:from>
    <xdr:to>
      <xdr:col>6</xdr:col>
      <xdr:colOff>38100</xdr:colOff>
      <xdr:row>59</xdr:row>
      <xdr:rowOff>149314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6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140441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54756</xdr:rowOff>
    </xdr:from>
    <xdr:to>
      <xdr:col>24</xdr:col>
      <xdr:colOff>62865</xdr:colOff>
      <xdr:row>79</xdr:row>
      <xdr:rowOff>18084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6256"/>
          <a:ext cx="1270" cy="150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54756</xdr:rowOff>
    </xdr:from>
    <xdr:to>
      <xdr:col>24</xdr:col>
      <xdr:colOff>152400</xdr:colOff>
      <xdr:row>70</xdr:row>
      <xdr:rowOff>54756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132651</xdr:rowOff>
    </xdr:from>
    <xdr:to>
      <xdr:col>24</xdr:col>
      <xdr:colOff>63500</xdr:colOff>
      <xdr:row>78</xdr:row>
      <xdr:rowOff>19475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34301"/>
          <a:ext cx="838200" cy="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118648</xdr:rowOff>
    </xdr:from>
    <xdr:ext cx="534377"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2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140221</xdr:rowOff>
    </xdr:from>
    <xdr:to>
      <xdr:col>24</xdr:col>
      <xdr:colOff>114300</xdr:colOff>
      <xdr:row>78</xdr:row>
      <xdr:rowOff>70371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19475</xdr:rowOff>
    </xdr:from>
    <xdr:to>
      <xdr:col>19</xdr:col>
      <xdr:colOff>177800</xdr:colOff>
      <xdr:row>78</xdr:row>
      <xdr:rowOff>59861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92575"/>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149631</xdr:rowOff>
    </xdr:from>
    <xdr:to>
      <xdr:col>20</xdr:col>
      <xdr:colOff>38100</xdr:colOff>
      <xdr:row>78</xdr:row>
      <xdr:rowOff>79781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70908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4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161341</xdr:rowOff>
    </xdr:from>
    <xdr:to>
      <xdr:col>15</xdr:col>
      <xdr:colOff>50800</xdr:colOff>
      <xdr:row>78</xdr:row>
      <xdr:rowOff>59861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62991"/>
          <a:ext cx="889000" cy="6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44608</xdr:rowOff>
    </xdr:from>
    <xdr:to>
      <xdr:col>15</xdr:col>
      <xdr:colOff>101600</xdr:colOff>
      <xdr:row>78</xdr:row>
      <xdr:rowOff>146208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137335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161341</xdr:rowOff>
    </xdr:from>
    <xdr:to>
      <xdr:col>10</xdr:col>
      <xdr:colOff>114300</xdr:colOff>
      <xdr:row>78</xdr:row>
      <xdr:rowOff>18332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62991"/>
          <a:ext cx="889000" cy="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22968</xdr:rowOff>
    </xdr:from>
    <xdr:to>
      <xdr:col>10</xdr:col>
      <xdr:colOff>165100</xdr:colOff>
      <xdr:row>78</xdr:row>
      <xdr:rowOff>124568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115695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5404</xdr:rowOff>
    </xdr:from>
    <xdr:to>
      <xdr:col>6</xdr:col>
      <xdr:colOff>38100</xdr:colOff>
      <xdr:row>78</xdr:row>
      <xdr:rowOff>107004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98131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81851</xdr:rowOff>
    </xdr:from>
    <xdr:to>
      <xdr:col>24</xdr:col>
      <xdr:colOff>114300</xdr:colOff>
      <xdr:row>78</xdr:row>
      <xdr:rowOff>12001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104728</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3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140125</xdr:rowOff>
    </xdr:from>
    <xdr:to>
      <xdr:col>20</xdr:col>
      <xdr:colOff>38100</xdr:colOff>
      <xdr:row>78</xdr:row>
      <xdr:rowOff>70275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86802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311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9061</xdr:rowOff>
    </xdr:from>
    <xdr:to>
      <xdr:col>15</xdr:col>
      <xdr:colOff>101600</xdr:colOff>
      <xdr:row>78</xdr:row>
      <xdr:rowOff>110661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8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127188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110541</xdr:rowOff>
    </xdr:from>
    <xdr:to>
      <xdr:col>10</xdr:col>
      <xdr:colOff>165100</xdr:colOff>
      <xdr:row>78</xdr:row>
      <xdr:rowOff>40691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57218</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308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138982</xdr:rowOff>
    </xdr:from>
    <xdr:to>
      <xdr:col>6</xdr:col>
      <xdr:colOff>38100</xdr:colOff>
      <xdr:row>78</xdr:row>
      <xdr:rowOff>69132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85659</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31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114883</xdr:rowOff>
    </xdr:from>
    <xdr:to>
      <xdr:col>24</xdr:col>
      <xdr:colOff>62865</xdr:colOff>
      <xdr:row>98</xdr:row>
      <xdr:rowOff>157716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45383"/>
          <a:ext cx="1270" cy="141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161543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6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157716</xdr:rowOff>
    </xdr:from>
    <xdr:to>
      <xdr:col>24</xdr:col>
      <xdr:colOff>152400</xdr:colOff>
      <xdr:row>98</xdr:row>
      <xdr:rowOff>157716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5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61560</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2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114883</xdr:rowOff>
    </xdr:from>
    <xdr:to>
      <xdr:col>24</xdr:col>
      <xdr:colOff>152400</xdr:colOff>
      <xdr:row>90</xdr:row>
      <xdr:rowOff>114883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4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37587</xdr:rowOff>
    </xdr:from>
    <xdr:to>
      <xdr:col>24</xdr:col>
      <xdr:colOff>63500</xdr:colOff>
      <xdr:row>94</xdr:row>
      <xdr:rowOff>58818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810987"/>
          <a:ext cx="838200" cy="36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124863</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41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146436</xdr:rowOff>
    </xdr:from>
    <xdr:to>
      <xdr:col>24</xdr:col>
      <xdr:colOff>114300</xdr:colOff>
      <xdr:row>95</xdr:row>
      <xdr:rowOff>76586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6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58818</xdr:rowOff>
    </xdr:from>
    <xdr:to>
      <xdr:col>19</xdr:col>
      <xdr:colOff>177800</xdr:colOff>
      <xdr:row>94</xdr:row>
      <xdr:rowOff>118411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175118"/>
          <a:ext cx="889000" cy="5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86142</xdr:rowOff>
    </xdr:from>
    <xdr:to>
      <xdr:col>20</xdr:col>
      <xdr:colOff>38100</xdr:colOff>
      <xdr:row>97</xdr:row>
      <xdr:rowOff>16292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7419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63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118411</xdr:rowOff>
    </xdr:from>
    <xdr:to>
      <xdr:col>15</xdr:col>
      <xdr:colOff>50800</xdr:colOff>
      <xdr:row>94</xdr:row>
      <xdr:rowOff>168318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234711"/>
          <a:ext cx="889000" cy="4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124605</xdr:rowOff>
    </xdr:from>
    <xdr:to>
      <xdr:col>15</xdr:col>
      <xdr:colOff>101600</xdr:colOff>
      <xdr:row>97</xdr:row>
      <xdr:rowOff>54755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45882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168318</xdr:rowOff>
    </xdr:from>
    <xdr:to>
      <xdr:col>10</xdr:col>
      <xdr:colOff>114300</xdr:colOff>
      <xdr:row>95</xdr:row>
      <xdr:rowOff>18199</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284618"/>
          <a:ext cx="889000" cy="2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31665</xdr:rowOff>
    </xdr:from>
    <xdr:to>
      <xdr:col>10</xdr:col>
      <xdr:colOff>165100</xdr:colOff>
      <xdr:row>97</xdr:row>
      <xdr:rowOff>133265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6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124392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75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60410</xdr:rowOff>
    </xdr:from>
    <xdr:to>
      <xdr:col>6</xdr:col>
      <xdr:colOff>38100</xdr:colOff>
      <xdr:row>97</xdr:row>
      <xdr:rowOff>162010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9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153137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158237</xdr:rowOff>
    </xdr:from>
    <xdr:to>
      <xdr:col>24</xdr:col>
      <xdr:colOff>114300</xdr:colOff>
      <xdr:row>92</xdr:row>
      <xdr:rowOff>88387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9664</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6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8018</xdr:rowOff>
    </xdr:from>
    <xdr:to>
      <xdr:col>20</xdr:col>
      <xdr:colOff>38100</xdr:colOff>
      <xdr:row>94</xdr:row>
      <xdr:rowOff>109618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12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126145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89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67611</xdr:rowOff>
    </xdr:from>
    <xdr:to>
      <xdr:col>15</xdr:col>
      <xdr:colOff>101600</xdr:colOff>
      <xdr:row>94</xdr:row>
      <xdr:rowOff>169211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1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14288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95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117518</xdr:rowOff>
    </xdr:from>
    <xdr:to>
      <xdr:col>10</xdr:col>
      <xdr:colOff>165100</xdr:colOff>
      <xdr:row>95</xdr:row>
      <xdr:rowOff>47668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23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64195</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600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138849</xdr:rowOff>
    </xdr:from>
    <xdr:to>
      <xdr:col>6</xdr:col>
      <xdr:colOff>38100</xdr:colOff>
      <xdr:row>95</xdr:row>
      <xdr:rowOff>68999</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2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85526</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603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44484</xdr:rowOff>
    </xdr:from>
    <xdr:to>
      <xdr:col>54</xdr:col>
      <xdr:colOff>189865</xdr:colOff>
      <xdr:row>39</xdr:row>
      <xdr:rowOff>7176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530884"/>
          <a:ext cx="1270" cy="116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11003</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7176</xdr:rowOff>
    </xdr:from>
    <xdr:to>
      <xdr:col>55</xdr:col>
      <xdr:colOff>88900</xdr:colOff>
      <xdr:row>39</xdr:row>
      <xdr:rowOff>7176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9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162611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30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44484</xdr:rowOff>
    </xdr:from>
    <xdr:to>
      <xdr:col>55</xdr:col>
      <xdr:colOff>88900</xdr:colOff>
      <xdr:row>32</xdr:row>
      <xdr:rowOff>44484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53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43752</xdr:rowOff>
    </xdr:from>
    <xdr:to>
      <xdr:col>55</xdr:col>
      <xdr:colOff>0</xdr:colOff>
      <xdr:row>38</xdr:row>
      <xdr:rowOff>958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530152"/>
          <a:ext cx="838200" cy="98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23995</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2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1118</xdr:rowOff>
    </xdr:from>
    <xdr:to>
      <xdr:col>55</xdr:col>
      <xdr:colOff>50800</xdr:colOff>
      <xdr:row>36</xdr:row>
      <xdr:rowOff>102718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43752</xdr:rowOff>
    </xdr:from>
    <xdr:to>
      <xdr:col>50</xdr:col>
      <xdr:colOff>114300</xdr:colOff>
      <xdr:row>37</xdr:row>
      <xdr:rowOff>102740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530152"/>
          <a:ext cx="889000" cy="91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100037</xdr:rowOff>
    </xdr:from>
    <xdr:to>
      <xdr:col>50</xdr:col>
      <xdr:colOff>165100</xdr:colOff>
      <xdr:row>31</xdr:row>
      <xdr:rowOff>30187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4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46714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1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66072</xdr:rowOff>
    </xdr:from>
    <xdr:to>
      <xdr:col>45</xdr:col>
      <xdr:colOff>177800</xdr:colOff>
      <xdr:row>37</xdr:row>
      <xdr:rowOff>102740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409722"/>
          <a:ext cx="889000" cy="3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40418</xdr:rowOff>
    </xdr:from>
    <xdr:to>
      <xdr:col>46</xdr:col>
      <xdr:colOff>38100</xdr:colOff>
      <xdr:row>37</xdr:row>
      <xdr:rowOff>142018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8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158545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1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66072</xdr:rowOff>
    </xdr:from>
    <xdr:to>
      <xdr:col>41</xdr:col>
      <xdr:colOff>50800</xdr:colOff>
      <xdr:row>38</xdr:row>
      <xdr:rowOff>3198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09722"/>
          <a:ext cx="889000" cy="10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115646</xdr:rowOff>
    </xdr:from>
    <xdr:to>
      <xdr:col>41</xdr:col>
      <xdr:colOff>101600</xdr:colOff>
      <xdr:row>38</xdr:row>
      <xdr:rowOff>45796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5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36923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121599</xdr:rowOff>
    </xdr:from>
    <xdr:to>
      <xdr:col>36</xdr:col>
      <xdr:colOff>165100</xdr:colOff>
      <xdr:row>38</xdr:row>
      <xdr:rowOff>51749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6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68276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121608</xdr:rowOff>
    </xdr:from>
    <xdr:to>
      <xdr:col>55</xdr:col>
      <xdr:colOff>50800</xdr:colOff>
      <xdr:row>38</xdr:row>
      <xdr:rowOff>51758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6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100035</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4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164402</xdr:rowOff>
    </xdr:from>
    <xdr:to>
      <xdr:col>50</xdr:col>
      <xdr:colOff>165100</xdr:colOff>
      <xdr:row>32</xdr:row>
      <xdr:rowOff>94552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4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85679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57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51940</xdr:rowOff>
    </xdr:from>
    <xdr:to>
      <xdr:col>46</xdr:col>
      <xdr:colOff>38100</xdr:colOff>
      <xdr:row>37</xdr:row>
      <xdr:rowOff>153540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144667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48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15272</xdr:rowOff>
    </xdr:from>
    <xdr:to>
      <xdr:col>41</xdr:col>
      <xdr:colOff>101600</xdr:colOff>
      <xdr:row>37</xdr:row>
      <xdr:rowOff>116872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5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133399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13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123848</xdr:rowOff>
    </xdr:from>
    <xdr:to>
      <xdr:col>36</xdr:col>
      <xdr:colOff>165100</xdr:colOff>
      <xdr:row>38</xdr:row>
      <xdr:rowOff>53998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6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45125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6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74732</xdr:rowOff>
    </xdr:from>
    <xdr:to>
      <xdr:col>54</xdr:col>
      <xdr:colOff>189865</xdr:colOff>
      <xdr:row>57</xdr:row>
      <xdr:rowOff>115324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47232"/>
          <a:ext cx="1270" cy="124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119151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115324</xdr:rowOff>
    </xdr:from>
    <xdr:to>
      <xdr:col>55</xdr:col>
      <xdr:colOff>88900</xdr:colOff>
      <xdr:row>57</xdr:row>
      <xdr:rowOff>115324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88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21409</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74732</xdr:rowOff>
    </xdr:from>
    <xdr:to>
      <xdr:col>55</xdr:col>
      <xdr:colOff>88900</xdr:colOff>
      <xdr:row>50</xdr:row>
      <xdr:rowOff>74732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127729</xdr:rowOff>
    </xdr:from>
    <xdr:to>
      <xdr:col>55</xdr:col>
      <xdr:colOff>0</xdr:colOff>
      <xdr:row>55</xdr:row>
      <xdr:rowOff>35969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214579"/>
          <a:ext cx="838200" cy="25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121284</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379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142857</xdr:rowOff>
    </xdr:from>
    <xdr:to>
      <xdr:col>55</xdr:col>
      <xdr:colOff>50800</xdr:colOff>
      <xdr:row>55</xdr:row>
      <xdr:rowOff>73007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4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7203</xdr:rowOff>
    </xdr:from>
    <xdr:to>
      <xdr:col>50</xdr:col>
      <xdr:colOff>114300</xdr:colOff>
      <xdr:row>55</xdr:row>
      <xdr:rowOff>35969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8751153"/>
          <a:ext cx="889000" cy="7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43005</xdr:rowOff>
    </xdr:from>
    <xdr:to>
      <xdr:col>50</xdr:col>
      <xdr:colOff>165100</xdr:colOff>
      <xdr:row>53</xdr:row>
      <xdr:rowOff>144605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161132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890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7203</xdr:rowOff>
    </xdr:from>
    <xdr:to>
      <xdr:col>45</xdr:col>
      <xdr:colOff>177800</xdr:colOff>
      <xdr:row>53</xdr:row>
      <xdr:rowOff>33210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8751153"/>
          <a:ext cx="889000" cy="3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9035</xdr:rowOff>
    </xdr:from>
    <xdr:to>
      <xdr:col>46</xdr:col>
      <xdr:colOff>38100</xdr:colOff>
      <xdr:row>53</xdr:row>
      <xdr:rowOff>110635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101762</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18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33210</xdr:rowOff>
    </xdr:from>
    <xdr:to>
      <xdr:col>41</xdr:col>
      <xdr:colOff>50800</xdr:colOff>
      <xdr:row>54</xdr:row>
      <xdr:rowOff>51270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120060"/>
          <a:ext cx="889000" cy="18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41092</xdr:rowOff>
    </xdr:from>
    <xdr:to>
      <xdr:col>41</xdr:col>
      <xdr:colOff>101600</xdr:colOff>
      <xdr:row>55</xdr:row>
      <xdr:rowOff>142692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133819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6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31430</xdr:rowOff>
    </xdr:from>
    <xdr:to>
      <xdr:col>36</xdr:col>
      <xdr:colOff>165100</xdr:colOff>
      <xdr:row>55</xdr:row>
      <xdr:rowOff>133030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6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124157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5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76929</xdr:rowOff>
    </xdr:from>
    <xdr:to>
      <xdr:col>55</xdr:col>
      <xdr:colOff>50800</xdr:colOff>
      <xdr:row>54</xdr:row>
      <xdr:rowOff>7079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1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99806</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01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156619</xdr:rowOff>
    </xdr:from>
    <xdr:to>
      <xdr:col>50</xdr:col>
      <xdr:colOff>165100</xdr:colOff>
      <xdr:row>55</xdr:row>
      <xdr:rowOff>86769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41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77896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50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127853</xdr:rowOff>
    </xdr:from>
    <xdr:to>
      <xdr:col>46</xdr:col>
      <xdr:colOff>38100</xdr:colOff>
      <xdr:row>51</xdr:row>
      <xdr:rowOff>58003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870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74530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847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153860</xdr:rowOff>
    </xdr:from>
    <xdr:to>
      <xdr:col>41</xdr:col>
      <xdr:colOff>101600</xdr:colOff>
      <xdr:row>53</xdr:row>
      <xdr:rowOff>84010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06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100537</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884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470</xdr:rowOff>
    </xdr:from>
    <xdr:to>
      <xdr:col>36</xdr:col>
      <xdr:colOff>165100</xdr:colOff>
      <xdr:row>54</xdr:row>
      <xdr:rowOff>102070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2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118597</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903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164509</xdr:rowOff>
    </xdr:from>
    <xdr:to>
      <xdr:col>54</xdr:col>
      <xdr:colOff>189865</xdr:colOff>
      <xdr:row>79</xdr:row>
      <xdr:rowOff>89550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166009"/>
          <a:ext cx="1270" cy="146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93377</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89550</xdr:rowOff>
    </xdr:from>
    <xdr:to>
      <xdr:col>55</xdr:col>
      <xdr:colOff>88900</xdr:colOff>
      <xdr:row>79</xdr:row>
      <xdr:rowOff>89550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111186</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164509</xdr:rowOff>
    </xdr:from>
    <xdr:to>
      <xdr:col>55</xdr:col>
      <xdr:colOff>88900</xdr:colOff>
      <xdr:row>70</xdr:row>
      <xdr:rowOff>164509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16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162756</xdr:rowOff>
    </xdr:from>
    <xdr:to>
      <xdr:col>55</xdr:col>
      <xdr:colOff>0</xdr:colOff>
      <xdr:row>79</xdr:row>
      <xdr:rowOff>46943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35856"/>
          <a:ext cx="838200" cy="5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116045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46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93168</xdr:rowOff>
    </xdr:from>
    <xdr:to>
      <xdr:col>55</xdr:col>
      <xdr:colOff>50800</xdr:colOff>
      <xdr:row>78</xdr:row>
      <xdr:rowOff>23318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127410</xdr:rowOff>
    </xdr:from>
    <xdr:to>
      <xdr:col>50</xdr:col>
      <xdr:colOff>114300</xdr:colOff>
      <xdr:row>78</xdr:row>
      <xdr:rowOff>162756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643260"/>
          <a:ext cx="889000" cy="89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50843</xdr:rowOff>
    </xdr:from>
    <xdr:to>
      <xdr:col>50</xdr:col>
      <xdr:colOff>165100</xdr:colOff>
      <xdr:row>75</xdr:row>
      <xdr:rowOff>152443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168970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127410</xdr:rowOff>
    </xdr:from>
    <xdr:to>
      <xdr:col>45</xdr:col>
      <xdr:colOff>177800</xdr:colOff>
      <xdr:row>79</xdr:row>
      <xdr:rowOff>11564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643260"/>
          <a:ext cx="889000" cy="91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58453</xdr:rowOff>
    </xdr:from>
    <xdr:to>
      <xdr:col>46</xdr:col>
      <xdr:colOff>38100</xdr:colOff>
      <xdr:row>75</xdr:row>
      <xdr:rowOff>160052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151179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0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9692</xdr:rowOff>
    </xdr:from>
    <xdr:to>
      <xdr:col>41</xdr:col>
      <xdr:colOff>50800</xdr:colOff>
      <xdr:row>79</xdr:row>
      <xdr:rowOff>11564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54242"/>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9086</xdr:rowOff>
    </xdr:from>
    <xdr:to>
      <xdr:col>41</xdr:col>
      <xdr:colOff>101600</xdr:colOff>
      <xdr:row>78</xdr:row>
      <xdr:rowOff>110686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127213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5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156696</xdr:rowOff>
    </xdr:from>
    <xdr:to>
      <xdr:col>36</xdr:col>
      <xdr:colOff>165100</xdr:colOff>
      <xdr:row>78</xdr:row>
      <xdr:rowOff>86846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103373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167593</xdr:rowOff>
    </xdr:from>
    <xdr:to>
      <xdr:col>55</xdr:col>
      <xdr:colOff>50800</xdr:colOff>
      <xdr:row>79</xdr:row>
      <xdr:rowOff>97743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82520</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5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111956</xdr:rowOff>
    </xdr:from>
    <xdr:to>
      <xdr:col>50</xdr:col>
      <xdr:colOff>165100</xdr:colOff>
      <xdr:row>79</xdr:row>
      <xdr:rowOff>42106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33233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7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76610</xdr:rowOff>
    </xdr:from>
    <xdr:to>
      <xdr:col>46</xdr:col>
      <xdr:colOff>38100</xdr:colOff>
      <xdr:row>74</xdr:row>
      <xdr:rowOff>6760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5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23287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36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132214</xdr:rowOff>
    </xdr:from>
    <xdr:to>
      <xdr:col>41</xdr:col>
      <xdr:colOff>101600</xdr:colOff>
      <xdr:row>79</xdr:row>
      <xdr:rowOff>62364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53491</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9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130342</xdr:rowOff>
    </xdr:from>
    <xdr:to>
      <xdr:col>36</xdr:col>
      <xdr:colOff>165100</xdr:colOff>
      <xdr:row>79</xdr:row>
      <xdr:rowOff>60492</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51619</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9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53355</xdr:rowOff>
    </xdr:from>
    <xdr:to>
      <xdr:col>54</xdr:col>
      <xdr:colOff>189865</xdr:colOff>
      <xdr:row>98</xdr:row>
      <xdr:rowOff>113488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855"/>
          <a:ext cx="1270" cy="143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117315</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113488</xdr:rowOff>
    </xdr:from>
    <xdr:to>
      <xdr:col>55</xdr:col>
      <xdr:colOff>88900</xdr:colOff>
      <xdr:row>98</xdr:row>
      <xdr:rowOff>113488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1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53355</xdr:rowOff>
    </xdr:from>
    <xdr:to>
      <xdr:col>55</xdr:col>
      <xdr:colOff>88900</xdr:colOff>
      <xdr:row>90</xdr:row>
      <xdr:rowOff>53355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148529</xdr:rowOff>
    </xdr:from>
    <xdr:to>
      <xdr:col>55</xdr:col>
      <xdr:colOff>0</xdr:colOff>
      <xdr:row>94</xdr:row>
      <xdr:rowOff>132917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5921929"/>
          <a:ext cx="838200" cy="32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142341</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3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163914</xdr:rowOff>
    </xdr:from>
    <xdr:to>
      <xdr:col>55</xdr:col>
      <xdr:colOff>50800</xdr:colOff>
      <xdr:row>96</xdr:row>
      <xdr:rowOff>94064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8973</xdr:rowOff>
    </xdr:from>
    <xdr:to>
      <xdr:col>50</xdr:col>
      <xdr:colOff>114300</xdr:colOff>
      <xdr:row>94</xdr:row>
      <xdr:rowOff>132917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125273"/>
          <a:ext cx="889000" cy="12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57973</xdr:rowOff>
    </xdr:from>
    <xdr:to>
      <xdr:col>50</xdr:col>
      <xdr:colOff>165100</xdr:colOff>
      <xdr:row>96</xdr:row>
      <xdr:rowOff>159573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150700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5110</xdr:rowOff>
    </xdr:from>
    <xdr:to>
      <xdr:col>45</xdr:col>
      <xdr:colOff>177800</xdr:colOff>
      <xdr:row>94</xdr:row>
      <xdr:rowOff>8973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5778510"/>
          <a:ext cx="889000" cy="34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34537</xdr:rowOff>
    </xdr:from>
    <xdr:to>
      <xdr:col>46</xdr:col>
      <xdr:colOff>38100</xdr:colOff>
      <xdr:row>96</xdr:row>
      <xdr:rowOff>136137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127264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5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5110</xdr:rowOff>
    </xdr:from>
    <xdr:to>
      <xdr:col>41</xdr:col>
      <xdr:colOff>50800</xdr:colOff>
      <xdr:row>93</xdr:row>
      <xdr:rowOff>41892</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5778510"/>
          <a:ext cx="889000" cy="20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38706</xdr:rowOff>
    </xdr:from>
    <xdr:to>
      <xdr:col>41</xdr:col>
      <xdr:colOff>101600</xdr:colOff>
      <xdr:row>96</xdr:row>
      <xdr:rowOff>140306</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131433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68142</xdr:rowOff>
    </xdr:from>
    <xdr:to>
      <xdr:col>36</xdr:col>
      <xdr:colOff>165100</xdr:colOff>
      <xdr:row>96</xdr:row>
      <xdr:rowOff>169742</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160869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97729</xdr:rowOff>
    </xdr:from>
    <xdr:to>
      <xdr:col>55</xdr:col>
      <xdr:colOff>50800</xdr:colOff>
      <xdr:row>93</xdr:row>
      <xdr:rowOff>27879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587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120606</xdr:rowOff>
    </xdr:from>
    <xdr:ext cx="599010"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572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82117</xdr:rowOff>
    </xdr:from>
    <xdr:to>
      <xdr:col>50</xdr:col>
      <xdr:colOff>165100</xdr:colOff>
      <xdr:row>95</xdr:row>
      <xdr:rowOff>12267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1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28794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59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129623</xdr:rowOff>
    </xdr:from>
    <xdr:to>
      <xdr:col>46</xdr:col>
      <xdr:colOff>38100</xdr:colOff>
      <xdr:row>94</xdr:row>
      <xdr:rowOff>59773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07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76300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584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125760</xdr:rowOff>
    </xdr:from>
    <xdr:to>
      <xdr:col>41</xdr:col>
      <xdr:colOff>101600</xdr:colOff>
      <xdr:row>92</xdr:row>
      <xdr:rowOff>55910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57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72437</xdr:rowOff>
    </xdr:from>
    <xdr:ext cx="599010"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61795" y="1550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162542</xdr:rowOff>
    </xdr:from>
    <xdr:to>
      <xdr:col>36</xdr:col>
      <xdr:colOff>165100</xdr:colOff>
      <xdr:row>93</xdr:row>
      <xdr:rowOff>92692</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593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109219</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571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41128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84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159255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41128</xdr:rowOff>
    </xdr:from>
    <xdr:to>
      <xdr:col>86</xdr:col>
      <xdr:colOff>25400</xdr:colOff>
      <xdr:row>30</xdr:row>
      <xdr:rowOff>41128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8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123286</xdr:rowOff>
    </xdr:from>
    <xdr:to>
      <xdr:col>85</xdr:col>
      <xdr:colOff>127000</xdr:colOff>
      <xdr:row>38</xdr:row>
      <xdr:rowOff>124795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638386"/>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45437</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21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22560</xdr:rowOff>
    </xdr:from>
    <xdr:to>
      <xdr:col>85</xdr:col>
      <xdr:colOff>177800</xdr:colOff>
      <xdr:row>37</xdr:row>
      <xdr:rowOff>124160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3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115788</xdr:rowOff>
    </xdr:from>
    <xdr:to>
      <xdr:col>81</xdr:col>
      <xdr:colOff>50800</xdr:colOff>
      <xdr:row>38</xdr:row>
      <xdr:rowOff>124795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30888"/>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52141</xdr:rowOff>
    </xdr:from>
    <xdr:to>
      <xdr:col>81</xdr:col>
      <xdr:colOff>101600</xdr:colOff>
      <xdr:row>33</xdr:row>
      <xdr:rowOff>153741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57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170268</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54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107970</xdr:rowOff>
    </xdr:from>
    <xdr:to>
      <xdr:col>76</xdr:col>
      <xdr:colOff>114300</xdr:colOff>
      <xdr:row>38</xdr:row>
      <xdr:rowOff>115788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23070"/>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31659</xdr:rowOff>
    </xdr:from>
    <xdr:to>
      <xdr:col>76</xdr:col>
      <xdr:colOff>165100</xdr:colOff>
      <xdr:row>34</xdr:row>
      <xdr:rowOff>133259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586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149786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56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88722</xdr:rowOff>
    </xdr:from>
    <xdr:to>
      <xdr:col>71</xdr:col>
      <xdr:colOff>177800</xdr:colOff>
      <xdr:row>38</xdr:row>
      <xdr:rowOff>107970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603822"/>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109565</xdr:rowOff>
    </xdr:from>
    <xdr:to>
      <xdr:col>72</xdr:col>
      <xdr:colOff>38100</xdr:colOff>
      <xdr:row>38</xdr:row>
      <xdr:rowOff>39715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45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56242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22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142987</xdr:rowOff>
    </xdr:from>
    <xdr:to>
      <xdr:col>67</xdr:col>
      <xdr:colOff>101600</xdr:colOff>
      <xdr:row>38</xdr:row>
      <xdr:rowOff>73137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89664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2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72486</xdr:rowOff>
    </xdr:from>
    <xdr:to>
      <xdr:col>85</xdr:col>
      <xdr:colOff>177800</xdr:colOff>
      <xdr:row>39</xdr:row>
      <xdr:rowOff>2636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8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158863</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02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73995</xdr:rowOff>
    </xdr:from>
    <xdr:to>
      <xdr:col>81</xdr:col>
      <xdr:colOff>101600</xdr:colOff>
      <xdr:row>39</xdr:row>
      <xdr:rowOff>4145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166722</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681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64988</xdr:rowOff>
    </xdr:from>
    <xdr:to>
      <xdr:col>76</xdr:col>
      <xdr:colOff>165100</xdr:colOff>
      <xdr:row>38</xdr:row>
      <xdr:rowOff>166588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8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157715</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672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57170</xdr:rowOff>
    </xdr:from>
    <xdr:to>
      <xdr:col>72</xdr:col>
      <xdr:colOff>38100</xdr:colOff>
      <xdr:row>38</xdr:row>
      <xdr:rowOff>158770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149897</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4017" y="6664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37922</xdr:rowOff>
    </xdr:from>
    <xdr:to>
      <xdr:col>67</xdr:col>
      <xdr:colOff>101600</xdr:colOff>
      <xdr:row>38</xdr:row>
      <xdr:rowOff>139522</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130649</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64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99123</xdr:rowOff>
    </xdr:from>
    <xdr:to>
      <xdr:col>85</xdr:col>
      <xdr:colOff>126364</xdr:colOff>
      <xdr:row>78</xdr:row>
      <xdr:rowOff>135714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100623"/>
          <a:ext cx="1269" cy="140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139541</xdr:rowOff>
    </xdr:from>
    <xdr:ext cx="534377"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5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135714</xdr:rowOff>
    </xdr:from>
    <xdr:to>
      <xdr:col>86</xdr:col>
      <xdr:colOff>25400</xdr:colOff>
      <xdr:row>78</xdr:row>
      <xdr:rowOff>135714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50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45800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7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99123</xdr:rowOff>
    </xdr:from>
    <xdr:to>
      <xdr:col>86</xdr:col>
      <xdr:colOff>25400</xdr:colOff>
      <xdr:row>70</xdr:row>
      <xdr:rowOff>99123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10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8655</xdr:rowOff>
    </xdr:from>
    <xdr:to>
      <xdr:col>85</xdr:col>
      <xdr:colOff>127000</xdr:colOff>
      <xdr:row>76</xdr:row>
      <xdr:rowOff>43717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5481300" y="13038855"/>
          <a:ext cx="838200" cy="3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94018</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78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71141</xdr:rowOff>
    </xdr:from>
    <xdr:to>
      <xdr:col>85</xdr:col>
      <xdr:colOff>177800</xdr:colOff>
      <xdr:row>76</xdr:row>
      <xdr:rowOff>1290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2929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8655</xdr:rowOff>
    </xdr:from>
    <xdr:to>
      <xdr:col>81</xdr:col>
      <xdr:colOff>50800</xdr:colOff>
      <xdr:row>76</xdr:row>
      <xdr:rowOff>38902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3038855"/>
          <a:ext cx="889000" cy="3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23135</xdr:rowOff>
    </xdr:from>
    <xdr:to>
      <xdr:col>81</xdr:col>
      <xdr:colOff>101600</xdr:colOff>
      <xdr:row>75</xdr:row>
      <xdr:rowOff>124735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288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141262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65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79421</xdr:rowOff>
    </xdr:from>
    <xdr:to>
      <xdr:col>76</xdr:col>
      <xdr:colOff>114300</xdr:colOff>
      <xdr:row>76</xdr:row>
      <xdr:rowOff>38902</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2938171"/>
          <a:ext cx="889000" cy="13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84571</xdr:rowOff>
    </xdr:from>
    <xdr:to>
      <xdr:col>76</xdr:col>
      <xdr:colOff>165100</xdr:colOff>
      <xdr:row>76</xdr:row>
      <xdr:rowOff>14722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294332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31248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71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79421</xdr:rowOff>
    </xdr:from>
    <xdr:to>
      <xdr:col>71</xdr:col>
      <xdr:colOff>177800</xdr:colOff>
      <xdr:row>75</xdr:row>
      <xdr:rowOff>88036</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2814300" y="12938171"/>
          <a:ext cx="889000" cy="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98830</xdr:rowOff>
    </xdr:from>
    <xdr:to>
      <xdr:col>72</xdr:col>
      <xdr:colOff>38100</xdr:colOff>
      <xdr:row>76</xdr:row>
      <xdr:rowOff>28980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29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20107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0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90957</xdr:rowOff>
    </xdr:from>
    <xdr:to>
      <xdr:col>67</xdr:col>
      <xdr:colOff>101600</xdr:colOff>
      <xdr:row>76</xdr:row>
      <xdr:rowOff>21107</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29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12234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04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164367</xdr:rowOff>
    </xdr:from>
    <xdr:to>
      <xdr:col>85</xdr:col>
      <xdr:colOff>177800</xdr:colOff>
      <xdr:row>76</xdr:row>
      <xdr:rowOff>94517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0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142794</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300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129305</xdr:rowOff>
    </xdr:from>
    <xdr:to>
      <xdr:col>81</xdr:col>
      <xdr:colOff>101600</xdr:colOff>
      <xdr:row>76</xdr:row>
      <xdr:rowOff>59455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29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50582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308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159552</xdr:rowOff>
    </xdr:from>
    <xdr:to>
      <xdr:col>76</xdr:col>
      <xdr:colOff>165100</xdr:colOff>
      <xdr:row>76</xdr:row>
      <xdr:rowOff>89702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0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80829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311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28621</xdr:rowOff>
    </xdr:from>
    <xdr:to>
      <xdr:col>72</xdr:col>
      <xdr:colOff>38100</xdr:colOff>
      <xdr:row>75</xdr:row>
      <xdr:rowOff>130221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288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146748</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266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37236</xdr:rowOff>
    </xdr:from>
    <xdr:to>
      <xdr:col>67</xdr:col>
      <xdr:colOff>101600</xdr:colOff>
      <xdr:row>75</xdr:row>
      <xdr:rowOff>138836</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289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155363</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26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136931</xdr:rowOff>
    </xdr:from>
    <xdr:to>
      <xdr:col>85</xdr:col>
      <xdr:colOff>126364</xdr:colOff>
      <xdr:row>98</xdr:row>
      <xdr:rowOff>95390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567431"/>
          <a:ext cx="1269" cy="133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99217</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95390</xdr:rowOff>
    </xdr:from>
    <xdr:to>
      <xdr:col>86</xdr:col>
      <xdr:colOff>25400</xdr:colOff>
      <xdr:row>98</xdr:row>
      <xdr:rowOff>95390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689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83608</xdr:rowOff>
    </xdr:from>
    <xdr:ext cx="599010"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3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136931</xdr:rowOff>
    </xdr:from>
    <xdr:to>
      <xdr:col>86</xdr:col>
      <xdr:colOff>25400</xdr:colOff>
      <xdr:row>90</xdr:row>
      <xdr:rowOff>136931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56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65863</xdr:rowOff>
    </xdr:from>
    <xdr:to>
      <xdr:col>85</xdr:col>
      <xdr:colOff>127000</xdr:colOff>
      <xdr:row>97</xdr:row>
      <xdr:rowOff>101842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525063"/>
          <a:ext cx="838200" cy="20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147299</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26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124422</xdr:rowOff>
    </xdr:from>
    <xdr:to>
      <xdr:col>85</xdr:col>
      <xdr:colOff>177800</xdr:colOff>
      <xdr:row>96</xdr:row>
      <xdr:rowOff>54572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4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101842</xdr:rowOff>
    </xdr:from>
    <xdr:to>
      <xdr:col>81</xdr:col>
      <xdr:colOff>50800</xdr:colOff>
      <xdr:row>97</xdr:row>
      <xdr:rowOff>124040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732492"/>
          <a:ext cx="889000" cy="2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68542</xdr:rowOff>
    </xdr:from>
    <xdr:to>
      <xdr:col>81</xdr:col>
      <xdr:colOff>101600</xdr:colOff>
      <xdr:row>96</xdr:row>
      <xdr:rowOff>170142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15219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3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124040</xdr:rowOff>
    </xdr:from>
    <xdr:to>
      <xdr:col>76</xdr:col>
      <xdr:colOff>114300</xdr:colOff>
      <xdr:row>98</xdr:row>
      <xdr:rowOff>168872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754690"/>
          <a:ext cx="889000" cy="21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154482</xdr:rowOff>
    </xdr:from>
    <xdr:to>
      <xdr:col>76</xdr:col>
      <xdr:colOff>165100</xdr:colOff>
      <xdr:row>96</xdr:row>
      <xdr:rowOff>84632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101159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82271</xdr:rowOff>
    </xdr:from>
    <xdr:to>
      <xdr:col>71</xdr:col>
      <xdr:colOff>177800</xdr:colOff>
      <xdr:row>98</xdr:row>
      <xdr:rowOff>168872</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712921"/>
          <a:ext cx="889000" cy="25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12979</xdr:rowOff>
    </xdr:from>
    <xdr:to>
      <xdr:col>72</xdr:col>
      <xdr:colOff>38100</xdr:colOff>
      <xdr:row>97</xdr:row>
      <xdr:rowOff>114579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131106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4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27203</xdr:rowOff>
    </xdr:from>
    <xdr:to>
      <xdr:col>67</xdr:col>
      <xdr:colOff>101600</xdr:colOff>
      <xdr:row>97</xdr:row>
      <xdr:rowOff>128803</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6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145330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4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15063</xdr:rowOff>
    </xdr:from>
    <xdr:to>
      <xdr:col>85</xdr:col>
      <xdr:colOff>177800</xdr:colOff>
      <xdr:row>96</xdr:row>
      <xdr:rowOff>116663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4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164940</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45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51042</xdr:rowOff>
    </xdr:from>
    <xdr:to>
      <xdr:col>81</xdr:col>
      <xdr:colOff>101600</xdr:colOff>
      <xdr:row>97</xdr:row>
      <xdr:rowOff>152642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6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143769</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677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73240</xdr:rowOff>
    </xdr:from>
    <xdr:to>
      <xdr:col>76</xdr:col>
      <xdr:colOff>165100</xdr:colOff>
      <xdr:row>98</xdr:row>
      <xdr:rowOff>3390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7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165967</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7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118072</xdr:rowOff>
    </xdr:from>
    <xdr:to>
      <xdr:col>72</xdr:col>
      <xdr:colOff>38100</xdr:colOff>
      <xdr:row>99</xdr:row>
      <xdr:rowOff>48222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92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39349</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70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31471</xdr:rowOff>
    </xdr:from>
    <xdr:to>
      <xdr:col>67</xdr:col>
      <xdr:colOff>101600</xdr:colOff>
      <xdr:row>97</xdr:row>
      <xdr:rowOff>133071</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66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124198</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7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16542</xdr:rowOff>
    </xdr:from>
    <xdr:to>
      <xdr:col>116</xdr:col>
      <xdr:colOff>62864</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331492"/>
          <a:ext cx="1269" cy="120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134669</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1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16542</xdr:rowOff>
    </xdr:from>
    <xdr:to>
      <xdr:col>116</xdr:col>
      <xdr:colOff>152400</xdr:colOff>
      <xdr:row>31</xdr:row>
      <xdr:rowOff>16542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3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139700</xdr:rowOff>
    </xdr:from>
    <xdr:to>
      <xdr:col>116</xdr:col>
      <xdr:colOff>63500</xdr:colOff>
      <xdr:row>35</xdr:row>
      <xdr:rowOff>2711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1323300" y="5626100"/>
          <a:ext cx="838200" cy="37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4291</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176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25864</xdr:rowOff>
    </xdr:from>
    <xdr:to>
      <xdr:col>116</xdr:col>
      <xdr:colOff>114300</xdr:colOff>
      <xdr:row>36</xdr:row>
      <xdr:rowOff>127464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2711</xdr:rowOff>
    </xdr:from>
    <xdr:to>
      <xdr:col>111</xdr:col>
      <xdr:colOff>177800</xdr:colOff>
      <xdr:row>36</xdr:row>
      <xdr:rowOff>32944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6003461"/>
          <a:ext cx="889000" cy="20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9976</xdr:rowOff>
    </xdr:from>
    <xdr:to>
      <xdr:col>112</xdr:col>
      <xdr:colOff>38100</xdr:colOff>
      <xdr:row>36</xdr:row>
      <xdr:rowOff>111576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102703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7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141472</xdr:rowOff>
    </xdr:from>
    <xdr:to>
      <xdr:col>107</xdr:col>
      <xdr:colOff>50800</xdr:colOff>
      <xdr:row>36</xdr:row>
      <xdr:rowOff>32944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142222"/>
          <a:ext cx="889000" cy="6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56267</xdr:rowOff>
    </xdr:from>
    <xdr:to>
      <xdr:col>107</xdr:col>
      <xdr:colOff>101600</xdr:colOff>
      <xdr:row>36</xdr:row>
      <xdr:rowOff>157867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148994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32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112954</xdr:rowOff>
    </xdr:from>
    <xdr:to>
      <xdr:col>102</xdr:col>
      <xdr:colOff>114300</xdr:colOff>
      <xdr:row>35</xdr:row>
      <xdr:rowOff>141472</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5770804"/>
          <a:ext cx="889000" cy="37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146964</xdr:rowOff>
    </xdr:from>
    <xdr:to>
      <xdr:col>102</xdr:col>
      <xdr:colOff>165100</xdr:colOff>
      <xdr:row>37</xdr:row>
      <xdr:rowOff>77114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68241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146793</xdr:rowOff>
    </xdr:from>
    <xdr:to>
      <xdr:col>98</xdr:col>
      <xdr:colOff>38100</xdr:colOff>
      <xdr:row>37</xdr:row>
      <xdr:rowOff>76943</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68070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41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88900</xdr:rowOff>
    </xdr:from>
    <xdr:to>
      <xdr:col>116</xdr:col>
      <xdr:colOff>114300</xdr:colOff>
      <xdr:row>33</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111777</xdr:rowOff>
    </xdr:from>
    <xdr:ext cx="534377"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542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123361</xdr:rowOff>
    </xdr:from>
    <xdr:to>
      <xdr:col>112</xdr:col>
      <xdr:colOff>38100</xdr:colOff>
      <xdr:row>35</xdr:row>
      <xdr:rowOff>53511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595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70038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428" y="572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153594</xdr:rowOff>
    </xdr:from>
    <xdr:to>
      <xdr:col>107</xdr:col>
      <xdr:colOff>101600</xdr:colOff>
      <xdr:row>36</xdr:row>
      <xdr:rowOff>83744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1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100271</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59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90672</xdr:rowOff>
    </xdr:from>
    <xdr:to>
      <xdr:col>102</xdr:col>
      <xdr:colOff>165100</xdr:colOff>
      <xdr:row>36</xdr:row>
      <xdr:rowOff>20822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09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37349</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586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62154</xdr:rowOff>
    </xdr:from>
    <xdr:to>
      <xdr:col>98</xdr:col>
      <xdr:colOff>38100</xdr:colOff>
      <xdr:row>33</xdr:row>
      <xdr:rowOff>163754</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57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8831</xdr:rowOff>
    </xdr:from>
    <xdr:ext cx="534377"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389111" y="549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127081</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99581"/>
          <a:ext cx="1269" cy="138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73758</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127081</xdr:rowOff>
    </xdr:from>
    <xdr:to>
      <xdr:col>116</xdr:col>
      <xdr:colOff>152400</xdr:colOff>
      <xdr:row>50</xdr:row>
      <xdr:rowOff>127081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9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92883</xdr:rowOff>
    </xdr:from>
    <xdr:to>
      <xdr:col>116</xdr:col>
      <xdr:colOff>63500</xdr:colOff>
      <xdr:row>53</xdr:row>
      <xdr:rowOff>97089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9179733"/>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58183</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659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79756</xdr:rowOff>
    </xdr:from>
    <xdr:to>
      <xdr:col>116</xdr:col>
      <xdr:colOff>114300</xdr:colOff>
      <xdr:row>57</xdr:row>
      <xdr:rowOff>9906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97089</xdr:rowOff>
    </xdr:from>
    <xdr:to>
      <xdr:col>111</xdr:col>
      <xdr:colOff>177800</xdr:colOff>
      <xdr:row>53</xdr:row>
      <xdr:rowOff>105867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183939"/>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169184</xdr:rowOff>
    </xdr:from>
    <xdr:to>
      <xdr:col>112</xdr:col>
      <xdr:colOff>38100</xdr:colOff>
      <xdr:row>56</xdr:row>
      <xdr:rowOff>99334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59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90461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9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101295</xdr:rowOff>
    </xdr:from>
    <xdr:to>
      <xdr:col>107</xdr:col>
      <xdr:colOff>50800</xdr:colOff>
      <xdr:row>53</xdr:row>
      <xdr:rowOff>105867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18814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23703</xdr:rowOff>
    </xdr:from>
    <xdr:to>
      <xdr:col>107</xdr:col>
      <xdr:colOff>101600</xdr:colOff>
      <xdr:row>56</xdr:row>
      <xdr:rowOff>125303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6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116430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1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101295</xdr:rowOff>
    </xdr:from>
    <xdr:to>
      <xdr:col>102</xdr:col>
      <xdr:colOff>114300</xdr:colOff>
      <xdr:row>53</xdr:row>
      <xdr:rowOff>106142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9188145"/>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30561</xdr:rowOff>
    </xdr:from>
    <xdr:to>
      <xdr:col>102</xdr:col>
      <xdr:colOff>165100</xdr:colOff>
      <xdr:row>56</xdr:row>
      <xdr:rowOff>132161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123288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2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21600</xdr:rowOff>
    </xdr:from>
    <xdr:to>
      <xdr:col>98</xdr:col>
      <xdr:colOff>38100</xdr:colOff>
      <xdr:row>56</xdr:row>
      <xdr:rowOff>123200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114327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1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42083</xdr:rowOff>
    </xdr:from>
    <xdr:to>
      <xdr:col>116</xdr:col>
      <xdr:colOff>114300</xdr:colOff>
      <xdr:row>53</xdr:row>
      <xdr:rowOff>143683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12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64960</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898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46289</xdr:rowOff>
    </xdr:from>
    <xdr:to>
      <xdr:col>112</xdr:col>
      <xdr:colOff>38100</xdr:colOff>
      <xdr:row>53</xdr:row>
      <xdr:rowOff>147889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13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51</xdr:row>
      <xdr:rowOff>164416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890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55067</xdr:rowOff>
    </xdr:from>
    <xdr:to>
      <xdr:col>107</xdr:col>
      <xdr:colOff>101600</xdr:colOff>
      <xdr:row>53</xdr:row>
      <xdr:rowOff>156667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14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52</xdr:row>
      <xdr:rowOff>1744</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891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50495</xdr:rowOff>
    </xdr:from>
    <xdr:to>
      <xdr:col>102</xdr:col>
      <xdr:colOff>165100</xdr:colOff>
      <xdr:row>53</xdr:row>
      <xdr:rowOff>152095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13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51</xdr:row>
      <xdr:rowOff>168622</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8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55342</xdr:rowOff>
    </xdr:from>
    <xdr:to>
      <xdr:col>98</xdr:col>
      <xdr:colOff>38100</xdr:colOff>
      <xdr:row>53</xdr:row>
      <xdr:rowOff>156942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14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2019</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891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116794</xdr:rowOff>
    </xdr:from>
    <xdr:to>
      <xdr:col>116</xdr:col>
      <xdr:colOff>62864</xdr:colOff>
      <xdr:row>78</xdr:row>
      <xdr:rowOff>52763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18294"/>
          <a:ext cx="1269" cy="130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56590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52763</xdr:rowOff>
    </xdr:from>
    <xdr:to>
      <xdr:col>116</xdr:col>
      <xdr:colOff>152400</xdr:colOff>
      <xdr:row>78</xdr:row>
      <xdr:rowOff>52763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63471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116794</xdr:rowOff>
    </xdr:from>
    <xdr:to>
      <xdr:col>116</xdr:col>
      <xdr:colOff>152400</xdr:colOff>
      <xdr:row>70</xdr:row>
      <xdr:rowOff>116794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18793</xdr:rowOff>
    </xdr:from>
    <xdr:to>
      <xdr:col>116</xdr:col>
      <xdr:colOff>63500</xdr:colOff>
      <xdr:row>75</xdr:row>
      <xdr:rowOff>26315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877543"/>
          <a:ext cx="8382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152765</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668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129888</xdr:rowOff>
    </xdr:from>
    <xdr:to>
      <xdr:col>116</xdr:col>
      <xdr:colOff>114300</xdr:colOff>
      <xdr:row>75</xdr:row>
      <xdr:rowOff>60038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18793</xdr:rowOff>
    </xdr:from>
    <xdr:to>
      <xdr:col>111</xdr:col>
      <xdr:colOff>177800</xdr:colOff>
      <xdr:row>75</xdr:row>
      <xdr:rowOff>34841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877543"/>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110457</xdr:rowOff>
    </xdr:from>
    <xdr:to>
      <xdr:col>112</xdr:col>
      <xdr:colOff>38100</xdr:colOff>
      <xdr:row>75</xdr:row>
      <xdr:rowOff>40607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57134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5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34841</xdr:rowOff>
    </xdr:from>
    <xdr:to>
      <xdr:col>107</xdr:col>
      <xdr:colOff>50800</xdr:colOff>
      <xdr:row>75</xdr:row>
      <xdr:rowOff>62273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89359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156108</xdr:rowOff>
    </xdr:from>
    <xdr:to>
      <xdr:col>107</xdr:col>
      <xdr:colOff>101600</xdr:colOff>
      <xdr:row>74</xdr:row>
      <xdr:rowOff>86258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102785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33241</xdr:rowOff>
    </xdr:from>
    <xdr:to>
      <xdr:col>102</xdr:col>
      <xdr:colOff>114300</xdr:colOff>
      <xdr:row>75</xdr:row>
      <xdr:rowOff>62273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891991"/>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145662</xdr:rowOff>
    </xdr:from>
    <xdr:to>
      <xdr:col>102</xdr:col>
      <xdr:colOff>165100</xdr:colOff>
      <xdr:row>74</xdr:row>
      <xdr:rowOff>75812</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92339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146873</xdr:rowOff>
    </xdr:from>
    <xdr:to>
      <xdr:col>98</xdr:col>
      <xdr:colOff>38100</xdr:colOff>
      <xdr:row>74</xdr:row>
      <xdr:rowOff>77023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93550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4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146965</xdr:rowOff>
    </xdr:from>
    <xdr:to>
      <xdr:col>116</xdr:col>
      <xdr:colOff>114300</xdr:colOff>
      <xdr:row>75</xdr:row>
      <xdr:rowOff>77115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83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125392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1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139443</xdr:rowOff>
    </xdr:from>
    <xdr:to>
      <xdr:col>112</xdr:col>
      <xdr:colOff>38100</xdr:colOff>
      <xdr:row>75</xdr:row>
      <xdr:rowOff>69593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8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60720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91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155491</xdr:rowOff>
    </xdr:from>
    <xdr:to>
      <xdr:col>107</xdr:col>
      <xdr:colOff>101600</xdr:colOff>
      <xdr:row>75</xdr:row>
      <xdr:rowOff>85641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84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76768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9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11473</xdr:rowOff>
    </xdr:from>
    <xdr:to>
      <xdr:col>102</xdr:col>
      <xdr:colOff>165100</xdr:colOff>
      <xdr:row>75</xdr:row>
      <xdr:rowOff>113073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7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104200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96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153891</xdr:rowOff>
    </xdr:from>
    <xdr:to>
      <xdr:col>98</xdr:col>
      <xdr:colOff>38100</xdr:colOff>
      <xdr:row>75</xdr:row>
      <xdr:rowOff>84041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4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75168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93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675,318</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主な構成項目である扶助費は、住民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151,147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円となっており、年々増加傾向であるうえ、類似団体平均と比べて高い水準にある。主な要因としては、子育て支援にかかる市単独施策を充実させているためである。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また、普通建設事業費は住民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124,071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円と類似団体平均を大きく上回っており、特に更新整備について類似団体平均の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倍弱と高くなっている。今後は公共施設総合管理計画に基づき施設整備に係るコストの最適化を目指していく。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30,505
30,412
346.01
21,623,112
20,600,584
531,705
10,661,278
15,863,620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160084</xdr:rowOff>
    </xdr:from>
    <xdr:to>
      <xdr:col>24</xdr:col>
      <xdr:colOff>62865</xdr:colOff>
      <xdr:row>38</xdr:row>
      <xdr:rowOff>6541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03584"/>
          <a:ext cx="1270" cy="12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10368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6541</xdr:rowOff>
    </xdr:from>
    <xdr:to>
      <xdr:col>24</xdr:col>
      <xdr:colOff>152400</xdr:colOff>
      <xdr:row>38</xdr:row>
      <xdr:rowOff>6541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106761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7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160084</xdr:rowOff>
    </xdr:from>
    <xdr:to>
      <xdr:col>24</xdr:col>
      <xdr:colOff>152400</xdr:colOff>
      <xdr:row>30</xdr:row>
      <xdr:rowOff>160084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131318</xdr:rowOff>
    </xdr:from>
    <xdr:to>
      <xdr:col>24</xdr:col>
      <xdr:colOff>63500</xdr:colOff>
      <xdr:row>35</xdr:row>
      <xdr:rowOff>147891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32068"/>
          <a:ext cx="8382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102188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123761</xdr:rowOff>
    </xdr:from>
    <xdr:to>
      <xdr:col>24</xdr:col>
      <xdr:colOff>114300</xdr:colOff>
      <xdr:row>36</xdr:row>
      <xdr:rowOff>53911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147891</xdr:rowOff>
    </xdr:from>
    <xdr:to>
      <xdr:col>19</xdr:col>
      <xdr:colOff>177800</xdr:colOff>
      <xdr:row>35</xdr:row>
      <xdr:rowOff>165036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4864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39514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165036</xdr:rowOff>
    </xdr:from>
    <xdr:to>
      <xdr:col>15</xdr:col>
      <xdr:colOff>50800</xdr:colOff>
      <xdr:row>36</xdr:row>
      <xdr:rowOff>2349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6578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45102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115507</xdr:rowOff>
    </xdr:from>
    <xdr:to>
      <xdr:col>10</xdr:col>
      <xdr:colOff>114300</xdr:colOff>
      <xdr:row>36</xdr:row>
      <xdr:rowOff>2349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16257"/>
          <a:ext cx="8890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60088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80518</xdr:rowOff>
    </xdr:from>
    <xdr:to>
      <xdr:col>24</xdr:col>
      <xdr:colOff>114300</xdr:colOff>
      <xdr:row>36</xdr:row>
      <xdr:rowOff>10668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103395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3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97091</xdr:rowOff>
    </xdr:from>
    <xdr:to>
      <xdr:col>20</xdr:col>
      <xdr:colOff>38100</xdr:colOff>
      <xdr:row>36</xdr:row>
      <xdr:rowOff>27241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43768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7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114236</xdr:rowOff>
    </xdr:from>
    <xdr:to>
      <xdr:col>15</xdr:col>
      <xdr:colOff>101600</xdr:colOff>
      <xdr:row>36</xdr:row>
      <xdr:rowOff>44386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35513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0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122999</xdr:rowOff>
    </xdr:from>
    <xdr:to>
      <xdr:col>10</xdr:col>
      <xdr:colOff>165100</xdr:colOff>
      <xdr:row>36</xdr:row>
      <xdr:rowOff>53149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44276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1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64707</xdr:rowOff>
    </xdr:from>
    <xdr:to>
      <xdr:col>6</xdr:col>
      <xdr:colOff>38100</xdr:colOff>
      <xdr:row>35</xdr:row>
      <xdr:rowOff>166307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6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4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11510</xdr:rowOff>
    </xdr:from>
    <xdr:to>
      <xdr:col>24</xdr:col>
      <xdr:colOff>62865</xdr:colOff>
      <xdr:row>57</xdr:row>
      <xdr:rowOff>74929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5460"/>
          <a:ext cx="1270" cy="109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78756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74929</xdr:rowOff>
    </xdr:from>
    <xdr:to>
      <xdr:col>24</xdr:col>
      <xdr:colOff>152400</xdr:colOff>
      <xdr:row>57</xdr:row>
      <xdr:rowOff>74929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129637</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3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11510</xdr:rowOff>
    </xdr:from>
    <xdr:to>
      <xdr:col>24</xdr:col>
      <xdr:colOff>152400</xdr:colOff>
      <xdr:row>51</xdr:row>
      <xdr:rowOff>11510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74713</xdr:rowOff>
    </xdr:from>
    <xdr:to>
      <xdr:col>24</xdr:col>
      <xdr:colOff>63500</xdr:colOff>
      <xdr:row>55</xdr:row>
      <xdr:rowOff>76309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161563"/>
          <a:ext cx="838200" cy="34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45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37451</xdr:rowOff>
    </xdr:from>
    <xdr:to>
      <xdr:col>24</xdr:col>
      <xdr:colOff>114300</xdr:colOff>
      <xdr:row>55</xdr:row>
      <xdr:rowOff>139051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74713</xdr:rowOff>
    </xdr:from>
    <xdr:to>
      <xdr:col>19</xdr:col>
      <xdr:colOff>177800</xdr:colOff>
      <xdr:row>56</xdr:row>
      <xdr:rowOff>9096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161563"/>
          <a:ext cx="889000" cy="44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168622</xdr:rowOff>
    </xdr:from>
    <xdr:to>
      <xdr:col>20</xdr:col>
      <xdr:colOff>38100</xdr:colOff>
      <xdr:row>53</xdr:row>
      <xdr:rowOff>98772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115299</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5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9096</xdr:rowOff>
    </xdr:from>
    <xdr:to>
      <xdr:col>15</xdr:col>
      <xdr:colOff>50800</xdr:colOff>
      <xdr:row>56</xdr:row>
      <xdr:rowOff>106484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10296"/>
          <a:ext cx="889000" cy="9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99370</xdr:rowOff>
    </xdr:from>
    <xdr:to>
      <xdr:col>15</xdr:col>
      <xdr:colOff>101600</xdr:colOff>
      <xdr:row>56</xdr:row>
      <xdr:rowOff>29520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46047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0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48785</xdr:rowOff>
    </xdr:from>
    <xdr:to>
      <xdr:col>10</xdr:col>
      <xdr:colOff>114300</xdr:colOff>
      <xdr:row>56</xdr:row>
      <xdr:rowOff>106484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49985"/>
          <a:ext cx="889000" cy="5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28412</xdr:rowOff>
    </xdr:from>
    <xdr:to>
      <xdr:col>10</xdr:col>
      <xdr:colOff>165100</xdr:colOff>
      <xdr:row>56</xdr:row>
      <xdr:rowOff>130012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146539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29734</xdr:rowOff>
    </xdr:from>
    <xdr:to>
      <xdr:col>6</xdr:col>
      <xdr:colOff>38100</xdr:colOff>
      <xdr:row>56</xdr:row>
      <xdr:rowOff>131334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3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122461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25509</xdr:rowOff>
    </xdr:from>
    <xdr:to>
      <xdr:col>24</xdr:col>
      <xdr:colOff>114300</xdr:colOff>
      <xdr:row>55</xdr:row>
      <xdr:rowOff>127109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5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48386</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0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23913</xdr:rowOff>
    </xdr:from>
    <xdr:to>
      <xdr:col>20</xdr:col>
      <xdr:colOff>38100</xdr:colOff>
      <xdr:row>53</xdr:row>
      <xdr:rowOff>125513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1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116640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20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129746</xdr:rowOff>
    </xdr:from>
    <xdr:to>
      <xdr:col>15</xdr:col>
      <xdr:colOff>101600</xdr:colOff>
      <xdr:row>56</xdr:row>
      <xdr:rowOff>59896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51023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65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55684</xdr:rowOff>
    </xdr:from>
    <xdr:to>
      <xdr:col>10</xdr:col>
      <xdr:colOff>165100</xdr:colOff>
      <xdr:row>56</xdr:row>
      <xdr:rowOff>157284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148411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4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169435</xdr:rowOff>
    </xdr:from>
    <xdr:to>
      <xdr:col>6</xdr:col>
      <xdr:colOff>38100</xdr:colOff>
      <xdr:row>56</xdr:row>
      <xdr:rowOff>99585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116112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146024</xdr:rowOff>
    </xdr:from>
    <xdr:to>
      <xdr:col>24</xdr:col>
      <xdr:colOff>62865</xdr:colOff>
      <xdr:row>79</xdr:row>
      <xdr:rowOff>104953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76074"/>
          <a:ext cx="1270" cy="1673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108780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5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104953</xdr:rowOff>
    </xdr:from>
    <xdr:to>
      <xdr:col>24</xdr:col>
      <xdr:colOff>152400</xdr:colOff>
      <xdr:row>79</xdr:row>
      <xdr:rowOff>104953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92701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5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146024</xdr:rowOff>
    </xdr:from>
    <xdr:to>
      <xdr:col>24</xdr:col>
      <xdr:colOff>152400</xdr:colOff>
      <xdr:row>69</xdr:row>
      <xdr:rowOff>146024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7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59728</xdr:rowOff>
    </xdr:from>
    <xdr:to>
      <xdr:col>24</xdr:col>
      <xdr:colOff>63500</xdr:colOff>
      <xdr:row>76</xdr:row>
      <xdr:rowOff>86322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47028"/>
          <a:ext cx="838200" cy="3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72521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31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94094</xdr:rowOff>
    </xdr:from>
    <xdr:to>
      <xdr:col>24</xdr:col>
      <xdr:colOff>114300</xdr:colOff>
      <xdr:row>76</xdr:row>
      <xdr:rowOff>24243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5284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86322</xdr:rowOff>
    </xdr:from>
    <xdr:to>
      <xdr:col>19</xdr:col>
      <xdr:colOff>177800</xdr:colOff>
      <xdr:row>76</xdr:row>
      <xdr:rowOff>164846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16522"/>
          <a:ext cx="8890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124003</xdr:rowOff>
    </xdr:from>
    <xdr:to>
      <xdr:col>20</xdr:col>
      <xdr:colOff>38100</xdr:colOff>
      <xdr:row>77</xdr:row>
      <xdr:rowOff>54153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45280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4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164846</xdr:rowOff>
    </xdr:from>
    <xdr:to>
      <xdr:col>15</xdr:col>
      <xdr:colOff>50800</xdr:colOff>
      <xdr:row>77</xdr:row>
      <xdr:rowOff>648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95046"/>
          <a:ext cx="8890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36906</xdr:rowOff>
    </xdr:from>
    <xdr:to>
      <xdr:col>15</xdr:col>
      <xdr:colOff>101600</xdr:colOff>
      <xdr:row>77</xdr:row>
      <xdr:rowOff>138506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129633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648</xdr:rowOff>
    </xdr:from>
    <xdr:to>
      <xdr:col>10</xdr:col>
      <xdr:colOff>114300</xdr:colOff>
      <xdr:row>77</xdr:row>
      <xdr:rowOff>44362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02298"/>
          <a:ext cx="889000" cy="4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170205</xdr:rowOff>
    </xdr:from>
    <xdr:to>
      <xdr:col>10</xdr:col>
      <xdr:colOff>165100</xdr:colOff>
      <xdr:row>78</xdr:row>
      <xdr:rowOff>100355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91482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6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30886</xdr:rowOff>
    </xdr:from>
    <xdr:to>
      <xdr:col>6</xdr:col>
      <xdr:colOff>38100</xdr:colOff>
      <xdr:row>78</xdr:row>
      <xdr:rowOff>132486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0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123613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9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8928</xdr:rowOff>
    </xdr:from>
    <xdr:to>
      <xdr:col>24</xdr:col>
      <xdr:colOff>114300</xdr:colOff>
      <xdr:row>74</xdr:row>
      <xdr:rowOff>110528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31805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4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35522</xdr:rowOff>
    </xdr:from>
    <xdr:to>
      <xdr:col>20</xdr:col>
      <xdr:colOff>38100</xdr:colOff>
      <xdr:row>76</xdr:row>
      <xdr:rowOff>137122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153649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4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114046</xdr:rowOff>
    </xdr:from>
    <xdr:to>
      <xdr:col>15</xdr:col>
      <xdr:colOff>101600</xdr:colOff>
      <xdr:row>77</xdr:row>
      <xdr:rowOff>44196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60723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1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121298</xdr:rowOff>
    </xdr:from>
    <xdr:to>
      <xdr:col>10</xdr:col>
      <xdr:colOff>165100</xdr:colOff>
      <xdr:row>77</xdr:row>
      <xdr:rowOff>51448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67975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165012</xdr:rowOff>
    </xdr:from>
    <xdr:to>
      <xdr:col>6</xdr:col>
      <xdr:colOff>38100</xdr:colOff>
      <xdr:row>77</xdr:row>
      <xdr:rowOff>95162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111688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7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72510</xdr:rowOff>
    </xdr:from>
    <xdr:to>
      <xdr:col>24</xdr:col>
      <xdr:colOff>62865</xdr:colOff>
      <xdr:row>97</xdr:row>
      <xdr:rowOff>140252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74460"/>
          <a:ext cx="1270" cy="1096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144079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140252</xdr:rowOff>
    </xdr:from>
    <xdr:to>
      <xdr:col>24</xdr:col>
      <xdr:colOff>152400</xdr:colOff>
      <xdr:row>97</xdr:row>
      <xdr:rowOff>140252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7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19187</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72510</xdr:rowOff>
    </xdr:from>
    <xdr:to>
      <xdr:col>24</xdr:col>
      <xdr:colOff>152400</xdr:colOff>
      <xdr:row>91</xdr:row>
      <xdr:rowOff>72510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153702</xdr:rowOff>
    </xdr:from>
    <xdr:to>
      <xdr:col>24</xdr:col>
      <xdr:colOff>63500</xdr:colOff>
      <xdr:row>97</xdr:row>
      <xdr:rowOff>157035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12902"/>
          <a:ext cx="838200" cy="17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88250</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033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65373</xdr:rowOff>
    </xdr:from>
    <xdr:to>
      <xdr:col>24</xdr:col>
      <xdr:colOff>114300</xdr:colOff>
      <xdr:row>94</xdr:row>
      <xdr:rowOff>166973</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157035</xdr:rowOff>
    </xdr:from>
    <xdr:to>
      <xdr:col>19</xdr:col>
      <xdr:colOff>177800</xdr:colOff>
      <xdr:row>98</xdr:row>
      <xdr:rowOff>45746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87685"/>
          <a:ext cx="889000" cy="6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45746</xdr:rowOff>
    </xdr:from>
    <xdr:to>
      <xdr:col>15</xdr:col>
      <xdr:colOff>50800</xdr:colOff>
      <xdr:row>98</xdr:row>
      <xdr:rowOff>74834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47846"/>
          <a:ext cx="889000" cy="2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101416</xdr:rowOff>
    </xdr:from>
    <xdr:to>
      <xdr:col>15</xdr:col>
      <xdr:colOff>101600</xdr:colOff>
      <xdr:row>96</xdr:row>
      <xdr:rowOff>31566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48093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63939</xdr:rowOff>
    </xdr:from>
    <xdr:to>
      <xdr:col>10</xdr:col>
      <xdr:colOff>114300</xdr:colOff>
      <xdr:row>98</xdr:row>
      <xdr:rowOff>74834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66039"/>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148813</xdr:rowOff>
    </xdr:from>
    <xdr:to>
      <xdr:col>10</xdr:col>
      <xdr:colOff>165100</xdr:colOff>
      <xdr:row>96</xdr:row>
      <xdr:rowOff>78963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95490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2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42838</xdr:rowOff>
    </xdr:from>
    <xdr:to>
      <xdr:col>6</xdr:col>
      <xdr:colOff>38100</xdr:colOff>
      <xdr:row>96</xdr:row>
      <xdr:rowOff>144438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160965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102902</xdr:rowOff>
    </xdr:from>
    <xdr:to>
      <xdr:col>24</xdr:col>
      <xdr:colOff>114300</xdr:colOff>
      <xdr:row>97</xdr:row>
      <xdr:rowOff>33052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6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81329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4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106235</xdr:rowOff>
    </xdr:from>
    <xdr:to>
      <xdr:col>20</xdr:col>
      <xdr:colOff>38100</xdr:colOff>
      <xdr:row>98</xdr:row>
      <xdr:rowOff>36385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27512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2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166396</xdr:rowOff>
    </xdr:from>
    <xdr:to>
      <xdr:col>15</xdr:col>
      <xdr:colOff>101600</xdr:colOff>
      <xdr:row>98</xdr:row>
      <xdr:rowOff>96546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87673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24034</xdr:rowOff>
    </xdr:from>
    <xdr:to>
      <xdr:col>10</xdr:col>
      <xdr:colOff>165100</xdr:colOff>
      <xdr:row>98</xdr:row>
      <xdr:rowOff>125634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2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116761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1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13139</xdr:rowOff>
    </xdr:from>
    <xdr:to>
      <xdr:col>6</xdr:col>
      <xdr:colOff>38100</xdr:colOff>
      <xdr:row>98</xdr:row>
      <xdr:rowOff>114739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1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105866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0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29479"/>
          <a:ext cx="1270" cy="155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46790</xdr:rowOff>
    </xdr:from>
    <xdr:to>
      <xdr:col>55</xdr:col>
      <xdr:colOff>0</xdr:colOff>
      <xdr:row>39</xdr:row>
      <xdr:rowOff>95286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3340"/>
          <a:ext cx="838200" cy="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40258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83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46790</xdr:rowOff>
    </xdr:from>
    <xdr:to>
      <xdr:col>50</xdr:col>
      <xdr:colOff>114300</xdr:colOff>
      <xdr:row>39</xdr:row>
      <xdr:rowOff>98715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33340"/>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169145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98715</xdr:rowOff>
    </xdr:from>
    <xdr:to>
      <xdr:col>45</xdr:col>
      <xdr:colOff>177800</xdr:colOff>
      <xdr:row>39</xdr:row>
      <xdr:rowOff>98715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72898</xdr:rowOff>
    </xdr:from>
    <xdr:to>
      <xdr:col>46</xdr:col>
      <xdr:colOff>38100</xdr:colOff>
      <xdr:row>39</xdr:row>
      <xdr:rowOff>3048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19575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98715</xdr:rowOff>
    </xdr:from>
    <xdr:to>
      <xdr:col>41</xdr:col>
      <xdr:colOff>50800</xdr:colOff>
      <xdr:row>39</xdr:row>
      <xdr:rowOff>98715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69469</xdr:rowOff>
    </xdr:from>
    <xdr:to>
      <xdr:col>41</xdr:col>
      <xdr:colOff>101600</xdr:colOff>
      <xdr:row>38</xdr:row>
      <xdr:rowOff>171069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16146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61141</xdr:rowOff>
    </xdr:from>
    <xdr:to>
      <xdr:col>36</xdr:col>
      <xdr:colOff>165100</xdr:colOff>
      <xdr:row>38</xdr:row>
      <xdr:rowOff>162741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7819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44486</xdr:rowOff>
    </xdr:from>
    <xdr:to>
      <xdr:col>55</xdr:col>
      <xdr:colOff>50800</xdr:colOff>
      <xdr:row>39</xdr:row>
      <xdr:rowOff>146086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130863</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45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167440</xdr:rowOff>
    </xdr:from>
    <xdr:to>
      <xdr:col>50</xdr:col>
      <xdr:colOff>165100</xdr:colOff>
      <xdr:row>39</xdr:row>
      <xdr:rowOff>97590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88717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7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47915</xdr:rowOff>
    </xdr:from>
    <xdr:to>
      <xdr:col>46</xdr:col>
      <xdr:colOff>38100</xdr:colOff>
      <xdr:row>39</xdr:row>
      <xdr:rowOff>149515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140642</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47915</xdr:rowOff>
    </xdr:from>
    <xdr:to>
      <xdr:col>41</xdr:col>
      <xdr:colOff>101600</xdr:colOff>
      <xdr:row>39</xdr:row>
      <xdr:rowOff>149515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140642</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47915</xdr:rowOff>
    </xdr:from>
    <xdr:to>
      <xdr:col>36</xdr:col>
      <xdr:colOff>165100</xdr:colOff>
      <xdr:row>39</xdr:row>
      <xdr:rowOff>149515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140642</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40825</xdr:rowOff>
    </xdr:from>
    <xdr:to>
      <xdr:col>54</xdr:col>
      <xdr:colOff>189865</xdr:colOff>
      <xdr:row>58</xdr:row>
      <xdr:rowOff>117384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13325"/>
          <a:ext cx="1270" cy="144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121211</xdr:rowOff>
    </xdr:from>
    <xdr:ext cx="534377"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117384</xdr:rowOff>
    </xdr:from>
    <xdr:to>
      <xdr:col>55</xdr:col>
      <xdr:colOff>88900</xdr:colOff>
      <xdr:row>58</xdr:row>
      <xdr:rowOff>117384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6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158952</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3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147,083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40825</xdr:rowOff>
    </xdr:from>
    <xdr:to>
      <xdr:col>55</xdr:col>
      <xdr:colOff>88900</xdr:colOff>
      <xdr:row>50</xdr:row>
      <xdr:rowOff>40825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1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141572</xdr:rowOff>
    </xdr:from>
    <xdr:to>
      <xdr:col>55</xdr:col>
      <xdr:colOff>0</xdr:colOff>
      <xdr:row>57</xdr:row>
      <xdr:rowOff>151489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914222"/>
          <a:ext cx="838200" cy="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140798</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7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117921</xdr:rowOff>
    </xdr:from>
    <xdr:to>
      <xdr:col>55</xdr:col>
      <xdr:colOff>50800</xdr:colOff>
      <xdr:row>57</xdr:row>
      <xdr:rowOff>48071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42393</xdr:rowOff>
    </xdr:from>
    <xdr:to>
      <xdr:col>50</xdr:col>
      <xdr:colOff>114300</xdr:colOff>
      <xdr:row>57</xdr:row>
      <xdr:rowOff>141572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815043"/>
          <a:ext cx="889000" cy="9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112043</xdr:rowOff>
    </xdr:from>
    <xdr:to>
      <xdr:col>50</xdr:col>
      <xdr:colOff>165100</xdr:colOff>
      <xdr:row>57</xdr:row>
      <xdr:rowOff>42193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58720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4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42393</xdr:rowOff>
    </xdr:from>
    <xdr:to>
      <xdr:col>45</xdr:col>
      <xdr:colOff>177800</xdr:colOff>
      <xdr:row>57</xdr:row>
      <xdr:rowOff>98770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815043"/>
          <a:ext cx="889000" cy="5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123103</xdr:rowOff>
    </xdr:from>
    <xdr:to>
      <xdr:col>46</xdr:col>
      <xdr:colOff>38100</xdr:colOff>
      <xdr:row>57</xdr:row>
      <xdr:rowOff>53253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69780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4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98770</xdr:rowOff>
    </xdr:from>
    <xdr:to>
      <xdr:col>41</xdr:col>
      <xdr:colOff>50800</xdr:colOff>
      <xdr:row>57</xdr:row>
      <xdr:rowOff>154657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871420"/>
          <a:ext cx="889000" cy="5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13222</xdr:rowOff>
    </xdr:from>
    <xdr:to>
      <xdr:col>41</xdr:col>
      <xdr:colOff>101600</xdr:colOff>
      <xdr:row>57</xdr:row>
      <xdr:rowOff>114822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131349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168224</xdr:rowOff>
    </xdr:from>
    <xdr:to>
      <xdr:col>36</xdr:col>
      <xdr:colOff>165100</xdr:colOff>
      <xdr:row>57</xdr:row>
      <xdr:rowOff>98374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114901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100689</xdr:rowOff>
    </xdr:from>
    <xdr:to>
      <xdr:col>55</xdr:col>
      <xdr:colOff>50800</xdr:colOff>
      <xdr:row>58</xdr:row>
      <xdr:rowOff>30839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7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79116</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5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90772</xdr:rowOff>
    </xdr:from>
    <xdr:to>
      <xdr:col>50</xdr:col>
      <xdr:colOff>165100</xdr:colOff>
      <xdr:row>58</xdr:row>
      <xdr:rowOff>20922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6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12049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95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163043</xdr:rowOff>
    </xdr:from>
    <xdr:to>
      <xdr:col>46</xdr:col>
      <xdr:colOff>38100</xdr:colOff>
      <xdr:row>57</xdr:row>
      <xdr:rowOff>93193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84320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85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47970</xdr:rowOff>
    </xdr:from>
    <xdr:to>
      <xdr:col>41</xdr:col>
      <xdr:colOff>101600</xdr:colOff>
      <xdr:row>57</xdr:row>
      <xdr:rowOff>149570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82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140697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91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103857</xdr:rowOff>
    </xdr:from>
    <xdr:to>
      <xdr:col>36</xdr:col>
      <xdr:colOff>165100</xdr:colOff>
      <xdr:row>58</xdr:row>
      <xdr:rowOff>34007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87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25134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96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120010</xdr:rowOff>
    </xdr:from>
    <xdr:to>
      <xdr:col>54</xdr:col>
      <xdr:colOff>189865</xdr:colOff>
      <xdr:row>78</xdr:row>
      <xdr:rowOff>163779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21510"/>
          <a:ext cx="1270" cy="141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167606</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163779</xdr:rowOff>
    </xdr:from>
    <xdr:to>
      <xdr:col>55</xdr:col>
      <xdr:colOff>88900</xdr:colOff>
      <xdr:row>78</xdr:row>
      <xdr:rowOff>163779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3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66687</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9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192,584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120010</xdr:rowOff>
    </xdr:from>
    <xdr:to>
      <xdr:col>55</xdr:col>
      <xdr:colOff>88900</xdr:colOff>
      <xdr:row>70</xdr:row>
      <xdr:rowOff>120010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2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21498</xdr:rowOff>
    </xdr:from>
    <xdr:to>
      <xdr:col>55</xdr:col>
      <xdr:colOff>0</xdr:colOff>
      <xdr:row>78</xdr:row>
      <xdr:rowOff>29514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94598"/>
          <a:ext cx="838200" cy="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133918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33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155491</xdr:rowOff>
    </xdr:from>
    <xdr:to>
      <xdr:col>55</xdr:col>
      <xdr:colOff>50800</xdr:colOff>
      <xdr:row>78</xdr:row>
      <xdr:rowOff>85641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29514</xdr:rowOff>
    </xdr:from>
    <xdr:to>
      <xdr:col>50</xdr:col>
      <xdr:colOff>114300</xdr:colOff>
      <xdr:row>78</xdr:row>
      <xdr:rowOff>37097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402614"/>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110030</xdr:rowOff>
    </xdr:from>
    <xdr:to>
      <xdr:col>50</xdr:col>
      <xdr:colOff>165100</xdr:colOff>
      <xdr:row>78</xdr:row>
      <xdr:rowOff>40180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56707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37097</xdr:rowOff>
    </xdr:from>
    <xdr:to>
      <xdr:col>45</xdr:col>
      <xdr:colOff>177800</xdr:colOff>
      <xdr:row>78</xdr:row>
      <xdr:rowOff>93554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410197"/>
          <a:ext cx="889000" cy="5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12517</xdr:rowOff>
    </xdr:from>
    <xdr:to>
      <xdr:col>46</xdr:col>
      <xdr:colOff>38100</xdr:colOff>
      <xdr:row>78</xdr:row>
      <xdr:rowOff>114117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105244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4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58936</xdr:rowOff>
    </xdr:from>
    <xdr:to>
      <xdr:col>41</xdr:col>
      <xdr:colOff>50800</xdr:colOff>
      <xdr:row>78</xdr:row>
      <xdr:rowOff>93554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432036"/>
          <a:ext cx="889000" cy="3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170472</xdr:rowOff>
    </xdr:from>
    <xdr:to>
      <xdr:col>41</xdr:col>
      <xdr:colOff>101600</xdr:colOff>
      <xdr:row>78</xdr:row>
      <xdr:rowOff>100622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50298</xdr:rowOff>
    </xdr:from>
    <xdr:to>
      <xdr:col>36</xdr:col>
      <xdr:colOff>165100</xdr:colOff>
      <xdr:row>78</xdr:row>
      <xdr:rowOff>151898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143025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142148</xdr:rowOff>
    </xdr:from>
    <xdr:to>
      <xdr:col>55</xdr:col>
      <xdr:colOff>50800</xdr:colOff>
      <xdr:row>78</xdr:row>
      <xdr:rowOff>72298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4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165025</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150164</xdr:rowOff>
    </xdr:from>
    <xdr:to>
      <xdr:col>50</xdr:col>
      <xdr:colOff>165100</xdr:colOff>
      <xdr:row>78</xdr:row>
      <xdr:rowOff>80314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71441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157747</xdr:rowOff>
    </xdr:from>
    <xdr:to>
      <xdr:col>46</xdr:col>
      <xdr:colOff>38100</xdr:colOff>
      <xdr:row>78</xdr:row>
      <xdr:rowOff>87897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104424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13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42754</xdr:rowOff>
    </xdr:from>
    <xdr:to>
      <xdr:col>41</xdr:col>
      <xdr:colOff>101600</xdr:colOff>
      <xdr:row>78</xdr:row>
      <xdr:rowOff>144354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1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135481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5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8136</xdr:rowOff>
    </xdr:from>
    <xdr:to>
      <xdr:col>36</xdr:col>
      <xdr:colOff>165100</xdr:colOff>
      <xdr:row>78</xdr:row>
      <xdr:rowOff>109736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8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126263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1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103911</xdr:rowOff>
    </xdr:from>
    <xdr:to>
      <xdr:col>54</xdr:col>
      <xdr:colOff>189865</xdr:colOff>
      <xdr:row>99</xdr:row>
      <xdr:rowOff>23927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05861"/>
          <a:ext cx="1270" cy="12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27754</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23927</xdr:rowOff>
    </xdr:from>
    <xdr:to>
      <xdr:col>55</xdr:col>
      <xdr:colOff>88900</xdr:colOff>
      <xdr:row>99</xdr:row>
      <xdr:rowOff>23927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9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50588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103911</xdr:rowOff>
    </xdr:from>
    <xdr:to>
      <xdr:col>55</xdr:col>
      <xdr:colOff>88900</xdr:colOff>
      <xdr:row>91</xdr:row>
      <xdr:rowOff>103911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0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13182</xdr:rowOff>
    </xdr:from>
    <xdr:to>
      <xdr:col>55</xdr:col>
      <xdr:colOff>0</xdr:colOff>
      <xdr:row>98</xdr:row>
      <xdr:rowOff>117703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15282"/>
          <a:ext cx="838200" cy="10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143248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0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120371</xdr:rowOff>
    </xdr:from>
    <xdr:to>
      <xdr:col>55</xdr:col>
      <xdr:colOff>50800</xdr:colOff>
      <xdr:row>97</xdr:row>
      <xdr:rowOff>50521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113488</xdr:rowOff>
    </xdr:from>
    <xdr:to>
      <xdr:col>50</xdr:col>
      <xdr:colOff>114300</xdr:colOff>
      <xdr:row>98</xdr:row>
      <xdr:rowOff>117703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915588"/>
          <a:ext cx="8890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77636</xdr:rowOff>
    </xdr:from>
    <xdr:to>
      <xdr:col>50</xdr:col>
      <xdr:colOff>165100</xdr:colOff>
      <xdr:row>95</xdr:row>
      <xdr:rowOff>7786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24313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150774</xdr:rowOff>
    </xdr:from>
    <xdr:to>
      <xdr:col>45</xdr:col>
      <xdr:colOff>177800</xdr:colOff>
      <xdr:row>98</xdr:row>
      <xdr:rowOff>113488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81424"/>
          <a:ext cx="889000" cy="13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20993</xdr:rowOff>
    </xdr:from>
    <xdr:to>
      <xdr:col>46</xdr:col>
      <xdr:colOff>38100</xdr:colOff>
      <xdr:row>95</xdr:row>
      <xdr:rowOff>122593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139120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150774</xdr:rowOff>
    </xdr:from>
    <xdr:to>
      <xdr:col>41</xdr:col>
      <xdr:colOff>50800</xdr:colOff>
      <xdr:row>97</xdr:row>
      <xdr:rowOff>157417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81424"/>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56795</xdr:rowOff>
    </xdr:from>
    <xdr:to>
      <xdr:col>41</xdr:col>
      <xdr:colOff>101600</xdr:colOff>
      <xdr:row>97</xdr:row>
      <xdr:rowOff>158395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3472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14212</xdr:rowOff>
    </xdr:from>
    <xdr:to>
      <xdr:col>36</xdr:col>
      <xdr:colOff>165100</xdr:colOff>
      <xdr:row>97</xdr:row>
      <xdr:rowOff>115812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4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132339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133832</xdr:rowOff>
    </xdr:from>
    <xdr:to>
      <xdr:col>55</xdr:col>
      <xdr:colOff>50800</xdr:colOff>
      <xdr:row>98</xdr:row>
      <xdr:rowOff>63982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112259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4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66903</xdr:rowOff>
    </xdr:from>
    <xdr:to>
      <xdr:col>50</xdr:col>
      <xdr:colOff>165100</xdr:colOff>
      <xdr:row>98</xdr:row>
      <xdr:rowOff>168503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6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159630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6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62688</xdr:rowOff>
    </xdr:from>
    <xdr:to>
      <xdr:col>46</xdr:col>
      <xdr:colOff>38100</xdr:colOff>
      <xdr:row>98</xdr:row>
      <xdr:rowOff>164288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6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155415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99974</xdr:rowOff>
    </xdr:from>
    <xdr:to>
      <xdr:col>41</xdr:col>
      <xdr:colOff>101600</xdr:colOff>
      <xdr:row>98</xdr:row>
      <xdr:rowOff>30124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21251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106617</xdr:rowOff>
    </xdr:from>
    <xdr:to>
      <xdr:col>36</xdr:col>
      <xdr:colOff>165100</xdr:colOff>
      <xdr:row>98</xdr:row>
      <xdr:rowOff>36767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3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27894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54280</xdr:rowOff>
    </xdr:from>
    <xdr:to>
      <xdr:col>85</xdr:col>
      <xdr:colOff>126364</xdr:colOff>
      <xdr:row>38</xdr:row>
      <xdr:rowOff>33096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97780"/>
          <a:ext cx="1269" cy="1350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36923</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33096</xdr:rowOff>
    </xdr:from>
    <xdr:to>
      <xdr:col>86</xdr:col>
      <xdr:colOff>25400</xdr:colOff>
      <xdr:row>38</xdr:row>
      <xdr:rowOff>33096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4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50,242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54280</xdr:rowOff>
    </xdr:from>
    <xdr:to>
      <xdr:col>86</xdr:col>
      <xdr:colOff>25400</xdr:colOff>
      <xdr:row>30</xdr:row>
      <xdr:rowOff>54280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9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39916</xdr:rowOff>
    </xdr:from>
    <xdr:to>
      <xdr:col>85</xdr:col>
      <xdr:colOff>127000</xdr:colOff>
      <xdr:row>35</xdr:row>
      <xdr:rowOff>139814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5869216"/>
          <a:ext cx="838200" cy="27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84002</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1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61125</xdr:rowOff>
    </xdr:from>
    <xdr:to>
      <xdr:col>85</xdr:col>
      <xdr:colOff>177800</xdr:colOff>
      <xdr:row>35</xdr:row>
      <xdr:rowOff>162725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39916</xdr:rowOff>
    </xdr:from>
    <xdr:to>
      <xdr:col>81</xdr:col>
      <xdr:colOff>50800</xdr:colOff>
      <xdr:row>34</xdr:row>
      <xdr:rowOff>80950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5869216"/>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153365</xdr:rowOff>
    </xdr:from>
    <xdr:to>
      <xdr:col>81</xdr:col>
      <xdr:colOff>101600</xdr:colOff>
      <xdr:row>35</xdr:row>
      <xdr:rowOff>83515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74642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80950</xdr:rowOff>
    </xdr:from>
    <xdr:to>
      <xdr:col>76</xdr:col>
      <xdr:colOff>114300</xdr:colOff>
      <xdr:row>35</xdr:row>
      <xdr:rowOff>169151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5910250"/>
          <a:ext cx="889000" cy="25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53086</xdr:rowOff>
    </xdr:from>
    <xdr:to>
      <xdr:col>76</xdr:col>
      <xdr:colOff>165100</xdr:colOff>
      <xdr:row>35</xdr:row>
      <xdr:rowOff>154686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145813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169151</xdr:rowOff>
    </xdr:from>
    <xdr:to>
      <xdr:col>71</xdr:col>
      <xdr:colOff>177800</xdr:colOff>
      <xdr:row>36</xdr:row>
      <xdr:rowOff>24486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169901"/>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130277</xdr:rowOff>
    </xdr:from>
    <xdr:to>
      <xdr:col>72</xdr:col>
      <xdr:colOff>38100</xdr:colOff>
      <xdr:row>36</xdr:row>
      <xdr:rowOff>60427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51554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2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13957</xdr:rowOff>
    </xdr:from>
    <xdr:to>
      <xdr:col>67</xdr:col>
      <xdr:colOff>101600</xdr:colOff>
      <xdr:row>36</xdr:row>
      <xdr:rowOff>115557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106684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7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89014</xdr:rowOff>
    </xdr:from>
    <xdr:to>
      <xdr:col>85</xdr:col>
      <xdr:colOff>177800</xdr:colOff>
      <xdr:row>36</xdr:row>
      <xdr:rowOff>19164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0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67441</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0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160566</xdr:rowOff>
    </xdr:from>
    <xdr:to>
      <xdr:col>81</xdr:col>
      <xdr:colOff>101600</xdr:colOff>
      <xdr:row>34</xdr:row>
      <xdr:rowOff>90716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81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107243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5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30150</xdr:rowOff>
    </xdr:from>
    <xdr:to>
      <xdr:col>76</xdr:col>
      <xdr:colOff>165100</xdr:colOff>
      <xdr:row>34</xdr:row>
      <xdr:rowOff>131750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8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148277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63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118351</xdr:rowOff>
    </xdr:from>
    <xdr:to>
      <xdr:col>72</xdr:col>
      <xdr:colOff>38100</xdr:colOff>
      <xdr:row>36</xdr:row>
      <xdr:rowOff>48501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1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65028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89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145136</xdr:rowOff>
    </xdr:from>
    <xdr:to>
      <xdr:col>67</xdr:col>
      <xdr:colOff>101600</xdr:colOff>
      <xdr:row>36</xdr:row>
      <xdr:rowOff>75286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14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91813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92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154077</xdr:rowOff>
    </xdr:from>
    <xdr:to>
      <xdr:col>85</xdr:col>
      <xdr:colOff>126364</xdr:colOff>
      <xdr:row>58</xdr:row>
      <xdr:rowOff>68770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9069477"/>
          <a:ext cx="1269" cy="94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72597</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1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68770</xdr:rowOff>
    </xdr:from>
    <xdr:to>
      <xdr:col>86</xdr:col>
      <xdr:colOff>25400</xdr:colOff>
      <xdr:row>58</xdr:row>
      <xdr:rowOff>68770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1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100754</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84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154077</xdr:rowOff>
    </xdr:from>
    <xdr:to>
      <xdr:col>86</xdr:col>
      <xdr:colOff>25400</xdr:colOff>
      <xdr:row>52</xdr:row>
      <xdr:rowOff>154077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06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18910</xdr:rowOff>
    </xdr:from>
    <xdr:to>
      <xdr:col>85</xdr:col>
      <xdr:colOff>127000</xdr:colOff>
      <xdr:row>55</xdr:row>
      <xdr:rowOff>66764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277210"/>
          <a:ext cx="838200" cy="2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24299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2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45872</xdr:rowOff>
    </xdr:from>
    <xdr:to>
      <xdr:col>85</xdr:col>
      <xdr:colOff>177800</xdr:colOff>
      <xdr:row>56</xdr:row>
      <xdr:rowOff>147472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4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128384</xdr:rowOff>
    </xdr:from>
    <xdr:to>
      <xdr:col>81</xdr:col>
      <xdr:colOff>50800</xdr:colOff>
      <xdr:row>55</xdr:row>
      <xdr:rowOff>66764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8529434"/>
          <a:ext cx="889000" cy="96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149657</xdr:rowOff>
    </xdr:from>
    <xdr:to>
      <xdr:col>81</xdr:col>
      <xdr:colOff>101600</xdr:colOff>
      <xdr:row>56</xdr:row>
      <xdr:rowOff>79807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7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70934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128384</xdr:rowOff>
    </xdr:from>
    <xdr:to>
      <xdr:col>76</xdr:col>
      <xdr:colOff>114300</xdr:colOff>
      <xdr:row>52</xdr:row>
      <xdr:rowOff>20358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8529434"/>
          <a:ext cx="889000" cy="4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88773</xdr:rowOff>
    </xdr:from>
    <xdr:to>
      <xdr:col>76</xdr:col>
      <xdr:colOff>165100</xdr:colOff>
      <xdr:row>56</xdr:row>
      <xdr:rowOff>18923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10050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20358</xdr:rowOff>
    </xdr:from>
    <xdr:to>
      <xdr:col>71</xdr:col>
      <xdr:colOff>177800</xdr:colOff>
      <xdr:row>54</xdr:row>
      <xdr:rowOff>5067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8935758"/>
          <a:ext cx="889000" cy="3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131546</xdr:rowOff>
    </xdr:from>
    <xdr:to>
      <xdr:col>72</xdr:col>
      <xdr:colOff>38100</xdr:colOff>
      <xdr:row>57</xdr:row>
      <xdr:rowOff>61696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52823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144411</xdr:rowOff>
    </xdr:from>
    <xdr:to>
      <xdr:col>67</xdr:col>
      <xdr:colOff>101600</xdr:colOff>
      <xdr:row>57</xdr:row>
      <xdr:rowOff>74561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65688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139560</xdr:rowOff>
    </xdr:from>
    <xdr:to>
      <xdr:col>85</xdr:col>
      <xdr:colOff>177800</xdr:colOff>
      <xdr:row>54</xdr:row>
      <xdr:rowOff>69710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22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162437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07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15964</xdr:rowOff>
    </xdr:from>
    <xdr:to>
      <xdr:col>81</xdr:col>
      <xdr:colOff>101600</xdr:colOff>
      <xdr:row>55</xdr:row>
      <xdr:rowOff>117564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44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134091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22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77584</xdr:rowOff>
    </xdr:from>
    <xdr:to>
      <xdr:col>76</xdr:col>
      <xdr:colOff>165100</xdr:colOff>
      <xdr:row>50</xdr:row>
      <xdr:rowOff>7734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847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24261</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292795" y="825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141008</xdr:rowOff>
    </xdr:from>
    <xdr:to>
      <xdr:col>72</xdr:col>
      <xdr:colOff>38100</xdr:colOff>
      <xdr:row>52</xdr:row>
      <xdr:rowOff>71158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8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87685</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866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125717</xdr:rowOff>
    </xdr:from>
    <xdr:to>
      <xdr:col>67</xdr:col>
      <xdr:colOff>101600</xdr:colOff>
      <xdr:row>54</xdr:row>
      <xdr:rowOff>55867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21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72394</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14795" y="898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41128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42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159255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41128</xdr:rowOff>
    </xdr:from>
    <xdr:to>
      <xdr:col>86</xdr:col>
      <xdr:colOff>25400</xdr:colOff>
      <xdr:row>70</xdr:row>
      <xdr:rowOff>41128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4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123287</xdr:rowOff>
    </xdr:from>
    <xdr:to>
      <xdr:col>85</xdr:col>
      <xdr:colOff>127000</xdr:colOff>
      <xdr:row>78</xdr:row>
      <xdr:rowOff>124795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96387"/>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45437</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0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22560</xdr:rowOff>
    </xdr:from>
    <xdr:to>
      <xdr:col>85</xdr:col>
      <xdr:colOff>177800</xdr:colOff>
      <xdr:row>77</xdr:row>
      <xdr:rowOff>124160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2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115788</xdr:rowOff>
    </xdr:from>
    <xdr:to>
      <xdr:col>81</xdr:col>
      <xdr:colOff>50800</xdr:colOff>
      <xdr:row>78</xdr:row>
      <xdr:rowOff>124795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88888"/>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52141</xdr:rowOff>
    </xdr:from>
    <xdr:to>
      <xdr:col>81</xdr:col>
      <xdr:colOff>101600</xdr:colOff>
      <xdr:row>73</xdr:row>
      <xdr:rowOff>153741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256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170268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23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107970</xdr:rowOff>
    </xdr:from>
    <xdr:to>
      <xdr:col>76</xdr:col>
      <xdr:colOff>114300</xdr:colOff>
      <xdr:row>78</xdr:row>
      <xdr:rowOff>115788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81070"/>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31659</xdr:rowOff>
    </xdr:from>
    <xdr:to>
      <xdr:col>76</xdr:col>
      <xdr:colOff>165100</xdr:colOff>
      <xdr:row>74</xdr:row>
      <xdr:rowOff>133259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271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149786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24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88722</xdr:rowOff>
    </xdr:from>
    <xdr:to>
      <xdr:col>71</xdr:col>
      <xdr:colOff>177800</xdr:colOff>
      <xdr:row>78</xdr:row>
      <xdr:rowOff>107970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61822"/>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109565</xdr:rowOff>
    </xdr:from>
    <xdr:to>
      <xdr:col>72</xdr:col>
      <xdr:colOff>38100</xdr:colOff>
      <xdr:row>78</xdr:row>
      <xdr:rowOff>39715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56242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08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142987</xdr:rowOff>
    </xdr:from>
    <xdr:to>
      <xdr:col>67</xdr:col>
      <xdr:colOff>101600</xdr:colOff>
      <xdr:row>78</xdr:row>
      <xdr:rowOff>73137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4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89664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72487</xdr:rowOff>
    </xdr:from>
    <xdr:to>
      <xdr:col>85</xdr:col>
      <xdr:colOff>177800</xdr:colOff>
      <xdr:row>79</xdr:row>
      <xdr:rowOff>2637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4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158864</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60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73995</xdr:rowOff>
    </xdr:from>
    <xdr:to>
      <xdr:col>81</xdr:col>
      <xdr:colOff>101600</xdr:colOff>
      <xdr:row>79</xdr:row>
      <xdr:rowOff>4145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4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166722</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39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64988</xdr:rowOff>
    </xdr:from>
    <xdr:to>
      <xdr:col>76</xdr:col>
      <xdr:colOff>165100</xdr:colOff>
      <xdr:row>78</xdr:row>
      <xdr:rowOff>166588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157715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30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57170</xdr:rowOff>
    </xdr:from>
    <xdr:to>
      <xdr:col>72</xdr:col>
      <xdr:colOff>38100</xdr:colOff>
      <xdr:row>78</xdr:row>
      <xdr:rowOff>158770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149897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2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37922</xdr:rowOff>
    </xdr:from>
    <xdr:to>
      <xdr:col>67</xdr:col>
      <xdr:colOff>101600</xdr:colOff>
      <xdr:row>78</xdr:row>
      <xdr:rowOff>139522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130649</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5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98867</xdr:rowOff>
    </xdr:from>
    <xdr:to>
      <xdr:col>85</xdr:col>
      <xdr:colOff>126364</xdr:colOff>
      <xdr:row>98</xdr:row>
      <xdr:rowOff>135714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29367"/>
          <a:ext cx="1269" cy="140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139541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135714</xdr:rowOff>
    </xdr:from>
    <xdr:to>
      <xdr:col>86</xdr:col>
      <xdr:colOff>25400</xdr:colOff>
      <xdr:row>98</xdr:row>
      <xdr:rowOff>135714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45544</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130,858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98867</xdr:rowOff>
    </xdr:from>
    <xdr:to>
      <xdr:col>86</xdr:col>
      <xdr:colOff>25400</xdr:colOff>
      <xdr:row>90</xdr:row>
      <xdr:rowOff>98867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8655</xdr:rowOff>
    </xdr:from>
    <xdr:to>
      <xdr:col>85</xdr:col>
      <xdr:colOff>127000</xdr:colOff>
      <xdr:row>96</xdr:row>
      <xdr:rowOff>43717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467855"/>
          <a:ext cx="838200" cy="3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93975</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210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71098</xdr:rowOff>
    </xdr:from>
    <xdr:to>
      <xdr:col>85</xdr:col>
      <xdr:colOff>177800</xdr:colOff>
      <xdr:row>96</xdr:row>
      <xdr:rowOff>1248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3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8655</xdr:rowOff>
    </xdr:from>
    <xdr:to>
      <xdr:col>81</xdr:col>
      <xdr:colOff>50800</xdr:colOff>
      <xdr:row>96</xdr:row>
      <xdr:rowOff>38902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467855"/>
          <a:ext cx="889000" cy="3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23078</xdr:rowOff>
    </xdr:from>
    <xdr:to>
      <xdr:col>81</xdr:col>
      <xdr:colOff>101600</xdr:colOff>
      <xdr:row>95</xdr:row>
      <xdr:rowOff>124678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31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141205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8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78550</xdr:rowOff>
    </xdr:from>
    <xdr:to>
      <xdr:col>76</xdr:col>
      <xdr:colOff>114300</xdr:colOff>
      <xdr:row>96</xdr:row>
      <xdr:rowOff>38902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366300"/>
          <a:ext cx="889000" cy="13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84556</xdr:rowOff>
    </xdr:from>
    <xdr:to>
      <xdr:col>76</xdr:col>
      <xdr:colOff>165100</xdr:colOff>
      <xdr:row>96</xdr:row>
      <xdr:rowOff>14706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3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31233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78550</xdr:rowOff>
    </xdr:from>
    <xdr:to>
      <xdr:col>71</xdr:col>
      <xdr:colOff>177800</xdr:colOff>
      <xdr:row>95</xdr:row>
      <xdr:rowOff>88036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366300"/>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98786</xdr:rowOff>
    </xdr:from>
    <xdr:to>
      <xdr:col>72</xdr:col>
      <xdr:colOff>38100</xdr:colOff>
      <xdr:row>96</xdr:row>
      <xdr:rowOff>28936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38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20063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47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90957</xdr:rowOff>
    </xdr:from>
    <xdr:to>
      <xdr:col>67</xdr:col>
      <xdr:colOff>101600</xdr:colOff>
      <xdr:row>96</xdr:row>
      <xdr:rowOff>21107</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37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12234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47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164367</xdr:rowOff>
    </xdr:from>
    <xdr:to>
      <xdr:col>85</xdr:col>
      <xdr:colOff>177800</xdr:colOff>
      <xdr:row>96</xdr:row>
      <xdr:rowOff>94517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4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142794</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4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129305</xdr:rowOff>
    </xdr:from>
    <xdr:to>
      <xdr:col>81</xdr:col>
      <xdr:colOff>101600</xdr:colOff>
      <xdr:row>96</xdr:row>
      <xdr:rowOff>59455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41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50582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50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159552</xdr:rowOff>
    </xdr:from>
    <xdr:to>
      <xdr:col>76</xdr:col>
      <xdr:colOff>165100</xdr:colOff>
      <xdr:row>96</xdr:row>
      <xdr:rowOff>89702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80829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5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27750</xdr:rowOff>
    </xdr:from>
    <xdr:to>
      <xdr:col>72</xdr:col>
      <xdr:colOff>38100</xdr:colOff>
      <xdr:row>95</xdr:row>
      <xdr:rowOff>129350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3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145877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09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37236</xdr:rowOff>
    </xdr:from>
    <xdr:to>
      <xdr:col>67</xdr:col>
      <xdr:colOff>101600</xdr:colOff>
      <xdr:row>95</xdr:row>
      <xdr:rowOff>138836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32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155363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10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55575</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541975"/>
          <a:ext cx="1269"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148607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66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2252</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3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55575</xdr:rowOff>
    </xdr:from>
    <xdr:to>
      <xdr:col>116</xdr:col>
      <xdr:colOff>152400</xdr:colOff>
      <xdr:row>32</xdr:row>
      <xdr:rowOff>55575</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72441</xdr:rowOff>
    </xdr:from>
    <xdr:to>
      <xdr:col>112</xdr:col>
      <xdr:colOff>38100</xdr:colOff>
      <xdr:row>39</xdr:row>
      <xdr:rowOff>2591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19118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3861</xdr:rowOff>
    </xdr:from>
    <xdr:to>
      <xdr:col>107</xdr:col>
      <xdr:colOff>101600</xdr:colOff>
      <xdr:row>37</xdr:row>
      <xdr:rowOff>105461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121988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72441</xdr:rowOff>
    </xdr:from>
    <xdr:to>
      <xdr:col>102</xdr:col>
      <xdr:colOff>165100</xdr:colOff>
      <xdr:row>39</xdr:row>
      <xdr:rowOff>2591</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19118</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16375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360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21607</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36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126,365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円となっており、前年度から大きく減少した。これは、令和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年度に特別定額給付金事業を実施したことが主な要因である。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216,297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円となっており、類似団体平均を上回っている。これは、子育て支援にかかる市単独施策を充実させていることが主な要因である。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99,511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円となっており、前年度から大きく増加した。これは、令和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年度に中学校の大規模改修事業を実施したことが主な要因である。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財政調整基金残高については中期的な見通しのもとに決算剰余金を中心に積み立てるとともに、最低水準の取り崩しにとどめている。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今後も行財政改革を着実に進め、令和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年度以降も実質収支額の黒字確保に努めていく。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年度決算は、各会計とも実質収支の黒字を維持し、特に水道事業において借入金の償還額が減少したことから、黒字額が全体で増加した。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ただし、施設の老朽化などによる改築及び改修事業が見込まれるため、将来の更新費用の支出に備え、歳出の抑制・歳入の確保に努める必要がある。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election activeCell="A2" sqref="A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21623112</v>
      </c>
      <c r="BO4" s="410"/>
      <c r="BP4" s="410"/>
      <c r="BQ4" s="410"/>
      <c r="BR4" s="410"/>
      <c r="BS4" s="410"/>
      <c r="BT4" s="410"/>
      <c r="BU4" s="411"/>
      <c r="BV4" s="409">
        <v>22202359</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5</v>
      </c>
      <c r="CU4" s="416"/>
      <c r="CV4" s="416"/>
      <c r="CW4" s="416"/>
      <c r="CX4" s="416"/>
      <c r="CY4" s="416"/>
      <c r="CZ4" s="416"/>
      <c r="DA4" s="417"/>
      <c r="DB4" s="415">
        <v>5.4</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20600584</v>
      </c>
      <c r="BO5" s="447"/>
      <c r="BP5" s="447"/>
      <c r="BQ5" s="447"/>
      <c r="BR5" s="447"/>
      <c r="BS5" s="447"/>
      <c r="BT5" s="447"/>
      <c r="BU5" s="448"/>
      <c r="BV5" s="446">
        <v>21388494</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92.1</v>
      </c>
      <c r="CU5" s="444"/>
      <c r="CV5" s="444"/>
      <c r="CW5" s="444"/>
      <c r="CX5" s="444"/>
      <c r="CY5" s="444"/>
      <c r="CZ5" s="444"/>
      <c r="DA5" s="445"/>
      <c r="DB5" s="443">
        <v>93.8</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1022528</v>
      </c>
      <c r="BO6" s="447"/>
      <c r="BP6" s="447"/>
      <c r="BQ6" s="447"/>
      <c r="BR6" s="447"/>
      <c r="BS6" s="447"/>
      <c r="BT6" s="447"/>
      <c r="BU6" s="448"/>
      <c r="BV6" s="446">
        <v>813865</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92.1</v>
      </c>
      <c r="CU6" s="484"/>
      <c r="CV6" s="484"/>
      <c r="CW6" s="484"/>
      <c r="CX6" s="484"/>
      <c r="CY6" s="484"/>
      <c r="CZ6" s="484"/>
      <c r="DA6" s="485"/>
      <c r="DB6" s="483">
        <v>96.7</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93</v>
      </c>
      <c r="AV7" s="479"/>
      <c r="AW7" s="479"/>
      <c r="AX7" s="479"/>
      <c r="AY7" s="480" t="s">
        <v>104</v>
      </c>
      <c r="AZ7" s="481"/>
      <c r="BA7" s="481"/>
      <c r="BB7" s="481"/>
      <c r="BC7" s="481"/>
      <c r="BD7" s="481"/>
      <c r="BE7" s="481"/>
      <c r="BF7" s="481"/>
      <c r="BG7" s="481"/>
      <c r="BH7" s="481"/>
      <c r="BI7" s="481"/>
      <c r="BJ7" s="481"/>
      <c r="BK7" s="481"/>
      <c r="BL7" s="481"/>
      <c r="BM7" s="482"/>
      <c r="BN7" s="446">
        <v>490823</v>
      </c>
      <c r="BO7" s="447"/>
      <c r="BP7" s="447"/>
      <c r="BQ7" s="447"/>
      <c r="BR7" s="447"/>
      <c r="BS7" s="447"/>
      <c r="BT7" s="447"/>
      <c r="BU7" s="448"/>
      <c r="BV7" s="446">
        <v>251707</v>
      </c>
      <c r="BW7" s="447"/>
      <c r="BX7" s="447"/>
      <c r="BY7" s="447"/>
      <c r="BZ7" s="447"/>
      <c r="CA7" s="447"/>
      <c r="CB7" s="447"/>
      <c r="CC7" s="448"/>
      <c r="CD7" s="449" t="s">
        <v>105</v>
      </c>
      <c r="CE7" s="450"/>
      <c r="CF7" s="450"/>
      <c r="CG7" s="450"/>
      <c r="CH7" s="450"/>
      <c r="CI7" s="450"/>
      <c r="CJ7" s="450"/>
      <c r="CK7" s="450"/>
      <c r="CL7" s="450"/>
      <c r="CM7" s="450"/>
      <c r="CN7" s="450"/>
      <c r="CO7" s="450"/>
      <c r="CP7" s="450"/>
      <c r="CQ7" s="450"/>
      <c r="CR7" s="450"/>
      <c r="CS7" s="451"/>
      <c r="CT7" s="446">
        <v>10661278</v>
      </c>
      <c r="CU7" s="447"/>
      <c r="CV7" s="447"/>
      <c r="CW7" s="447"/>
      <c r="CX7" s="447"/>
      <c r="CY7" s="447"/>
      <c r="CZ7" s="447"/>
      <c r="DA7" s="448"/>
      <c r="DB7" s="446">
        <v>10377068</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106</v>
      </c>
      <c r="AN8" s="476"/>
      <c r="AO8" s="476"/>
      <c r="AP8" s="476"/>
      <c r="AQ8" s="476"/>
      <c r="AR8" s="476"/>
      <c r="AS8" s="476"/>
      <c r="AT8" s="477"/>
      <c r="AU8" s="478" t="s">
        <v>93</v>
      </c>
      <c r="AV8" s="479"/>
      <c r="AW8" s="479"/>
      <c r="AX8" s="479"/>
      <c r="AY8" s="480" t="s">
        <v>107</v>
      </c>
      <c r="AZ8" s="481"/>
      <c r="BA8" s="481"/>
      <c r="BB8" s="481"/>
      <c r="BC8" s="481"/>
      <c r="BD8" s="481"/>
      <c r="BE8" s="481"/>
      <c r="BF8" s="481"/>
      <c r="BG8" s="481"/>
      <c r="BH8" s="481"/>
      <c r="BI8" s="481"/>
      <c r="BJ8" s="481"/>
      <c r="BK8" s="481"/>
      <c r="BL8" s="481"/>
      <c r="BM8" s="482"/>
      <c r="BN8" s="446">
        <v>531705</v>
      </c>
      <c r="BO8" s="447"/>
      <c r="BP8" s="447"/>
      <c r="BQ8" s="447"/>
      <c r="BR8" s="447"/>
      <c r="BS8" s="447"/>
      <c r="BT8" s="447"/>
      <c r="BU8" s="448"/>
      <c r="BV8" s="446">
        <v>562158</v>
      </c>
      <c r="BW8" s="447"/>
      <c r="BX8" s="447"/>
      <c r="BY8" s="447"/>
      <c r="BZ8" s="447"/>
      <c r="CA8" s="447"/>
      <c r="CB8" s="447"/>
      <c r="CC8" s="448"/>
      <c r="CD8" s="449" t="s">
        <v>108</v>
      </c>
      <c r="CE8" s="450"/>
      <c r="CF8" s="450"/>
      <c r="CG8" s="450"/>
      <c r="CH8" s="450"/>
      <c r="CI8" s="450"/>
      <c r="CJ8" s="450"/>
      <c r="CK8" s="450"/>
      <c r="CL8" s="450"/>
      <c r="CM8" s="450"/>
      <c r="CN8" s="450"/>
      <c r="CO8" s="450"/>
      <c r="CP8" s="450"/>
      <c r="CQ8" s="450"/>
      <c r="CR8" s="450"/>
      <c r="CS8" s="451"/>
      <c r="CT8" s="486">
        <v>0.28999999999999998</v>
      </c>
      <c r="CU8" s="487"/>
      <c r="CV8" s="487"/>
      <c r="CW8" s="487"/>
      <c r="CX8" s="487"/>
      <c r="CY8" s="487"/>
      <c r="CZ8" s="487"/>
      <c r="DA8" s="488"/>
      <c r="DB8" s="486">
        <v>0.28999999999999998</v>
      </c>
      <c r="DC8" s="487"/>
      <c r="DD8" s="487"/>
      <c r="DE8" s="487"/>
      <c r="DF8" s="487"/>
      <c r="DG8" s="487"/>
      <c r="DH8" s="487"/>
      <c r="DI8" s="488"/>
    </row>
    <row r="9" spans="1:119" ht="18.75" customHeight="1" thickBot="1" x14ac:dyDescent="0.2">
      <c r="A9" s="178"/>
      <c r="B9" s="440" t="s">
        <v>109</v>
      </c>
      <c r="C9" s="441"/>
      <c r="D9" s="441"/>
      <c r="E9" s="441"/>
      <c r="F9" s="441"/>
      <c r="G9" s="441"/>
      <c r="H9" s="441"/>
      <c r="I9" s="441"/>
      <c r="J9" s="441"/>
      <c r="K9" s="489"/>
      <c r="L9" s="490" t="s">
        <v>110</v>
      </c>
      <c r="M9" s="491"/>
      <c r="N9" s="491"/>
      <c r="O9" s="491"/>
      <c r="P9" s="491"/>
      <c r="Q9" s="492"/>
      <c r="R9" s="493">
        <v>30567</v>
      </c>
      <c r="S9" s="494"/>
      <c r="T9" s="494"/>
      <c r="U9" s="494"/>
      <c r="V9" s="495"/>
      <c r="W9" s="403" t="s">
        <v>111</v>
      </c>
      <c r="X9" s="404"/>
      <c r="Y9" s="404"/>
      <c r="Z9" s="404"/>
      <c r="AA9" s="404"/>
      <c r="AB9" s="404"/>
      <c r="AC9" s="404"/>
      <c r="AD9" s="404"/>
      <c r="AE9" s="404"/>
      <c r="AF9" s="404"/>
      <c r="AG9" s="404"/>
      <c r="AH9" s="404"/>
      <c r="AI9" s="404"/>
      <c r="AJ9" s="404"/>
      <c r="AK9" s="404"/>
      <c r="AL9" s="405"/>
      <c r="AM9" s="475" t="s">
        <v>112</v>
      </c>
      <c r="AN9" s="476"/>
      <c r="AO9" s="476"/>
      <c r="AP9" s="476"/>
      <c r="AQ9" s="476"/>
      <c r="AR9" s="476"/>
      <c r="AS9" s="476"/>
      <c r="AT9" s="477"/>
      <c r="AU9" s="478" t="s">
        <v>93</v>
      </c>
      <c r="AV9" s="479"/>
      <c r="AW9" s="479"/>
      <c r="AX9" s="479"/>
      <c r="AY9" s="480" t="s">
        <v>113</v>
      </c>
      <c r="AZ9" s="481"/>
      <c r="BA9" s="481"/>
      <c r="BB9" s="481"/>
      <c r="BC9" s="481"/>
      <c r="BD9" s="481"/>
      <c r="BE9" s="481"/>
      <c r="BF9" s="481"/>
      <c r="BG9" s="481"/>
      <c r="BH9" s="481"/>
      <c r="BI9" s="481"/>
      <c r="BJ9" s="481"/>
      <c r="BK9" s="481"/>
      <c r="BL9" s="481"/>
      <c r="BM9" s="482"/>
      <c r="BN9" s="446">
        <v>-30453</v>
      </c>
      <c r="BO9" s="447"/>
      <c r="BP9" s="447"/>
      <c r="BQ9" s="447"/>
      <c r="BR9" s="447"/>
      <c r="BS9" s="447"/>
      <c r="BT9" s="447"/>
      <c r="BU9" s="448"/>
      <c r="BV9" s="446">
        <v>21675</v>
      </c>
      <c r="BW9" s="447"/>
      <c r="BX9" s="447"/>
      <c r="BY9" s="447"/>
      <c r="BZ9" s="447"/>
      <c r="CA9" s="447"/>
      <c r="CB9" s="447"/>
      <c r="CC9" s="448"/>
      <c r="CD9" s="449" t="s">
        <v>114</v>
      </c>
      <c r="CE9" s="450"/>
      <c r="CF9" s="450"/>
      <c r="CG9" s="450"/>
      <c r="CH9" s="450"/>
      <c r="CI9" s="450"/>
      <c r="CJ9" s="450"/>
      <c r="CK9" s="450"/>
      <c r="CL9" s="450"/>
      <c r="CM9" s="450"/>
      <c r="CN9" s="450"/>
      <c r="CO9" s="450"/>
      <c r="CP9" s="450"/>
      <c r="CQ9" s="450"/>
      <c r="CR9" s="450"/>
      <c r="CS9" s="451"/>
      <c r="CT9" s="443">
        <v>14.2</v>
      </c>
      <c r="CU9" s="444"/>
      <c r="CV9" s="444"/>
      <c r="CW9" s="444"/>
      <c r="CX9" s="444"/>
      <c r="CY9" s="444"/>
      <c r="CZ9" s="444"/>
      <c r="DA9" s="445"/>
      <c r="DB9" s="443">
        <v>15</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115</v>
      </c>
      <c r="M10" s="476"/>
      <c r="N10" s="476"/>
      <c r="O10" s="476"/>
      <c r="P10" s="476"/>
      <c r="Q10" s="477"/>
      <c r="R10" s="497">
        <v>32106</v>
      </c>
      <c r="S10" s="498"/>
      <c r="T10" s="498"/>
      <c r="U10" s="498"/>
      <c r="V10" s="499"/>
      <c r="W10" s="434"/>
      <c r="X10" s="435"/>
      <c r="Y10" s="435"/>
      <c r="Z10" s="435"/>
      <c r="AA10" s="435"/>
      <c r="AB10" s="435"/>
      <c r="AC10" s="435"/>
      <c r="AD10" s="435"/>
      <c r="AE10" s="435"/>
      <c r="AF10" s="435"/>
      <c r="AG10" s="435"/>
      <c r="AH10" s="435"/>
      <c r="AI10" s="435"/>
      <c r="AJ10" s="435"/>
      <c r="AK10" s="435"/>
      <c r="AL10" s="438"/>
      <c r="AM10" s="475" t="s">
        <v>116</v>
      </c>
      <c r="AN10" s="476"/>
      <c r="AO10" s="476"/>
      <c r="AP10" s="476"/>
      <c r="AQ10" s="476"/>
      <c r="AR10" s="476"/>
      <c r="AS10" s="476"/>
      <c r="AT10" s="477"/>
      <c r="AU10" s="478" t="s">
        <v>117</v>
      </c>
      <c r="AV10" s="479"/>
      <c r="AW10" s="479"/>
      <c r="AX10" s="479"/>
      <c r="AY10" s="480" t="s">
        <v>118</v>
      </c>
      <c r="AZ10" s="481"/>
      <c r="BA10" s="481"/>
      <c r="BB10" s="481"/>
      <c r="BC10" s="481"/>
      <c r="BD10" s="481"/>
      <c r="BE10" s="481"/>
      <c r="BF10" s="481"/>
      <c r="BG10" s="481"/>
      <c r="BH10" s="481"/>
      <c r="BI10" s="481"/>
      <c r="BJ10" s="481"/>
      <c r="BK10" s="481"/>
      <c r="BL10" s="481"/>
      <c r="BM10" s="482"/>
      <c r="BN10" s="446">
        <v>3977</v>
      </c>
      <c r="BO10" s="447"/>
      <c r="BP10" s="447"/>
      <c r="BQ10" s="447"/>
      <c r="BR10" s="447"/>
      <c r="BS10" s="447"/>
      <c r="BT10" s="447"/>
      <c r="BU10" s="448"/>
      <c r="BV10" s="446">
        <v>3965</v>
      </c>
      <c r="BW10" s="447"/>
      <c r="BX10" s="447"/>
      <c r="BY10" s="447"/>
      <c r="BZ10" s="447"/>
      <c r="CA10" s="447"/>
      <c r="CB10" s="447"/>
      <c r="CC10" s="448"/>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120</v>
      </c>
      <c r="M11" s="501"/>
      <c r="N11" s="501"/>
      <c r="O11" s="501"/>
      <c r="P11" s="501"/>
      <c r="Q11" s="502"/>
      <c r="R11" s="503" t="s">
        <v>121</v>
      </c>
      <c r="S11" s="504"/>
      <c r="T11" s="504"/>
      <c r="U11" s="504"/>
      <c r="V11" s="505"/>
      <c r="W11" s="434"/>
      <c r="X11" s="435"/>
      <c r="Y11" s="435"/>
      <c r="Z11" s="435"/>
      <c r="AA11" s="435"/>
      <c r="AB11" s="435"/>
      <c r="AC11" s="435"/>
      <c r="AD11" s="435"/>
      <c r="AE11" s="435"/>
      <c r="AF11" s="435"/>
      <c r="AG11" s="435"/>
      <c r="AH11" s="435"/>
      <c r="AI11" s="435"/>
      <c r="AJ11" s="435"/>
      <c r="AK11" s="435"/>
      <c r="AL11" s="438"/>
      <c r="AM11" s="475" t="s">
        <v>122</v>
      </c>
      <c r="AN11" s="476"/>
      <c r="AO11" s="476"/>
      <c r="AP11" s="476"/>
      <c r="AQ11" s="476"/>
      <c r="AR11" s="476"/>
      <c r="AS11" s="476"/>
      <c r="AT11" s="477"/>
      <c r="AU11" s="478" t="s">
        <v>117</v>
      </c>
      <c r="AV11" s="479"/>
      <c r="AW11" s="479"/>
      <c r="AX11" s="479"/>
      <c r="AY11" s="480" t="s">
        <v>123</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124</v>
      </c>
      <c r="CE11" s="450"/>
      <c r="CF11" s="450"/>
      <c r="CG11" s="450"/>
      <c r="CH11" s="450"/>
      <c r="CI11" s="450"/>
      <c r="CJ11" s="450"/>
      <c r="CK11" s="450"/>
      <c r="CL11" s="450"/>
      <c r="CM11" s="450"/>
      <c r="CN11" s="450"/>
      <c r="CO11" s="450"/>
      <c r="CP11" s="450"/>
      <c r="CQ11" s="450"/>
      <c r="CR11" s="450"/>
      <c r="CS11" s="451"/>
      <c r="CT11" s="486" t="s">
        <v>125</v>
      </c>
      <c r="CU11" s="487"/>
      <c r="CV11" s="487"/>
      <c r="CW11" s="487"/>
      <c r="CX11" s="487"/>
      <c r="CY11" s="487"/>
      <c r="CZ11" s="487"/>
      <c r="DA11" s="488"/>
      <c r="DB11" s="486" t="s">
        <v>125</v>
      </c>
      <c r="DC11" s="487"/>
      <c r="DD11" s="487"/>
      <c r="DE11" s="487"/>
      <c r="DF11" s="487"/>
      <c r="DG11" s="487"/>
      <c r="DH11" s="487"/>
      <c r="DI11" s="488"/>
    </row>
    <row r="12" spans="1:119" ht="18.75" customHeight="1" x14ac:dyDescent="0.15">
      <c r="A12" s="178"/>
      <c r="B12" s="506" t="s">
        <v>126</v>
      </c>
      <c r="C12" s="507"/>
      <c r="D12" s="507"/>
      <c r="E12" s="507"/>
      <c r="F12" s="507"/>
      <c r="G12" s="507"/>
      <c r="H12" s="507"/>
      <c r="I12" s="507"/>
      <c r="J12" s="507"/>
      <c r="K12" s="508"/>
      <c r="L12" s="515" t="s">
        <v>127</v>
      </c>
      <c r="M12" s="516"/>
      <c r="N12" s="516"/>
      <c r="O12" s="516"/>
      <c r="P12" s="516"/>
      <c r="Q12" s="517"/>
      <c r="R12" s="518">
        <v>30505</v>
      </c>
      <c r="S12" s="519"/>
      <c r="T12" s="519"/>
      <c r="U12" s="519"/>
      <c r="V12" s="520"/>
      <c r="W12" s="521" t="s">
        <v>1</v>
      </c>
      <c r="X12" s="479"/>
      <c r="Y12" s="479"/>
      <c r="Z12" s="479"/>
      <c r="AA12" s="479"/>
      <c r="AB12" s="522"/>
      <c r="AC12" s="523" t="s">
        <v>128</v>
      </c>
      <c r="AD12" s="524"/>
      <c r="AE12" s="524"/>
      <c r="AF12" s="524"/>
      <c r="AG12" s="525"/>
      <c r="AH12" s="523" t="s">
        <v>129</v>
      </c>
      <c r="AI12" s="524"/>
      <c r="AJ12" s="524"/>
      <c r="AK12" s="524"/>
      <c r="AL12" s="526"/>
      <c r="AM12" s="475" t="s">
        <v>130</v>
      </c>
      <c r="AN12" s="476"/>
      <c r="AO12" s="476"/>
      <c r="AP12" s="476"/>
      <c r="AQ12" s="476"/>
      <c r="AR12" s="476"/>
      <c r="AS12" s="476"/>
      <c r="AT12" s="477"/>
      <c r="AU12" s="478" t="s">
        <v>93</v>
      </c>
      <c r="AV12" s="479"/>
      <c r="AW12" s="479"/>
      <c r="AX12" s="479"/>
      <c r="AY12" s="480" t="s">
        <v>131</v>
      </c>
      <c r="AZ12" s="481"/>
      <c r="BA12" s="481"/>
      <c r="BB12" s="481"/>
      <c r="BC12" s="481"/>
      <c r="BD12" s="481"/>
      <c r="BE12" s="481"/>
      <c r="BF12" s="481"/>
      <c r="BG12" s="481"/>
      <c r="BH12" s="481"/>
      <c r="BI12" s="481"/>
      <c r="BJ12" s="481"/>
      <c r="BK12" s="481"/>
      <c r="BL12" s="481"/>
      <c r="BM12" s="482"/>
      <c r="BN12" s="446">
        <v>583788</v>
      </c>
      <c r="BO12" s="447"/>
      <c r="BP12" s="447"/>
      <c r="BQ12" s="447"/>
      <c r="BR12" s="447"/>
      <c r="BS12" s="447"/>
      <c r="BT12" s="447"/>
      <c r="BU12" s="448"/>
      <c r="BV12" s="446">
        <v>111217</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133</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134</v>
      </c>
      <c r="N13" s="538"/>
      <c r="O13" s="538"/>
      <c r="P13" s="538"/>
      <c r="Q13" s="539"/>
      <c r="R13" s="530">
        <v>30412</v>
      </c>
      <c r="S13" s="531"/>
      <c r="T13" s="531"/>
      <c r="U13" s="531"/>
      <c r="V13" s="532"/>
      <c r="W13" s="462" t="s">
        <v>135</v>
      </c>
      <c r="X13" s="463"/>
      <c r="Y13" s="463"/>
      <c r="Z13" s="463"/>
      <c r="AA13" s="463"/>
      <c r="AB13" s="453"/>
      <c r="AC13" s="497">
        <v>3690</v>
      </c>
      <c r="AD13" s="498"/>
      <c r="AE13" s="498"/>
      <c r="AF13" s="498"/>
      <c r="AG13" s="540"/>
      <c r="AH13" s="497">
        <v>3972</v>
      </c>
      <c r="AI13" s="498"/>
      <c r="AJ13" s="498"/>
      <c r="AK13" s="498"/>
      <c r="AL13" s="499"/>
      <c r="AM13" s="475" t="s">
        <v>136</v>
      </c>
      <c r="AN13" s="476"/>
      <c r="AO13" s="476"/>
      <c r="AP13" s="476"/>
      <c r="AQ13" s="476"/>
      <c r="AR13" s="476"/>
      <c r="AS13" s="476"/>
      <c r="AT13" s="477"/>
      <c r="AU13" s="478" t="s">
        <v>117</v>
      </c>
      <c r="AV13" s="479"/>
      <c r="AW13" s="479"/>
      <c r="AX13" s="479"/>
      <c r="AY13" s="480" t="s">
        <v>137</v>
      </c>
      <c r="AZ13" s="481"/>
      <c r="BA13" s="481"/>
      <c r="BB13" s="481"/>
      <c r="BC13" s="481"/>
      <c r="BD13" s="481"/>
      <c r="BE13" s="481"/>
      <c r="BF13" s="481"/>
      <c r="BG13" s="481"/>
      <c r="BH13" s="481"/>
      <c r="BI13" s="481"/>
      <c r="BJ13" s="481"/>
      <c r="BK13" s="481"/>
      <c r="BL13" s="481"/>
      <c r="BM13" s="482"/>
      <c r="BN13" s="446">
        <v>-610264</v>
      </c>
      <c r="BO13" s="447"/>
      <c r="BP13" s="447"/>
      <c r="BQ13" s="447"/>
      <c r="BR13" s="447"/>
      <c r="BS13" s="447"/>
      <c r="BT13" s="447"/>
      <c r="BU13" s="448"/>
      <c r="BV13" s="446">
        <v>-85577</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8.1</v>
      </c>
      <c r="CU13" s="444"/>
      <c r="CV13" s="444"/>
      <c r="CW13" s="444"/>
      <c r="CX13" s="444"/>
      <c r="CY13" s="444"/>
      <c r="CZ13" s="444"/>
      <c r="DA13" s="445"/>
      <c r="DB13" s="443">
        <v>8.9</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139</v>
      </c>
      <c r="M14" s="528"/>
      <c r="N14" s="528"/>
      <c r="O14" s="528"/>
      <c r="P14" s="528"/>
      <c r="Q14" s="529"/>
      <c r="R14" s="530">
        <v>30708</v>
      </c>
      <c r="S14" s="531"/>
      <c r="T14" s="531"/>
      <c r="U14" s="531"/>
      <c r="V14" s="532"/>
      <c r="W14" s="436"/>
      <c r="X14" s="437"/>
      <c r="Y14" s="437"/>
      <c r="Z14" s="437"/>
      <c r="AA14" s="437"/>
      <c r="AB14" s="426"/>
      <c r="AC14" s="533">
        <v>23.3</v>
      </c>
      <c r="AD14" s="534"/>
      <c r="AE14" s="534"/>
      <c r="AF14" s="534"/>
      <c r="AG14" s="535"/>
      <c r="AH14" s="533">
        <v>24.5</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140</v>
      </c>
      <c r="CE14" s="542"/>
      <c r="CF14" s="542"/>
      <c r="CG14" s="542"/>
      <c r="CH14" s="542"/>
      <c r="CI14" s="542"/>
      <c r="CJ14" s="542"/>
      <c r="CK14" s="542"/>
      <c r="CL14" s="542"/>
      <c r="CM14" s="542"/>
      <c r="CN14" s="542"/>
      <c r="CO14" s="542"/>
      <c r="CP14" s="542"/>
      <c r="CQ14" s="542"/>
      <c r="CR14" s="542"/>
      <c r="CS14" s="543"/>
      <c r="CT14" s="544" t="s">
        <v>133</v>
      </c>
      <c r="CU14" s="545"/>
      <c r="CV14" s="545"/>
      <c r="CW14" s="545"/>
      <c r="CX14" s="545"/>
      <c r="CY14" s="545"/>
      <c r="CZ14" s="545"/>
      <c r="DA14" s="546"/>
      <c r="DB14" s="544" t="s">
        <v>133</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141</v>
      </c>
      <c r="N15" s="538"/>
      <c r="O15" s="538"/>
      <c r="P15" s="538"/>
      <c r="Q15" s="539"/>
      <c r="R15" s="530">
        <v>30646</v>
      </c>
      <c r="S15" s="531"/>
      <c r="T15" s="531"/>
      <c r="U15" s="531"/>
      <c r="V15" s="532"/>
      <c r="W15" s="462" t="s">
        <v>142</v>
      </c>
      <c r="X15" s="463"/>
      <c r="Y15" s="463"/>
      <c r="Z15" s="463"/>
      <c r="AA15" s="463"/>
      <c r="AB15" s="453"/>
      <c r="AC15" s="497">
        <v>3534</v>
      </c>
      <c r="AD15" s="498"/>
      <c r="AE15" s="498"/>
      <c r="AF15" s="498"/>
      <c r="AG15" s="540"/>
      <c r="AH15" s="497">
        <v>3630</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2759378</v>
      </c>
      <c r="BO15" s="410"/>
      <c r="BP15" s="410"/>
      <c r="BQ15" s="410"/>
      <c r="BR15" s="410"/>
      <c r="BS15" s="410"/>
      <c r="BT15" s="410"/>
      <c r="BU15" s="411"/>
      <c r="BV15" s="409">
        <v>2816701</v>
      </c>
      <c r="BW15" s="410"/>
      <c r="BX15" s="410"/>
      <c r="BY15" s="410"/>
      <c r="BZ15" s="410"/>
      <c r="CA15" s="410"/>
      <c r="CB15" s="410"/>
      <c r="CC15" s="411"/>
      <c r="CD15" s="547" t="s">
        <v>144</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145</v>
      </c>
      <c r="M16" s="550"/>
      <c r="N16" s="550"/>
      <c r="O16" s="550"/>
      <c r="P16" s="550"/>
      <c r="Q16" s="551"/>
      <c r="R16" s="552" t="s">
        <v>146</v>
      </c>
      <c r="S16" s="553"/>
      <c r="T16" s="553"/>
      <c r="U16" s="553"/>
      <c r="V16" s="554"/>
      <c r="W16" s="436"/>
      <c r="X16" s="437"/>
      <c r="Y16" s="437"/>
      <c r="Z16" s="437"/>
      <c r="AA16" s="437"/>
      <c r="AB16" s="426"/>
      <c r="AC16" s="533">
        <v>22.3</v>
      </c>
      <c r="AD16" s="534"/>
      <c r="AE16" s="534"/>
      <c r="AF16" s="534"/>
      <c r="AG16" s="535"/>
      <c r="AH16" s="533">
        <v>22.3</v>
      </c>
      <c r="AI16" s="534"/>
      <c r="AJ16" s="534"/>
      <c r="AK16" s="534"/>
      <c r="AL16" s="536"/>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9633729</v>
      </c>
      <c r="BO16" s="447"/>
      <c r="BP16" s="447"/>
      <c r="BQ16" s="447"/>
      <c r="BR16" s="447"/>
      <c r="BS16" s="447"/>
      <c r="BT16" s="447"/>
      <c r="BU16" s="448"/>
      <c r="BV16" s="446">
        <v>9353649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148</v>
      </c>
      <c r="N17" s="558"/>
      <c r="O17" s="558"/>
      <c r="P17" s="558"/>
      <c r="Q17" s="559"/>
      <c r="R17" s="552" t="s">
        <v>149</v>
      </c>
      <c r="S17" s="553"/>
      <c r="T17" s="553"/>
      <c r="U17" s="553"/>
      <c r="V17" s="554"/>
      <c r="W17" s="462" t="s">
        <v>150</v>
      </c>
      <c r="X17" s="463"/>
      <c r="Y17" s="463"/>
      <c r="Z17" s="463"/>
      <c r="AA17" s="463"/>
      <c r="AB17" s="453"/>
      <c r="AC17" s="497">
        <v>8633</v>
      </c>
      <c r="AD17" s="498"/>
      <c r="AE17" s="498"/>
      <c r="AF17" s="498"/>
      <c r="AG17" s="540"/>
      <c r="AH17" s="497">
        <v>8641</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3392431</v>
      </c>
      <c r="BO17" s="447"/>
      <c r="BP17" s="447"/>
      <c r="BQ17" s="447"/>
      <c r="BR17" s="447"/>
      <c r="BS17" s="447"/>
      <c r="BT17" s="447"/>
      <c r="BU17" s="448"/>
      <c r="BV17" s="446">
        <v>3480274</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152</v>
      </c>
      <c r="C18" s="489"/>
      <c r="D18" s="489"/>
      <c r="E18" s="569"/>
      <c r="F18" s="569"/>
      <c r="G18" s="569"/>
      <c r="H18" s="569"/>
      <c r="I18" s="569"/>
      <c r="J18" s="569"/>
      <c r="K18" s="569"/>
      <c r="L18" s="570">
        <v>346.01</v>
      </c>
      <c r="M18" s="570"/>
      <c r="N18" s="570"/>
      <c r="O18" s="570"/>
      <c r="P18" s="570"/>
      <c r="Q18" s="570"/>
      <c r="R18" s="571"/>
      <c r="S18" s="571"/>
      <c r="T18" s="571"/>
      <c r="U18" s="571"/>
      <c r="V18" s="572"/>
      <c r="W18" s="464"/>
      <c r="X18" s="465"/>
      <c r="Y18" s="465"/>
      <c r="Z18" s="465"/>
      <c r="AA18" s="465"/>
      <c r="AB18" s="456"/>
      <c r="AC18" s="573">
        <v>54.4</v>
      </c>
      <c r="AD18" s="574"/>
      <c r="AE18" s="574"/>
      <c r="AF18" s="574"/>
      <c r="AG18" s="575"/>
      <c r="AH18" s="573">
        <v>53.2</v>
      </c>
      <c r="AI18" s="574"/>
      <c r="AJ18" s="574"/>
      <c r="AK18" s="574"/>
      <c r="AL18" s="576"/>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9758401</v>
      </c>
      <c r="BO18" s="447"/>
      <c r="BP18" s="447"/>
      <c r="BQ18" s="447"/>
      <c r="BR18" s="447"/>
      <c r="BS18" s="447"/>
      <c r="BT18" s="447"/>
      <c r="BU18" s="448"/>
      <c r="BV18" s="446">
        <v>9729203</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154</v>
      </c>
      <c r="C19" s="489"/>
      <c r="D19" s="489"/>
      <c r="E19" s="569"/>
      <c r="F19" s="569"/>
      <c r="G19" s="569"/>
      <c r="H19" s="569"/>
      <c r="I19" s="569"/>
      <c r="J19" s="569"/>
      <c r="K19" s="569"/>
      <c r="L19" s="577">
        <v>88</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12999402</v>
      </c>
      <c r="BO19" s="447"/>
      <c r="BP19" s="447"/>
      <c r="BQ19" s="447"/>
      <c r="BR19" s="447"/>
      <c r="BS19" s="447"/>
      <c r="BT19" s="447"/>
      <c r="BU19" s="448"/>
      <c r="BV19" s="446">
        <v>12902715</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156</v>
      </c>
      <c r="C20" s="489"/>
      <c r="D20" s="489"/>
      <c r="E20" s="569"/>
      <c r="F20" s="569"/>
      <c r="G20" s="569"/>
      <c r="H20" s="569"/>
      <c r="I20" s="569"/>
      <c r="J20" s="569"/>
      <c r="K20" s="569"/>
      <c r="L20" s="577">
        <v>10049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157</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158</v>
      </c>
      <c r="C22" s="590"/>
      <c r="D22" s="591"/>
      <c r="E22" s="458" t="s">
        <v>1</v>
      </c>
      <c r="F22" s="463"/>
      <c r="G22" s="463"/>
      <c r="H22" s="463"/>
      <c r="I22" s="463"/>
      <c r="J22" s="463"/>
      <c r="K22" s="453"/>
      <c r="L22" s="458" t="s">
        <v>159</v>
      </c>
      <c r="M22" s="463"/>
      <c r="N22" s="463"/>
      <c r="O22" s="463"/>
      <c r="P22" s="453"/>
      <c r="Q22" s="621" t="s">
        <v>160</v>
      </c>
      <c r="R22" s="622"/>
      <c r="S22" s="622"/>
      <c r="T22" s="622"/>
      <c r="U22" s="622"/>
      <c r="V22" s="623"/>
      <c r="W22" s="589" t="s">
        <v>161</v>
      </c>
      <c r="X22" s="590"/>
      <c r="Y22" s="591"/>
      <c r="Z22" s="458" t="s">
        <v>1</v>
      </c>
      <c r="AA22" s="463"/>
      <c r="AB22" s="463"/>
      <c r="AC22" s="463"/>
      <c r="AD22" s="463"/>
      <c r="AE22" s="463"/>
      <c r="AF22" s="463"/>
      <c r="AG22" s="453"/>
      <c r="AH22" s="627" t="s">
        <v>162</v>
      </c>
      <c r="AI22" s="463"/>
      <c r="AJ22" s="463"/>
      <c r="AK22" s="463"/>
      <c r="AL22" s="453"/>
      <c r="AM22" s="627" t="s">
        <v>163</v>
      </c>
      <c r="AN22" s="628"/>
      <c r="AO22" s="628"/>
      <c r="AP22" s="628"/>
      <c r="AQ22" s="628"/>
      <c r="AR22" s="629"/>
      <c r="AS22" s="621" t="s">
        <v>160</v>
      </c>
      <c r="AT22" s="622"/>
      <c r="AU22" s="622"/>
      <c r="AV22" s="622"/>
      <c r="AW22" s="622"/>
      <c r="AX22" s="633"/>
      <c r="AY22" s="406" t="s">
        <v>164</v>
      </c>
      <c r="AZ22" s="407"/>
      <c r="BA22" s="407"/>
      <c r="BB22" s="407"/>
      <c r="BC22" s="407"/>
      <c r="BD22" s="407"/>
      <c r="BE22" s="407"/>
      <c r="BF22" s="407"/>
      <c r="BG22" s="407"/>
      <c r="BH22" s="407"/>
      <c r="BI22" s="407"/>
      <c r="BJ22" s="407"/>
      <c r="BK22" s="407"/>
      <c r="BL22" s="407"/>
      <c r="BM22" s="408"/>
      <c r="BN22" s="409">
        <v>15863620</v>
      </c>
      <c r="BO22" s="410"/>
      <c r="BP22" s="410"/>
      <c r="BQ22" s="410"/>
      <c r="BR22" s="410"/>
      <c r="BS22" s="410"/>
      <c r="BT22" s="410"/>
      <c r="BU22" s="411"/>
      <c r="BV22" s="409">
        <v>15765173</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165</v>
      </c>
      <c r="AZ23" s="481"/>
      <c r="BA23" s="481"/>
      <c r="BB23" s="481"/>
      <c r="BC23" s="481"/>
      <c r="BD23" s="481"/>
      <c r="BE23" s="481"/>
      <c r="BF23" s="481"/>
      <c r="BG23" s="481"/>
      <c r="BH23" s="481"/>
      <c r="BI23" s="481"/>
      <c r="BJ23" s="481"/>
      <c r="BK23" s="481"/>
      <c r="BL23" s="481"/>
      <c r="BM23" s="482"/>
      <c r="BN23" s="446">
        <v>10295147</v>
      </c>
      <c r="BO23" s="447"/>
      <c r="BP23" s="447"/>
      <c r="BQ23" s="447"/>
      <c r="BR23" s="447"/>
      <c r="BS23" s="447"/>
      <c r="BT23" s="447"/>
      <c r="BU23" s="448"/>
      <c r="BV23" s="446">
        <v>9989846</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166</v>
      </c>
      <c r="F24" s="476"/>
      <c r="G24" s="476"/>
      <c r="H24" s="476"/>
      <c r="I24" s="476"/>
      <c r="J24" s="476"/>
      <c r="K24" s="477"/>
      <c r="L24" s="497">
        <v>1</v>
      </c>
      <c r="M24" s="498"/>
      <c r="N24" s="498"/>
      <c r="O24" s="498"/>
      <c r="P24" s="540"/>
      <c r="Q24" s="497">
        <v>8500</v>
      </c>
      <c r="R24" s="498"/>
      <c r="S24" s="498"/>
      <c r="T24" s="498"/>
      <c r="U24" s="498"/>
      <c r="V24" s="540"/>
      <c r="W24" s="592"/>
      <c r="X24" s="593"/>
      <c r="Y24" s="594"/>
      <c r="Z24" s="496" t="s">
        <v>167</v>
      </c>
      <c r="AA24" s="476"/>
      <c r="AB24" s="476"/>
      <c r="AC24" s="476"/>
      <c r="AD24" s="476"/>
      <c r="AE24" s="476"/>
      <c r="AF24" s="476"/>
      <c r="AG24" s="477"/>
      <c r="AH24" s="497">
        <v>268</v>
      </c>
      <c r="AI24" s="498"/>
      <c r="AJ24" s="498"/>
      <c r="AK24" s="498"/>
      <c r="AL24" s="540"/>
      <c r="AM24" s="497">
        <v>762460</v>
      </c>
      <c r="AN24" s="498"/>
      <c r="AO24" s="498"/>
      <c r="AP24" s="498"/>
      <c r="AQ24" s="498"/>
      <c r="AR24" s="540"/>
      <c r="AS24" s="497">
        <v>2845</v>
      </c>
      <c r="AT24" s="498"/>
      <c r="AU24" s="498"/>
      <c r="AV24" s="498"/>
      <c r="AW24" s="498"/>
      <c r="AX24" s="499"/>
      <c r="AY24" s="562" t="s">
        <v>168</v>
      </c>
      <c r="AZ24" s="563"/>
      <c r="BA24" s="563"/>
      <c r="BB24" s="563"/>
      <c r="BC24" s="563"/>
      <c r="BD24" s="563"/>
      <c r="BE24" s="563"/>
      <c r="BF24" s="563"/>
      <c r="BG24" s="563"/>
      <c r="BH24" s="563"/>
      <c r="BI24" s="563"/>
      <c r="BJ24" s="563"/>
      <c r="BK24" s="563"/>
      <c r="BL24" s="563"/>
      <c r="BM24" s="564"/>
      <c r="BN24" s="446">
        <v>13926397</v>
      </c>
      <c r="BO24" s="447"/>
      <c r="BP24" s="447"/>
      <c r="BQ24" s="447"/>
      <c r="BR24" s="447"/>
      <c r="BS24" s="447"/>
      <c r="BT24" s="447"/>
      <c r="BU24" s="448"/>
      <c r="BV24" s="446">
        <v>13381738</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169</v>
      </c>
      <c r="F25" s="476"/>
      <c r="G25" s="476"/>
      <c r="H25" s="476"/>
      <c r="I25" s="476"/>
      <c r="J25" s="476"/>
      <c r="K25" s="477"/>
      <c r="L25" s="497">
        <v>1</v>
      </c>
      <c r="M25" s="498"/>
      <c r="N25" s="498"/>
      <c r="O25" s="498"/>
      <c r="P25" s="540"/>
      <c r="Q25" s="497">
        <v>6800</v>
      </c>
      <c r="R25" s="498"/>
      <c r="S25" s="498"/>
      <c r="T25" s="498"/>
      <c r="U25" s="498"/>
      <c r="V25" s="540"/>
      <c r="W25" s="592"/>
      <c r="X25" s="593"/>
      <c r="Y25" s="594"/>
      <c r="Z25" s="496" t="s">
        <v>170</v>
      </c>
      <c r="AA25" s="476"/>
      <c r="AB25" s="476"/>
      <c r="AC25" s="476"/>
      <c r="AD25" s="476"/>
      <c r="AE25" s="476"/>
      <c r="AF25" s="476"/>
      <c r="AG25" s="477"/>
      <c r="AH25" s="497" t="s">
        <v>133</v>
      </c>
      <c r="AI25" s="498"/>
      <c r="AJ25" s="498"/>
      <c r="AK25" s="498"/>
      <c r="AL25" s="540"/>
      <c r="AM25" s="497" t="s">
        <v>133</v>
      </c>
      <c r="AN25" s="498"/>
      <c r="AO25" s="498"/>
      <c r="AP25" s="498"/>
      <c r="AQ25" s="498"/>
      <c r="AR25" s="540"/>
      <c r="AS25" s="497" t="s">
        <v>133</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429861</v>
      </c>
      <c r="BO25" s="410"/>
      <c r="BP25" s="410"/>
      <c r="BQ25" s="410"/>
      <c r="BR25" s="410"/>
      <c r="BS25" s="410"/>
      <c r="BT25" s="410"/>
      <c r="BU25" s="411"/>
      <c r="BV25" s="409">
        <v>808366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172</v>
      </c>
      <c r="F26" s="476"/>
      <c r="G26" s="476"/>
      <c r="H26" s="476"/>
      <c r="I26" s="476"/>
      <c r="J26" s="476"/>
      <c r="K26" s="477"/>
      <c r="L26" s="497">
        <v>1</v>
      </c>
      <c r="M26" s="498"/>
      <c r="N26" s="498"/>
      <c r="O26" s="498"/>
      <c r="P26" s="540"/>
      <c r="Q26" s="497">
        <v>6000</v>
      </c>
      <c r="R26" s="498"/>
      <c r="S26" s="498"/>
      <c r="T26" s="498"/>
      <c r="U26" s="498"/>
      <c r="V26" s="540"/>
      <c r="W26" s="592"/>
      <c r="X26" s="593"/>
      <c r="Y26" s="594"/>
      <c r="Z26" s="496" t="s">
        <v>173</v>
      </c>
      <c r="AA26" s="598"/>
      <c r="AB26" s="598"/>
      <c r="AC26" s="598"/>
      <c r="AD26" s="598"/>
      <c r="AE26" s="598"/>
      <c r="AF26" s="598"/>
      <c r="AG26" s="599"/>
      <c r="AH26" s="497">
        <v>12</v>
      </c>
      <c r="AI26" s="498"/>
      <c r="AJ26" s="498"/>
      <c r="AK26" s="498"/>
      <c r="AL26" s="540"/>
      <c r="AM26" s="497">
        <v>33600</v>
      </c>
      <c r="AN26" s="498"/>
      <c r="AO26" s="498"/>
      <c r="AP26" s="498"/>
      <c r="AQ26" s="498"/>
      <c r="AR26" s="540"/>
      <c r="AS26" s="497">
        <v>2800</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125</v>
      </c>
      <c r="BO26" s="447"/>
      <c r="BP26" s="447"/>
      <c r="BQ26" s="447"/>
      <c r="BR26" s="447"/>
      <c r="BS26" s="447"/>
      <c r="BT26" s="447"/>
      <c r="BU26" s="448"/>
      <c r="BV26" s="446" t="s">
        <v>133</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175</v>
      </c>
      <c r="F27" s="476"/>
      <c r="G27" s="476"/>
      <c r="H27" s="476"/>
      <c r="I27" s="476"/>
      <c r="J27" s="476"/>
      <c r="K27" s="477"/>
      <c r="L27" s="497">
        <v>1</v>
      </c>
      <c r="M27" s="498"/>
      <c r="N27" s="498"/>
      <c r="O27" s="498"/>
      <c r="P27" s="540"/>
      <c r="Q27" s="497">
        <v>4200</v>
      </c>
      <c r="R27" s="498"/>
      <c r="S27" s="498"/>
      <c r="T27" s="498"/>
      <c r="U27" s="498"/>
      <c r="V27" s="540"/>
      <c r="W27" s="592"/>
      <c r="X27" s="593"/>
      <c r="Y27" s="594"/>
      <c r="Z27" s="496" t="s">
        <v>176</v>
      </c>
      <c r="AA27" s="476"/>
      <c r="AB27" s="476"/>
      <c r="AC27" s="476"/>
      <c r="AD27" s="476"/>
      <c r="AE27" s="476"/>
      <c r="AF27" s="476"/>
      <c r="AG27" s="477"/>
      <c r="AH27" s="497">
        <v>4</v>
      </c>
      <c r="AI27" s="498"/>
      <c r="AJ27" s="498"/>
      <c r="AK27" s="498"/>
      <c r="AL27" s="540"/>
      <c r="AM27" s="497">
        <v>16040</v>
      </c>
      <c r="AN27" s="498"/>
      <c r="AO27" s="498"/>
      <c r="AP27" s="498"/>
      <c r="AQ27" s="498"/>
      <c r="AR27" s="540"/>
      <c r="AS27" s="497">
        <v>4010</v>
      </c>
      <c r="AT27" s="498"/>
      <c r="AU27" s="498"/>
      <c r="AV27" s="498"/>
      <c r="AW27" s="498"/>
      <c r="AX27" s="499"/>
      <c r="AY27" s="541" t="s">
        <v>177</v>
      </c>
      <c r="AZ27" s="542"/>
      <c r="BA27" s="542"/>
      <c r="BB27" s="542"/>
      <c r="BC27" s="542"/>
      <c r="BD27" s="542"/>
      <c r="BE27" s="542"/>
      <c r="BF27" s="542"/>
      <c r="BG27" s="542"/>
      <c r="BH27" s="542"/>
      <c r="BI27" s="542"/>
      <c r="BJ27" s="542"/>
      <c r="BK27" s="542"/>
      <c r="BL27" s="542"/>
      <c r="BM27" s="543"/>
      <c r="BN27" s="565">
        <v>1000000</v>
      </c>
      <c r="BO27" s="566"/>
      <c r="BP27" s="566"/>
      <c r="BQ27" s="566"/>
      <c r="BR27" s="566"/>
      <c r="BS27" s="566"/>
      <c r="BT27" s="566"/>
      <c r="BU27" s="567"/>
      <c r="BV27" s="565">
        <v>1000000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178</v>
      </c>
      <c r="F28" s="476"/>
      <c r="G28" s="476"/>
      <c r="H28" s="476"/>
      <c r="I28" s="476"/>
      <c r="J28" s="476"/>
      <c r="K28" s="477"/>
      <c r="L28" s="497">
        <v>1</v>
      </c>
      <c r="M28" s="498"/>
      <c r="N28" s="498"/>
      <c r="O28" s="498"/>
      <c r="P28" s="540"/>
      <c r="Q28" s="497">
        <v>3800</v>
      </c>
      <c r="R28" s="498"/>
      <c r="S28" s="498"/>
      <c r="T28" s="498"/>
      <c r="U28" s="498"/>
      <c r="V28" s="540"/>
      <c r="W28" s="592"/>
      <c r="X28" s="593"/>
      <c r="Y28" s="594"/>
      <c r="Z28" s="496" t="s">
        <v>179</v>
      </c>
      <c r="AA28" s="476"/>
      <c r="AB28" s="476"/>
      <c r="AC28" s="476"/>
      <c r="AD28" s="476"/>
      <c r="AE28" s="476"/>
      <c r="AF28" s="476"/>
      <c r="AG28" s="477"/>
      <c r="AH28" s="497" t="s">
        <v>133</v>
      </c>
      <c r="AI28" s="498"/>
      <c r="AJ28" s="498"/>
      <c r="AK28" s="498"/>
      <c r="AL28" s="540"/>
      <c r="AM28" s="497" t="s">
        <v>133</v>
      </c>
      <c r="AN28" s="498"/>
      <c r="AO28" s="498"/>
      <c r="AP28" s="498"/>
      <c r="AQ28" s="498"/>
      <c r="AR28" s="540"/>
      <c r="AS28" s="497" t="s">
        <v>133</v>
      </c>
      <c r="AT28" s="498"/>
      <c r="AU28" s="498"/>
      <c r="AV28" s="498"/>
      <c r="AW28" s="498"/>
      <c r="AX28" s="499"/>
      <c r="AY28" s="600" t="s">
        <v>180</v>
      </c>
      <c r="AZ28" s="601"/>
      <c r="BA28" s="601"/>
      <c r="BB28" s="602"/>
      <c r="BC28" s="406" t="s">
        <v>47</v>
      </c>
      <c r="BD28" s="407"/>
      <c r="BE28" s="407"/>
      <c r="BF28" s="407"/>
      <c r="BG28" s="407"/>
      <c r="BH28" s="407"/>
      <c r="BI28" s="407"/>
      <c r="BJ28" s="407"/>
      <c r="BK28" s="407"/>
      <c r="BL28" s="407"/>
      <c r="BM28" s="408"/>
      <c r="BN28" s="409">
        <v>2705979</v>
      </c>
      <c r="BO28" s="410"/>
      <c r="BP28" s="410"/>
      <c r="BQ28" s="410"/>
      <c r="BR28" s="410"/>
      <c r="BS28" s="410"/>
      <c r="BT28" s="410"/>
      <c r="BU28" s="411"/>
      <c r="BV28" s="409">
        <v>2785790</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181</v>
      </c>
      <c r="F29" s="476"/>
      <c r="G29" s="476"/>
      <c r="H29" s="476"/>
      <c r="I29" s="476"/>
      <c r="J29" s="476"/>
      <c r="K29" s="477"/>
      <c r="L29" s="497">
        <v>16</v>
      </c>
      <c r="M29" s="498"/>
      <c r="N29" s="498"/>
      <c r="O29" s="498"/>
      <c r="P29" s="540"/>
      <c r="Q29" s="497">
        <v>3600</v>
      </c>
      <c r="R29" s="498"/>
      <c r="S29" s="498"/>
      <c r="T29" s="498"/>
      <c r="U29" s="498"/>
      <c r="V29" s="540"/>
      <c r="W29" s="595"/>
      <c r="X29" s="596"/>
      <c r="Y29" s="597"/>
      <c r="Z29" s="496" t="s">
        <v>182</v>
      </c>
      <c r="AA29" s="476"/>
      <c r="AB29" s="476"/>
      <c r="AC29" s="476"/>
      <c r="AD29" s="476"/>
      <c r="AE29" s="476"/>
      <c r="AF29" s="476"/>
      <c r="AG29" s="477"/>
      <c r="AH29" s="497">
        <v>272</v>
      </c>
      <c r="AI29" s="498"/>
      <c r="AJ29" s="498"/>
      <c r="AK29" s="498"/>
      <c r="AL29" s="540"/>
      <c r="AM29" s="497">
        <v>778500</v>
      </c>
      <c r="AN29" s="498"/>
      <c r="AO29" s="498"/>
      <c r="AP29" s="498"/>
      <c r="AQ29" s="498"/>
      <c r="AR29" s="540"/>
      <c r="AS29" s="497">
        <v>2862</v>
      </c>
      <c r="AT29" s="498"/>
      <c r="AU29" s="498"/>
      <c r="AV29" s="498"/>
      <c r="AW29" s="498"/>
      <c r="AX29" s="499"/>
      <c r="AY29" s="603"/>
      <c r="AZ29" s="604"/>
      <c r="BA29" s="604"/>
      <c r="BB29" s="605"/>
      <c r="BC29" s="480" t="s">
        <v>183</v>
      </c>
      <c r="BD29" s="481"/>
      <c r="BE29" s="481"/>
      <c r="BF29" s="481"/>
      <c r="BG29" s="481"/>
      <c r="BH29" s="481"/>
      <c r="BI29" s="481"/>
      <c r="BJ29" s="481"/>
      <c r="BK29" s="481"/>
      <c r="BL29" s="481"/>
      <c r="BM29" s="482"/>
      <c r="BN29" s="446">
        <v>1871408</v>
      </c>
      <c r="BO29" s="447"/>
      <c r="BP29" s="447"/>
      <c r="BQ29" s="447"/>
      <c r="BR29" s="447"/>
      <c r="BS29" s="447"/>
      <c r="BT29" s="447"/>
      <c r="BU29" s="448"/>
      <c r="BV29" s="446">
        <v>1869691</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184</v>
      </c>
      <c r="X30" s="614"/>
      <c r="Y30" s="614"/>
      <c r="Z30" s="614"/>
      <c r="AA30" s="614"/>
      <c r="AB30" s="614"/>
      <c r="AC30" s="614"/>
      <c r="AD30" s="614"/>
      <c r="AE30" s="614"/>
      <c r="AF30" s="614"/>
      <c r="AG30" s="615"/>
      <c r="AH30" s="573">
        <v>94.7</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7845921</v>
      </c>
      <c r="BO30" s="566"/>
      <c r="BP30" s="566"/>
      <c r="BQ30" s="566"/>
      <c r="BR30" s="566"/>
      <c r="BS30" s="566"/>
      <c r="BT30" s="566"/>
      <c r="BU30" s="567"/>
      <c r="BV30" s="565">
        <v>6673357</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185</v>
      </c>
      <c r="D32" s="609"/>
      <c r="E32" s="609"/>
      <c r="F32" s="609"/>
      <c r="G32" s="609"/>
      <c r="H32" s="609"/>
      <c r="I32" s="609"/>
      <c r="J32" s="609"/>
      <c r="K32" s="609"/>
      <c r="L32" s="609"/>
      <c r="M32" s="609"/>
      <c r="N32" s="609"/>
      <c r="O32" s="609"/>
      <c r="P32" s="609"/>
      <c r="Q32" s="609"/>
      <c r="R32" s="609"/>
      <c r="S32" s="609"/>
      <c r="U32" s="450" t="s">
        <v>186</v>
      </c>
      <c r="V32" s="450"/>
      <c r="W32" s="450"/>
      <c r="X32" s="450"/>
      <c r="Y32" s="450"/>
      <c r="Z32" s="450"/>
      <c r="AA32" s="450"/>
      <c r="AB32" s="450"/>
      <c r="AC32" s="450"/>
      <c r="AD32" s="450"/>
      <c r="AE32" s="450"/>
      <c r="AF32" s="450"/>
      <c r="AG32" s="450"/>
      <c r="AH32" s="450"/>
      <c r="AI32" s="450"/>
      <c r="AJ32" s="450"/>
      <c r="AK32" s="450"/>
      <c r="AM32" s="450" t="s">
        <v>187</v>
      </c>
      <c r="AN32" s="450"/>
      <c r="AO32" s="450"/>
      <c r="AP32" s="450"/>
      <c r="AQ32" s="450"/>
      <c r="AR32" s="450"/>
      <c r="AS32" s="450"/>
      <c r="AT32" s="450"/>
      <c r="AU32" s="450"/>
      <c r="AV32" s="450"/>
      <c r="AW32" s="450"/>
      <c r="AX32" s="450"/>
      <c r="AY32" s="450"/>
      <c r="AZ32" s="450"/>
      <c r="BA32" s="450"/>
      <c r="BB32" s="450"/>
      <c r="BC32" s="450"/>
      <c r="BE32" s="450" t="s">
        <v>188</v>
      </c>
      <c r="BF32" s="450"/>
      <c r="BG32" s="450"/>
      <c r="BH32" s="450"/>
      <c r="BI32" s="450"/>
      <c r="BJ32" s="450"/>
      <c r="BK32" s="450"/>
      <c r="BL32" s="450"/>
      <c r="BM32" s="450"/>
      <c r="BN32" s="450"/>
      <c r="BO32" s="450"/>
      <c r="BP32" s="450"/>
      <c r="BQ32" s="450"/>
      <c r="BR32" s="450"/>
      <c r="BS32" s="450"/>
      <c r="BT32" s="450"/>
      <c r="BU32" s="450"/>
      <c r="BW32" s="450" t="s">
        <v>189</v>
      </c>
      <c r="BX32" s="450"/>
      <c r="BY32" s="450"/>
      <c r="BZ32" s="450"/>
      <c r="CA32" s="450"/>
      <c r="CB32" s="450"/>
      <c r="CC32" s="450"/>
      <c r="CD32" s="450"/>
      <c r="CE32" s="450"/>
      <c r="CF32" s="450"/>
      <c r="CG32" s="450"/>
      <c r="CH32" s="450"/>
      <c r="CI32" s="450"/>
      <c r="CJ32" s="450"/>
      <c r="CK32" s="450"/>
      <c r="CL32" s="450"/>
      <c r="CM32" s="450"/>
      <c r="CO32" s="450" t="s">
        <v>190</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191</v>
      </c>
      <c r="D33" s="470"/>
      <c r="E33" s="435" t="s">
        <v>192</v>
      </c>
      <c r="F33" s="435"/>
      <c r="G33" s="435"/>
      <c r="H33" s="435"/>
      <c r="I33" s="435"/>
      <c r="J33" s="435"/>
      <c r="K33" s="435"/>
      <c r="L33" s="435"/>
      <c r="M33" s="435"/>
      <c r="N33" s="435"/>
      <c r="O33" s="435"/>
      <c r="P33" s="435"/>
      <c r="Q33" s="435"/>
      <c r="R33" s="435"/>
      <c r="S33" s="435"/>
      <c r="T33" s="203"/>
      <c r="U33" s="470" t="s">
        <v>191</v>
      </c>
      <c r="V33" s="470"/>
      <c r="W33" s="435" t="s">
        <v>192</v>
      </c>
      <c r="X33" s="435"/>
      <c r="Y33" s="435"/>
      <c r="Z33" s="435"/>
      <c r="AA33" s="435"/>
      <c r="AB33" s="435"/>
      <c r="AC33" s="435"/>
      <c r="AD33" s="435"/>
      <c r="AE33" s="435"/>
      <c r="AF33" s="435"/>
      <c r="AG33" s="435"/>
      <c r="AH33" s="435"/>
      <c r="AI33" s="435"/>
      <c r="AJ33" s="435"/>
      <c r="AK33" s="435"/>
      <c r="AL33" s="203"/>
      <c r="AM33" s="470" t="s">
        <v>191</v>
      </c>
      <c r="AN33" s="470"/>
      <c r="AO33" s="435" t="s">
        <v>192</v>
      </c>
      <c r="AP33" s="435"/>
      <c r="AQ33" s="435"/>
      <c r="AR33" s="435"/>
      <c r="AS33" s="435"/>
      <c r="AT33" s="435"/>
      <c r="AU33" s="435"/>
      <c r="AV33" s="435"/>
      <c r="AW33" s="435"/>
      <c r="AX33" s="435"/>
      <c r="AY33" s="435"/>
      <c r="AZ33" s="435"/>
      <c r="BA33" s="435"/>
      <c r="BB33" s="435"/>
      <c r="BC33" s="435"/>
      <c r="BD33" s="204"/>
      <c r="BE33" s="435" t="s">
        <v>193</v>
      </c>
      <c r="BF33" s="435"/>
      <c r="BG33" s="435" t="s">
        <v>194</v>
      </c>
      <c r="BH33" s="435"/>
      <c r="BI33" s="435"/>
      <c r="BJ33" s="435"/>
      <c r="BK33" s="435"/>
      <c r="BL33" s="435"/>
      <c r="BM33" s="435"/>
      <c r="BN33" s="435"/>
      <c r="BO33" s="435"/>
      <c r="BP33" s="435"/>
      <c r="BQ33" s="435"/>
      <c r="BR33" s="435"/>
      <c r="BS33" s="435"/>
      <c r="BT33" s="435"/>
      <c r="BU33" s="435"/>
      <c r="BV33" s="204"/>
      <c r="BW33" s="470" t="s">
        <v>193</v>
      </c>
      <c r="BX33" s="470"/>
      <c r="BY33" s="435" t="s">
        <v>195</v>
      </c>
      <c r="BZ33" s="435"/>
      <c r="CA33" s="435"/>
      <c r="CB33" s="435"/>
      <c r="CC33" s="435"/>
      <c r="CD33" s="435"/>
      <c r="CE33" s="435"/>
      <c r="CF33" s="435"/>
      <c r="CG33" s="435"/>
      <c r="CH33" s="435"/>
      <c r="CI33" s="435"/>
      <c r="CJ33" s="435"/>
      <c r="CK33" s="435"/>
      <c r="CL33" s="435"/>
      <c r="CM33" s="435"/>
      <c r="CN33" s="203"/>
      <c r="CO33" s="470" t="s">
        <v>196</v>
      </c>
      <c r="CP33" s="470"/>
      <c r="CQ33" s="435" t="s">
        <v>197</v>
      </c>
      <c r="CR33" s="435"/>
      <c r="CS33" s="435"/>
      <c r="CT33" s="435"/>
      <c r="CU33" s="435"/>
      <c r="CV33" s="435"/>
      <c r="CW33" s="435"/>
      <c r="CX33" s="435"/>
      <c r="CY33" s="435"/>
      <c r="CZ33" s="435"/>
      <c r="DA33" s="435"/>
      <c r="DB33" s="435"/>
      <c r="DC33" s="435"/>
      <c r="DD33" s="435"/>
      <c r="DE33" s="435"/>
      <c r="DF33" s="203"/>
      <c r="DG33" s="635" t="s">
        <v>198</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8</v>
      </c>
      <c r="AN34" s="636"/>
      <c r="AO34" s="637" t="str">
        <f>IF('各会計、関係団体の財政状況及び健全化判断比率'!B32="","",'各会計、関係団体の財政状況及び健全化判断比率'!B32)</f>
        <v>平川市水道事業会計</v>
      </c>
      <c r="AP34" s="637"/>
      <c r="AQ34" s="637"/>
      <c r="AR34" s="637"/>
      <c r="AS34" s="637"/>
      <c r="AT34" s="637"/>
      <c r="AU34" s="637"/>
      <c r="AV34" s="637"/>
      <c r="AW34" s="637"/>
      <c r="AX34" s="637"/>
      <c r="AY34" s="637"/>
      <c r="AZ34" s="637"/>
      <c r="BA34" s="637"/>
      <c r="BB34" s="637"/>
      <c r="BC34" s="637"/>
      <c r="BD34" s="178"/>
      <c r="BE34" s="636">
        <f>IF(BG34="","",MAX(C34:D43,U34:V43,AM34:AN43)+1)</f>
        <v>10</v>
      </c>
      <c r="BF34" s="636"/>
      <c r="BG34" s="637" t="str">
        <f>IF('各会計、関係団体の財政状況及び健全化判断比率'!B34="","",'各会計、関係団体の財政状況及び健全化判断比率'!B34)</f>
        <v>平川市簡易水道特別会計</v>
      </c>
      <c r="BH34" s="637"/>
      <c r="BI34" s="637"/>
      <c r="BJ34" s="637"/>
      <c r="BK34" s="637"/>
      <c r="BL34" s="637"/>
      <c r="BM34" s="637"/>
      <c r="BN34" s="637"/>
      <c r="BO34" s="637"/>
      <c r="BP34" s="637"/>
      <c r="BQ34" s="637"/>
      <c r="BR34" s="637"/>
      <c r="BS34" s="637"/>
      <c r="BT34" s="637"/>
      <c r="BU34" s="637"/>
      <c r="BV34" s="178"/>
      <c r="BW34" s="636">
        <f>IF(BY34="","",MAX(C34:D43,U34:V43,AM34:AN43,BE34:BF43)+1)</f>
        <v>11</v>
      </c>
      <c r="BX34" s="636"/>
      <c r="BY34" s="637" t="str">
        <f>IF('各会計、関係団体の財政状況及び健全化判断比率'!B68="","",'各会計、関係団体の財政状況及び健全化判断比率'!B68)</f>
        <v>青森県市長会館管理組合</v>
      </c>
      <c r="BZ34" s="637"/>
      <c r="CA34" s="637"/>
      <c r="CB34" s="637"/>
      <c r="CC34" s="637"/>
      <c r="CD34" s="637"/>
      <c r="CE34" s="637"/>
      <c r="CF34" s="637"/>
      <c r="CG34" s="637"/>
      <c r="CH34" s="637"/>
      <c r="CI34" s="637"/>
      <c r="CJ34" s="637"/>
      <c r="CK34" s="637"/>
      <c r="CL34" s="637"/>
      <c r="CM34" s="637"/>
      <c r="CN34" s="178"/>
      <c r="CO34" s="636">
        <f>IF(CQ34="","",MAX(C34:D43,U34:V43,AM34:AN43,BE34:BF43,BW34:BX43)+1)</f>
        <v>21</v>
      </c>
      <c r="CP34" s="636"/>
      <c r="CQ34" s="637" t="str">
        <f>IF('各会計、関係団体の財政状況及び健全化判断比率'!BS7="","",'各会計、関係団体の財政状況及び健全化判断比率'!BS7)</f>
        <v>碇ケ関開発株式会社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学校給食センター特別会計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9</v>
      </c>
      <c r="AN35" s="636"/>
      <c r="AO35" s="637" t="str">
        <f>IF('各会計、関係団体の財政状況及び健全化判断比率'!B33="","",'各会計、関係団体の財政状況及び健全化判断比率'!B33)</f>
        <v>平川市下水道事業会計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12</v>
      </c>
      <c r="BX35" s="636"/>
      <c r="BY35" s="637" t="str">
        <f>IF('各会計、関係団体の財政状況及び健全化判断比率'!B69="","",'各会計、関係団体の財政状況及び健全化判断比率'!B69)</f>
        <v>青森県市町村職員退職手当組合</v>
      </c>
      <c r="BZ35" s="637"/>
      <c r="CA35" s="637"/>
      <c r="CB35" s="637"/>
      <c r="CC35" s="637"/>
      <c r="CD35" s="637"/>
      <c r="CE35" s="637"/>
      <c r="CF35" s="637"/>
      <c r="CG35" s="637"/>
      <c r="CH35" s="637"/>
      <c r="CI35" s="637"/>
      <c r="CJ35" s="637"/>
      <c r="CK35" s="637"/>
      <c r="CL35" s="637"/>
      <c r="CM35" s="637"/>
      <c r="CN35" s="178"/>
      <c r="CO35" s="636">
        <f t="shared" ref="CO35:CO43" si="3">IF(CQ35="","",CO34+1)</f>
        <v>22</v>
      </c>
      <c r="CP35" s="636"/>
      <c r="CQ35" s="637" t="str">
        <f>IF('各会計、関係団体の財政状況及び健全化判断比率'!BS8="","",'各会計、関係団体の財政状況及び健全化判断比率'!BS8)</f>
        <v>株式会社津軽バイオマスエナジー</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f>IF(E36="","",C35+1)</f>
        <v>3</v>
      </c>
      <c r="D36" s="636"/>
      <c r="E36" s="637" t="str">
        <f>IF('各会計、関係団体の財政状況及び健全化判断比率'!B9="","",'各会計、関係団体の財政状況及び健全化判断比率'!B9)</f>
        <v>尾上地区住宅団地温泉事業特別会計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13</v>
      </c>
      <c r="BX36" s="636"/>
      <c r="BY36" s="637" t="str">
        <f>IF('各会計、関係団体の財政状況及び健全化判断比率'!B70="","",'各会計、関係団体の財政状況及び健全化判断比率'!B70)</f>
        <v>津軽広域連合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7</v>
      </c>
      <c r="V37" s="636"/>
      <c r="W37" s="637" t="str">
        <f>IF('各会計、関係団体の財政状況及び健全化判断比率'!B31="","",'各会計、関係団体の財政状況及び健全化判断比率'!B31)</f>
        <v>国民健康保険診療施設事業診療所特別会計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14</v>
      </c>
      <c r="BX37" s="636"/>
      <c r="BY37" s="637" t="str">
        <f>IF('各会計、関係団体の財政状況及び健全化判断比率'!B71="","",'各会計、関係団体の財政状況及び健全化判断比率'!B71)</f>
        <v>津軽広域水道企業団</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15</v>
      </c>
      <c r="BX38" s="636"/>
      <c r="BY38" s="637" t="str">
        <f>IF('各会計、関係団体の財政状況及び健全化判断比率'!B72="","",'各会計、関係団体の財政状況及び健全化判断比率'!B72)</f>
        <v>久吉ダム水道企業団</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16</v>
      </c>
      <c r="BX39" s="636"/>
      <c r="BY39" s="637" t="str">
        <f>IF('各会計、関係団体の財政状況及び健全化判断比率'!B73="","",'各会計、関係団体の財政状況及び健全化判断比率'!B73)</f>
        <v>青森県後期高齢者医療広域連合（一般会計）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17</v>
      </c>
      <c r="BX40" s="636"/>
      <c r="BY40" s="637" t="str">
        <f>IF('各会計、関係団体の財政状況及び健全化判断比率'!B74="","",'各会計、関係団体の財政状況及び健全化判断比率'!B74)</f>
        <v>青森県後期高齢者医療広域連合（特別会計）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18</v>
      </c>
      <c r="BX41" s="636"/>
      <c r="BY41" s="637" t="str">
        <f>IF('各会計、関係団体の財政状況及び健全化判断比率'!B75="","",'各会計、関係団体の財政状況及び健全化判断比率'!B75)</f>
        <v>弘前地区環境整備事務組合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19</v>
      </c>
      <c r="BX42" s="636"/>
      <c r="BY42" s="637" t="str">
        <f>IF('各会計、関係団体の財政状況及び健全化判断比率'!B76="","",'各会計、関係団体の財政状況及び健全化判断比率'!B76)</f>
        <v>黒石地区清掃施設組合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20</v>
      </c>
      <c r="BX43" s="636"/>
      <c r="BY43" s="637" t="str">
        <f>IF('各会計、関係団体の財政状況及び健全化判断比率'!B77="","",'各会計、関係団体の財政状況及び健全化判断比率'!B77)</f>
        <v>弘前地区消防事務組合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199</v>
      </c>
      <c r="E46" s="639" t="s">
        <v>200</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201</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202</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203</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204</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205</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206</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622</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B30" zoomScale="70" zoomScaleNormal="70" zoomScaleSheetLayoutView="100" workbookViewId="0">
      <selection activeCell="L32" sqref="L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5" t="s">
        <v>573</v>
      </c>
      <c r="D34" s="1215"/>
      <c r="E34" s="1216"/>
      <c r="F34" s="32">
        <v>6.2</v>
      </c>
      <c r="G34" s="33">
        <v>7.4</v>
      </c>
      <c r="H34" s="33">
        <v>9.31</v>
      </c>
      <c r="I34" s="33">
        <v>10.72</v>
      </c>
      <c r="J34" s="34">
        <v>11.97</v>
      </c>
      <c r="K34" s="22"/>
      <c r="L34" s="22"/>
      <c r="M34" s="22"/>
      <c r="N34" s="22"/>
      <c r="O34" s="22"/>
      <c r="P34" s="22"/>
    </row>
    <row r="35" spans="1:16" ht="39" customHeight="1" x14ac:dyDescent="0.15">
      <c r="A35" s="22"/>
      <c r="B35" s="35"/>
      <c r="C35" s="1209" t="s">
        <v>574</v>
      </c>
      <c r="D35" s="1210"/>
      <c r="E35" s="1211"/>
      <c r="F35" s="36">
        <v>4.2</v>
      </c>
      <c r="G35" s="37">
        <v>4.0999999999999996</v>
      </c>
      <c r="H35" s="37">
        <v>5.28</v>
      </c>
      <c r="I35" s="37">
        <v>5.38</v>
      </c>
      <c r="J35" s="38">
        <v>4.97</v>
      </c>
      <c r="K35" s="22"/>
      <c r="L35" s="22"/>
      <c r="M35" s="22"/>
      <c r="N35" s="22"/>
      <c r="O35" s="22"/>
      <c r="P35" s="22"/>
    </row>
    <row r="36" spans="1:16" ht="39" customHeight="1" x14ac:dyDescent="0.15">
      <c r="A36" s="22"/>
      <c r="B36" s="35"/>
      <c r="C36" s="1209" t="s">
        <v>575</v>
      </c>
      <c r="D36" s="1210"/>
      <c r="E36" s="1211"/>
      <c r="F36" s="36">
        <v>1.1000000000000001</v>
      </c>
      <c r="G36" s="37">
        <v>1.1499999999999999</v>
      </c>
      <c r="H36" s="37">
        <v>1.3</v>
      </c>
      <c r="I36" s="37">
        <v>1.04</v>
      </c>
      <c r="J36" s="38">
        <v>1.42</v>
      </c>
      <c r="K36" s="22"/>
      <c r="L36" s="22"/>
      <c r="M36" s="22"/>
      <c r="N36" s="22"/>
      <c r="O36" s="22"/>
      <c r="P36" s="22"/>
    </row>
    <row r="37" spans="1:16" ht="39" customHeight="1" x14ac:dyDescent="0.15">
      <c r="A37" s="22"/>
      <c r="B37" s="35"/>
      <c r="C37" s="1209" t="s">
        <v>576</v>
      </c>
      <c r="D37" s="1210"/>
      <c r="E37" s="1211"/>
      <c r="F37" s="36">
        <v>1.84</v>
      </c>
      <c r="G37" s="37">
        <v>1.35</v>
      </c>
      <c r="H37" s="37">
        <v>0</v>
      </c>
      <c r="I37" s="37">
        <v>0.45</v>
      </c>
      <c r="J37" s="38">
        <v>1.41</v>
      </c>
      <c r="K37" s="22"/>
      <c r="L37" s="22"/>
      <c r="M37" s="22"/>
      <c r="N37" s="22"/>
      <c r="O37" s="22"/>
      <c r="P37" s="22"/>
    </row>
    <row r="38" spans="1:16" ht="39" customHeight="1" x14ac:dyDescent="0.15">
      <c r="A38" s="22"/>
      <c r="B38" s="35"/>
      <c r="C38" s="1209" t="s">
        <v>577</v>
      </c>
      <c r="D38" s="1210"/>
      <c r="E38" s="1211"/>
      <c r="F38" s="36">
        <v>1.52</v>
      </c>
      <c r="G38" s="37">
        <v>0.39</v>
      </c>
      <c r="H38" s="37">
        <v>0.28000000000000003</v>
      </c>
      <c r="I38" s="37">
        <v>0.44</v>
      </c>
      <c r="J38" s="38">
        <v>1.1200000000000001</v>
      </c>
      <c r="K38" s="22"/>
      <c r="L38" s="22"/>
      <c r="M38" s="22"/>
      <c r="N38" s="22"/>
      <c r="O38" s="22"/>
      <c r="P38" s="22"/>
    </row>
    <row r="39" spans="1:16" ht="39" customHeight="1" x14ac:dyDescent="0.15">
      <c r="A39" s="22"/>
      <c r="B39" s="35"/>
      <c r="C39" s="1209" t="s">
        <v>578</v>
      </c>
      <c r="D39" s="1210"/>
      <c r="E39" s="1211"/>
      <c r="F39" s="36">
        <v>0</v>
      </c>
      <c r="G39" s="37">
        <v>0</v>
      </c>
      <c r="H39" s="37">
        <v>0.04</v>
      </c>
      <c r="I39" s="37">
        <v>0.05</v>
      </c>
      <c r="J39" s="38">
        <v>7.0000000000000007E-2</v>
      </c>
      <c r="K39" s="22"/>
      <c r="L39" s="22"/>
      <c r="M39" s="22"/>
      <c r="N39" s="22"/>
      <c r="O39" s="22"/>
      <c r="P39" s="22"/>
    </row>
    <row r="40" spans="1:16" ht="39" customHeight="1" x14ac:dyDescent="0.15">
      <c r="A40" s="22"/>
      <c r="B40" s="35"/>
      <c r="C40" s="1209" t="s">
        <v>579</v>
      </c>
      <c r="D40" s="1210"/>
      <c r="E40" s="1211"/>
      <c r="F40" s="36">
        <v>0</v>
      </c>
      <c r="G40" s="37">
        <v>0.04</v>
      </c>
      <c r="H40" s="37">
        <v>0</v>
      </c>
      <c r="I40" s="37">
        <v>0.03</v>
      </c>
      <c r="J40" s="38">
        <v>0.01</v>
      </c>
      <c r="K40" s="22"/>
      <c r="L40" s="22"/>
      <c r="M40" s="22"/>
      <c r="N40" s="22"/>
      <c r="O40" s="22"/>
      <c r="P40" s="22"/>
    </row>
    <row r="41" spans="1:16" ht="39" customHeight="1" x14ac:dyDescent="0.15">
      <c r="A41" s="22"/>
      <c r="B41" s="35"/>
      <c r="C41" s="1209" t="s">
        <v>580</v>
      </c>
      <c r="D41" s="1210"/>
      <c r="E41" s="1211"/>
      <c r="F41" s="36">
        <v>0</v>
      </c>
      <c r="G41" s="37">
        <v>0</v>
      </c>
      <c r="H41" s="37">
        <v>0</v>
      </c>
      <c r="I41" s="37">
        <v>0</v>
      </c>
      <c r="J41" s="38">
        <v>0</v>
      </c>
      <c r="K41" s="22"/>
      <c r="L41" s="22"/>
      <c r="M41" s="22"/>
      <c r="N41" s="22"/>
      <c r="O41" s="22"/>
      <c r="P41" s="22"/>
    </row>
    <row r="42" spans="1:16" ht="39" customHeight="1" x14ac:dyDescent="0.15">
      <c r="A42" s="22"/>
      <c r="B42" s="39"/>
      <c r="C42" s="1209" t="s">
        <v>581</v>
      </c>
      <c r="D42" s="1210"/>
      <c r="E42" s="1211"/>
      <c r="F42" s="36" t="s">
        <v>521</v>
      </c>
      <c r="G42" s="37" t="s">
        <v>521</v>
      </c>
      <c r="H42" s="37" t="s">
        <v>521</v>
      </c>
      <c r="I42" s="37" t="s">
        <v>521</v>
      </c>
      <c r="J42" s="38" t="s">
        <v>521</v>
      </c>
      <c r="K42" s="22"/>
      <c r="L42" s="22"/>
      <c r="M42" s="22"/>
      <c r="N42" s="22"/>
      <c r="O42" s="22"/>
      <c r="P42" s="22"/>
    </row>
    <row r="43" spans="1:16" ht="39" customHeight="1" thickBot="1" x14ac:dyDescent="0.2">
      <c r="A43" s="22"/>
      <c r="B43" s="40"/>
      <c r="C43" s="1212" t="s">
        <v>582</v>
      </c>
      <c r="D43" s="1213"/>
      <c r="E43" s="1214"/>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yaSQeZ9mYRCQHiHdty9OmiEMd4CsGjvxNM5+dpAq3n/mbGG+AeWBm4jFRfP46j8UFSUBVWaq+FzKE30mzy7fA==" saltValue="J/rABQTkUC0qt8FrAUUV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3" zoomScale="55" zoomScaleNormal="55" zoomScaleSheetLayoutView="55" workbookViewId="0">
      <selection activeCell="K57" sqref="K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7" t="s">
        <v>10</v>
      </c>
      <c r="C45" s="1218"/>
      <c r="D45" s="58"/>
      <c r="E45" s="1223" t="s">
        <v>11</v>
      </c>
      <c r="F45" s="1223"/>
      <c r="G45" s="1223"/>
      <c r="H45" s="1223"/>
      <c r="I45" s="1223"/>
      <c r="J45" s="1224"/>
      <c r="K45" s="59">
        <v>2266</v>
      </c>
      <c r="L45" s="60">
        <v>2234</v>
      </c>
      <c r="M45" s="60">
        <v>1962</v>
      </c>
      <c r="N45" s="60">
        <v>2001</v>
      </c>
      <c r="O45" s="61">
        <v>1913</v>
      </c>
      <c r="P45" s="48"/>
      <c r="Q45" s="48"/>
      <c r="R45" s="48"/>
      <c r="S45" s="48"/>
      <c r="T45" s="48"/>
      <c r="U45" s="48"/>
    </row>
    <row r="46" spans="1:21" ht="30.75" customHeight="1" x14ac:dyDescent="0.15">
      <c r="A46" s="48"/>
      <c r="B46" s="1219"/>
      <c r="C46" s="1220"/>
      <c r="D46" s="62"/>
      <c r="E46" s="1225" t="s">
        <v>12</v>
      </c>
      <c r="F46" s="1225"/>
      <c r="G46" s="1225"/>
      <c r="H46" s="1225"/>
      <c r="I46" s="1225"/>
      <c r="J46" s="1226"/>
      <c r="K46" s="63" t="s">
        <v>521</v>
      </c>
      <c r="L46" s="64" t="s">
        <v>521</v>
      </c>
      <c r="M46" s="64" t="s">
        <v>521</v>
      </c>
      <c r="N46" s="64" t="s">
        <v>521</v>
      </c>
      <c r="O46" s="65" t="s">
        <v>521</v>
      </c>
      <c r="P46" s="48"/>
      <c r="Q46" s="48"/>
      <c r="R46" s="48"/>
      <c r="S46" s="48"/>
      <c r="T46" s="48"/>
      <c r="U46" s="48"/>
    </row>
    <row r="47" spans="1:21" ht="30.75" customHeight="1" x14ac:dyDescent="0.15">
      <c r="A47" s="48"/>
      <c r="B47" s="1219"/>
      <c r="C47" s="1220"/>
      <c r="D47" s="62"/>
      <c r="E47" s="1225" t="s">
        <v>13</v>
      </c>
      <c r="F47" s="1225"/>
      <c r="G47" s="1225"/>
      <c r="H47" s="1225"/>
      <c r="I47" s="1225"/>
      <c r="J47" s="1226"/>
      <c r="K47" s="63" t="s">
        <v>521</v>
      </c>
      <c r="L47" s="64" t="s">
        <v>521</v>
      </c>
      <c r="M47" s="64" t="s">
        <v>521</v>
      </c>
      <c r="N47" s="64" t="s">
        <v>521</v>
      </c>
      <c r="O47" s="65" t="s">
        <v>521</v>
      </c>
      <c r="P47" s="48"/>
      <c r="Q47" s="48"/>
      <c r="R47" s="48"/>
      <c r="S47" s="48"/>
      <c r="T47" s="48"/>
      <c r="U47" s="48"/>
    </row>
    <row r="48" spans="1:21" ht="30.75" customHeight="1" x14ac:dyDescent="0.15">
      <c r="A48" s="48"/>
      <c r="B48" s="1219"/>
      <c r="C48" s="1220"/>
      <c r="D48" s="62"/>
      <c r="E48" s="1225" t="s">
        <v>14</v>
      </c>
      <c r="F48" s="1225"/>
      <c r="G48" s="1225"/>
      <c r="H48" s="1225"/>
      <c r="I48" s="1225"/>
      <c r="J48" s="1226"/>
      <c r="K48" s="63">
        <v>610</v>
      </c>
      <c r="L48" s="64">
        <v>562</v>
      </c>
      <c r="M48" s="64">
        <v>465</v>
      </c>
      <c r="N48" s="64">
        <v>404</v>
      </c>
      <c r="O48" s="65">
        <v>500</v>
      </c>
      <c r="P48" s="48"/>
      <c r="Q48" s="48"/>
      <c r="R48" s="48"/>
      <c r="S48" s="48"/>
      <c r="T48" s="48"/>
      <c r="U48" s="48"/>
    </row>
    <row r="49" spans="1:21" ht="30.75" customHeight="1" x14ac:dyDescent="0.15">
      <c r="A49" s="48"/>
      <c r="B49" s="1219"/>
      <c r="C49" s="1220"/>
      <c r="D49" s="62"/>
      <c r="E49" s="1225" t="s">
        <v>15</v>
      </c>
      <c r="F49" s="1225"/>
      <c r="G49" s="1225"/>
      <c r="H49" s="1225"/>
      <c r="I49" s="1225"/>
      <c r="J49" s="1226"/>
      <c r="K49" s="63">
        <v>144</v>
      </c>
      <c r="L49" s="64">
        <v>111</v>
      </c>
      <c r="M49" s="64">
        <v>102</v>
      </c>
      <c r="N49" s="64">
        <v>104</v>
      </c>
      <c r="O49" s="65">
        <v>103</v>
      </c>
      <c r="P49" s="48"/>
      <c r="Q49" s="48"/>
      <c r="R49" s="48"/>
      <c r="S49" s="48"/>
      <c r="T49" s="48"/>
      <c r="U49" s="48"/>
    </row>
    <row r="50" spans="1:21" ht="30.75" customHeight="1" x14ac:dyDescent="0.15">
      <c r="A50" s="48"/>
      <c r="B50" s="1219"/>
      <c r="C50" s="1220"/>
      <c r="D50" s="62"/>
      <c r="E50" s="1225" t="s">
        <v>16</v>
      </c>
      <c r="F50" s="1225"/>
      <c r="G50" s="1225"/>
      <c r="H50" s="1225"/>
      <c r="I50" s="1225"/>
      <c r="J50" s="1226"/>
      <c r="K50" s="63">
        <v>5</v>
      </c>
      <c r="L50" s="64">
        <v>5</v>
      </c>
      <c r="M50" s="64">
        <v>5</v>
      </c>
      <c r="N50" s="64">
        <v>3</v>
      </c>
      <c r="O50" s="65">
        <v>0</v>
      </c>
      <c r="P50" s="48"/>
      <c r="Q50" s="48"/>
      <c r="R50" s="48"/>
      <c r="S50" s="48"/>
      <c r="T50" s="48"/>
      <c r="U50" s="48"/>
    </row>
    <row r="51" spans="1:21" ht="30.75" customHeight="1" x14ac:dyDescent="0.15">
      <c r="A51" s="48"/>
      <c r="B51" s="1221"/>
      <c r="C51" s="1222"/>
      <c r="D51" s="66"/>
      <c r="E51" s="1225" t="s">
        <v>17</v>
      </c>
      <c r="F51" s="1225"/>
      <c r="G51" s="1225"/>
      <c r="H51" s="1225"/>
      <c r="I51" s="1225"/>
      <c r="J51" s="1226"/>
      <c r="K51" s="63" t="s">
        <v>521</v>
      </c>
      <c r="L51" s="64">
        <v>0</v>
      </c>
      <c r="M51" s="64" t="s">
        <v>521</v>
      </c>
      <c r="N51" s="64" t="s">
        <v>521</v>
      </c>
      <c r="O51" s="65" t="s">
        <v>521</v>
      </c>
      <c r="P51" s="48"/>
      <c r="Q51" s="48"/>
      <c r="R51" s="48"/>
      <c r="S51" s="48"/>
      <c r="T51" s="48"/>
      <c r="U51" s="48"/>
    </row>
    <row r="52" spans="1:21" ht="30.75" customHeight="1" x14ac:dyDescent="0.15">
      <c r="A52" s="48"/>
      <c r="B52" s="1227" t="s">
        <v>18</v>
      </c>
      <c r="C52" s="1228"/>
      <c r="D52" s="66"/>
      <c r="E52" s="1225" t="s">
        <v>19</v>
      </c>
      <c r="F52" s="1225"/>
      <c r="G52" s="1225"/>
      <c r="H52" s="1225"/>
      <c r="I52" s="1225"/>
      <c r="J52" s="1226"/>
      <c r="K52" s="63">
        <v>2012</v>
      </c>
      <c r="L52" s="64">
        <v>1990</v>
      </c>
      <c r="M52" s="64">
        <v>1853</v>
      </c>
      <c r="N52" s="64">
        <v>1837</v>
      </c>
      <c r="O52" s="65">
        <v>1760</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1013</v>
      </c>
      <c r="L53" s="69">
        <v>922</v>
      </c>
      <c r="M53" s="69">
        <v>681</v>
      </c>
      <c r="N53" s="69">
        <v>675</v>
      </c>
      <c r="O53" s="70">
        <v>756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33" t="s">
        <v>24</v>
      </c>
      <c r="C57" s="1234"/>
      <c r="D57" s="1237" t="s">
        <v>25</v>
      </c>
      <c r="E57" s="1238"/>
      <c r="F57" s="1238"/>
      <c r="G57" s="1238"/>
      <c r="H57" s="1238"/>
      <c r="I57" s="1238"/>
      <c r="J57" s="1239"/>
      <c r="K57" s="83"/>
      <c r="L57" s="84"/>
      <c r="M57" s="84"/>
      <c r="N57" s="84"/>
      <c r="O57" s="85"/>
    </row>
    <row r="58" spans="1:21" ht="31.5" customHeight="1" thickBot="1" x14ac:dyDescent="0.2">
      <c r="B58" s="1235"/>
      <c r="C58" s="1236"/>
      <c r="D58" s="1240" t="s">
        <v>26</v>
      </c>
      <c r="E58" s="1241"/>
      <c r="F58" s="1241"/>
      <c r="G58" s="1241"/>
      <c r="H58" s="1241"/>
      <c r="I58" s="1241"/>
      <c r="J58" s="1242"/>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2cSa2OggE97nVM1Fabov7DglskFuMe3qybKxYgC7T8/sl7n6NIUV31Ryi+SeKFqLt2jjtqsC8ePfluM/1QrhQ==" saltValue="Ip3ZgPyeU0ysv3eEfnC5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election activeCell="L41" sqref="L41:L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43" t="s">
        <v>29</v>
      </c>
      <c r="C41" s="1244"/>
      <c r="D41" s="102"/>
      <c r="E41" s="1249" t="s">
        <v>30</v>
      </c>
      <c r="F41" s="1249"/>
      <c r="G41" s="1249"/>
      <c r="H41" s="1250"/>
      <c r="I41" s="358">
        <v>11767</v>
      </c>
      <c r="J41" s="359">
        <v>12843</v>
      </c>
      <c r="K41" s="359">
        <v>15958</v>
      </c>
      <c r="L41" s="359">
        <v>15763</v>
      </c>
      <c r="M41" s="360">
        <v>15862</v>
      </c>
    </row>
    <row r="42" spans="2:13" ht="27.75" customHeight="1" x14ac:dyDescent="0.15">
      <c r="B42" s="1245"/>
      <c r="C42" s="1246"/>
      <c r="D42" s="103"/>
      <c r="E42" s="1251" t="s">
        <v>31</v>
      </c>
      <c r="F42" s="1251"/>
      <c r="G42" s="1251"/>
      <c r="H42" s="1252"/>
      <c r="I42" s="361">
        <v>13</v>
      </c>
      <c r="J42" s="362">
        <v>8</v>
      </c>
      <c r="K42" s="362">
        <v>3</v>
      </c>
      <c r="L42" s="362" t="s">
        <v>521</v>
      </c>
      <c r="M42" s="363">
        <v>89</v>
      </c>
    </row>
    <row r="43" spans="2:13" ht="27.75" customHeight="1" x14ac:dyDescent="0.15">
      <c r="B43" s="1245"/>
      <c r="C43" s="1246"/>
      <c r="D43" s="103"/>
      <c r="E43" s="1251" t="s">
        <v>32</v>
      </c>
      <c r="F43" s="1251"/>
      <c r="G43" s="1251"/>
      <c r="H43" s="1252"/>
      <c r="I43" s="361">
        <v>4337</v>
      </c>
      <c r="J43" s="362">
        <v>3797</v>
      </c>
      <c r="K43" s="362">
        <v>3298</v>
      </c>
      <c r="L43" s="362">
        <v>2829</v>
      </c>
      <c r="M43" s="363">
        <v>2608</v>
      </c>
    </row>
    <row r="44" spans="2:13" ht="27.75" customHeight="1" x14ac:dyDescent="0.15">
      <c r="B44" s="1245"/>
      <c r="C44" s="1246"/>
      <c r="D44" s="103"/>
      <c r="E44" s="1251" t="s">
        <v>33</v>
      </c>
      <c r="F44" s="1251"/>
      <c r="G44" s="1251"/>
      <c r="H44" s="1252"/>
      <c r="I44" s="361">
        <v>830</v>
      </c>
      <c r="J44" s="362">
        <v>773</v>
      </c>
      <c r="K44" s="362">
        <v>676</v>
      </c>
      <c r="L44" s="362">
        <v>628</v>
      </c>
      <c r="M44" s="363">
        <v>564</v>
      </c>
    </row>
    <row r="45" spans="2:13" ht="27.75" customHeight="1" x14ac:dyDescent="0.15">
      <c r="B45" s="1245"/>
      <c r="C45" s="1246"/>
      <c r="D45" s="103"/>
      <c r="E45" s="1251" t="s">
        <v>34</v>
      </c>
      <c r="F45" s="1251"/>
      <c r="G45" s="1251"/>
      <c r="H45" s="1252"/>
      <c r="I45" s="361">
        <v>2554</v>
      </c>
      <c r="J45" s="362">
        <v>2345</v>
      </c>
      <c r="K45" s="362">
        <v>2238</v>
      </c>
      <c r="L45" s="362">
        <v>2068</v>
      </c>
      <c r="M45" s="363">
        <v>1992</v>
      </c>
    </row>
    <row r="46" spans="2:13" ht="27.75" customHeight="1" x14ac:dyDescent="0.15">
      <c r="B46" s="1245"/>
      <c r="C46" s="1246"/>
      <c r="D46" s="104"/>
      <c r="E46" s="1251" t="s">
        <v>35</v>
      </c>
      <c r="F46" s="1251"/>
      <c r="G46" s="1251"/>
      <c r="H46" s="1252"/>
      <c r="I46" s="361" t="s">
        <v>521</v>
      </c>
      <c r="J46" s="362" t="s">
        <v>521</v>
      </c>
      <c r="K46" s="362" t="s">
        <v>521</v>
      </c>
      <c r="L46" s="362" t="s">
        <v>521</v>
      </c>
      <c r="M46" s="363" t="s">
        <v>521</v>
      </c>
    </row>
    <row r="47" spans="2:13" ht="27.75" customHeight="1" x14ac:dyDescent="0.15">
      <c r="B47" s="1245"/>
      <c r="C47" s="1246"/>
      <c r="D47" s="105"/>
      <c r="E47" s="1253" t="s">
        <v>36</v>
      </c>
      <c r="F47" s="1254"/>
      <c r="G47" s="1254"/>
      <c r="H47" s="1255"/>
      <c r="I47" s="361" t="s">
        <v>521</v>
      </c>
      <c r="J47" s="362" t="s">
        <v>521</v>
      </c>
      <c r="K47" s="362" t="s">
        <v>521</v>
      </c>
      <c r="L47" s="362" t="s">
        <v>521</v>
      </c>
      <c r="M47" s="363" t="s">
        <v>521</v>
      </c>
    </row>
    <row r="48" spans="2:13" ht="27.75" customHeight="1" x14ac:dyDescent="0.15">
      <c r="B48" s="1245"/>
      <c r="C48" s="1246"/>
      <c r="D48" s="103"/>
      <c r="E48" s="1251" t="s">
        <v>37</v>
      </c>
      <c r="F48" s="1251"/>
      <c r="G48" s="1251"/>
      <c r="H48" s="1252"/>
      <c r="I48" s="361" t="s">
        <v>521</v>
      </c>
      <c r="J48" s="362" t="s">
        <v>521</v>
      </c>
      <c r="K48" s="362" t="s">
        <v>521</v>
      </c>
      <c r="L48" s="362" t="s">
        <v>521</v>
      </c>
      <c r="M48" s="363" t="s">
        <v>521</v>
      </c>
    </row>
    <row r="49" spans="2:13" ht="27.75" customHeight="1" x14ac:dyDescent="0.15">
      <c r="B49" s="1247"/>
      <c r="C49" s="1248"/>
      <c r="D49" s="103"/>
      <c r="E49" s="1251" t="s">
        <v>38</v>
      </c>
      <c r="F49" s="1251"/>
      <c r="G49" s="1251"/>
      <c r="H49" s="1252"/>
      <c r="I49" s="361" t="s">
        <v>521</v>
      </c>
      <c r="J49" s="362" t="s">
        <v>521</v>
      </c>
      <c r="K49" s="362" t="s">
        <v>521</v>
      </c>
      <c r="L49" s="362" t="s">
        <v>521</v>
      </c>
      <c r="M49" s="363" t="s">
        <v>521</v>
      </c>
    </row>
    <row r="50" spans="2:13" ht="27.75" customHeight="1" x14ac:dyDescent="0.15">
      <c r="B50" s="1256" t="s">
        <v>39</v>
      </c>
      <c r="C50" s="1257"/>
      <c r="D50" s="106"/>
      <c r="E50" s="1251" t="s">
        <v>40</v>
      </c>
      <c r="F50" s="1251"/>
      <c r="G50" s="1251"/>
      <c r="H50" s="1252"/>
      <c r="I50" s="361">
        <v>9415</v>
      </c>
      <c r="J50" s="362">
        <v>9044</v>
      </c>
      <c r="K50" s="362">
        <v>8722</v>
      </c>
      <c r="L50" s="362">
        <v>8618</v>
      </c>
      <c r="M50" s="363">
        <v>9743</v>
      </c>
    </row>
    <row r="51" spans="2:13" ht="27.75" customHeight="1" x14ac:dyDescent="0.15">
      <c r="B51" s="1245"/>
      <c r="C51" s="1246"/>
      <c r="D51" s="103"/>
      <c r="E51" s="1251" t="s">
        <v>41</v>
      </c>
      <c r="F51" s="1251"/>
      <c r="G51" s="1251"/>
      <c r="H51" s="1252"/>
      <c r="I51" s="361">
        <v>858</v>
      </c>
      <c r="J51" s="362">
        <v>788</v>
      </c>
      <c r="K51" s="362">
        <v>718</v>
      </c>
      <c r="L51" s="362">
        <v>648</v>
      </c>
      <c r="M51" s="363">
        <v>578</v>
      </c>
    </row>
    <row r="52" spans="2:13" ht="27.75" customHeight="1" x14ac:dyDescent="0.15">
      <c r="B52" s="1247"/>
      <c r="C52" s="1248"/>
      <c r="D52" s="103"/>
      <c r="E52" s="1251" t="s">
        <v>42</v>
      </c>
      <c r="F52" s="1251"/>
      <c r="G52" s="1251"/>
      <c r="H52" s="1252"/>
      <c r="I52" s="361">
        <v>16376</v>
      </c>
      <c r="J52" s="362">
        <v>18335</v>
      </c>
      <c r="K52" s="362">
        <v>18949</v>
      </c>
      <c r="L52" s="362">
        <v>18640</v>
      </c>
      <c r="M52" s="363">
        <v>18919</v>
      </c>
    </row>
    <row r="53" spans="2:13" ht="27.75" customHeight="1" thickBot="1" x14ac:dyDescent="0.2">
      <c r="B53" s="1258" t="s">
        <v>43</v>
      </c>
      <c r="C53" s="1259"/>
      <c r="D53" s="107"/>
      <c r="E53" s="1260" t="s">
        <v>44</v>
      </c>
      <c r="F53" s="1260"/>
      <c r="G53" s="1260"/>
      <c r="H53" s="1261"/>
      <c r="I53" s="364">
        <v>-7147</v>
      </c>
      <c r="J53" s="365">
        <v>-8400</v>
      </c>
      <c r="K53" s="365">
        <v>-6216</v>
      </c>
      <c r="L53" s="365">
        <v>-6617</v>
      </c>
      <c r="M53" s="366">
        <v>-8126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QwKwEhiMbGwKigr6zipOE/kiXGJgQRt+rLAONlWZnY3HhflKLESDAZqhASgmmTea7CVkyBzwWnsV30GAb+R+Eg==" saltValue="vuRC36VWyXxrmmsx10T1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D1" zoomScale="55" zoomScaleNormal="55" zoomScaleSheetLayoutView="100" workbookViewId="0">
      <selection activeCell="G60" sqref="G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70" t="s">
        <v>47</v>
      </c>
      <c r="D55" s="1270"/>
      <c r="E55" s="1271"/>
      <c r="F55" s="119">
        <v>2493</v>
      </c>
      <c r="G55" s="119">
        <v>2786</v>
      </c>
      <c r="H55" s="120">
        <v>2706</v>
      </c>
    </row>
    <row r="56" spans="2:8" ht="52.5" customHeight="1" x14ac:dyDescent="0.15">
      <c r="B56" s="121"/>
      <c r="C56" s="1272" t="s">
        <v>48</v>
      </c>
      <c r="D56" s="1272"/>
      <c r="E56" s="1273"/>
      <c r="F56" s="122">
        <v>1867</v>
      </c>
      <c r="G56" s="122">
        <v>1870</v>
      </c>
      <c r="H56" s="123">
        <v>1871</v>
      </c>
    </row>
    <row r="57" spans="2:8" ht="53.25" customHeight="1" x14ac:dyDescent="0.15">
      <c r="B57" s="121"/>
      <c r="C57" s="1274" t="s">
        <v>49</v>
      </c>
      <c r="D57" s="1274"/>
      <c r="E57" s="1275"/>
      <c r="F57" s="124">
        <v>5988</v>
      </c>
      <c r="G57" s="124">
        <v>6673</v>
      </c>
      <c r="H57" s="125">
        <v>7846</v>
      </c>
    </row>
    <row r="58" spans="2:8" ht="45.75" customHeight="1" x14ac:dyDescent="0.15">
      <c r="B58" s="126"/>
      <c r="C58" s="1262" t="s">
        <v>616</v>
      </c>
      <c r="D58" s="1263"/>
      <c r="E58" s="1264"/>
      <c r="F58" s="127">
        <v>4118</v>
      </c>
      <c r="G58" s="127">
        <v>4803</v>
      </c>
      <c r="H58" s="128">
        <v>5959</v>
      </c>
    </row>
    <row r="59" spans="2:8" ht="45.75" customHeight="1" x14ac:dyDescent="0.15">
      <c r="B59" s="126"/>
      <c r="C59" s="1262" t="s">
        <v>617</v>
      </c>
      <c r="D59" s="1263"/>
      <c r="E59" s="1264"/>
      <c r="F59" s="127">
        <v>1827</v>
      </c>
      <c r="G59" s="127">
        <v>1827</v>
      </c>
      <c r="H59" s="128">
        <v>1827</v>
      </c>
    </row>
    <row r="60" spans="2:8" ht="45.75" customHeight="1" x14ac:dyDescent="0.15">
      <c r="B60" s="126"/>
      <c r="C60" s="1262" t="s">
        <v>618</v>
      </c>
      <c r="D60" s="1263"/>
      <c r="E60" s="1264"/>
      <c r="F60" s="127">
        <v>42</v>
      </c>
      <c r="G60" s="127">
        <v>43</v>
      </c>
      <c r="H60" s="128">
        <v>47</v>
      </c>
    </row>
    <row r="61" spans="2:8" ht="45.75" customHeight="1" x14ac:dyDescent="0.15">
      <c r="B61" s="126"/>
      <c r="C61" s="1262" t="s">
        <v>619</v>
      </c>
      <c r="D61" s="1263"/>
      <c r="E61" s="1264"/>
      <c r="F61" s="127" t="s">
        <v>620</v>
      </c>
      <c r="G61" s="127" t="s">
        <v>621</v>
      </c>
      <c r="H61" s="128">
        <v>13</v>
      </c>
    </row>
    <row r="62" spans="2:8" ht="45.75" customHeight="1" thickBot="1" x14ac:dyDescent="0.2">
      <c r="B62" s="129"/>
      <c r="C62" s="1265"/>
      <c r="D62" s="1266"/>
      <c r="E62" s="1267"/>
      <c r="F62" s="130"/>
      <c r="G62" s="130"/>
      <c r="H62" s="131"/>
    </row>
    <row r="63" spans="2:8" ht="52.5" customHeight="1" thickBot="1" x14ac:dyDescent="0.2">
      <c r="B63" s="132"/>
      <c r="C63" s="1268" t="s">
        <v>50</v>
      </c>
      <c r="D63" s="1268"/>
      <c r="E63" s="1269"/>
      <c r="F63" s="133">
        <v>10348</v>
      </c>
      <c r="G63" s="133">
        <v>11329</v>
      </c>
      <c r="H63" s="134">
        <v>12423</v>
      </c>
    </row>
    <row r="64" spans="2:8" x14ac:dyDescent="0.15"/>
  </sheetData>
  <sheetProtection algorithmName="SHA-512" hashValue="aOxaCI1qEIdUzOemrKHPXo71hvo799L1/D3ItIzc0AJkabbUPXvtD0/MZFb2LjCB5n10KVmHZ55keoPKarWKhw==" saltValue="X3n1QBSJK/lwD8p4ls7r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topLeftCell="E31" zoomScaleNormal="100" zoomScaleSheetLayoutView="55" workbookViewId="0">
      <selection activeCell="AN55" sqref="AN55:BA58"/>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624</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625</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9" t="s">
        <v>632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626</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563</v>
      </c>
      <c r="BQ50" s="1281"/>
      <c r="BR50" s="1281"/>
      <c r="BS50" s="1281"/>
      <c r="BT50" s="1281"/>
      <c r="BU50" s="1281"/>
      <c r="BV50" s="1281"/>
      <c r="BW50" s="1281"/>
      <c r="BX50" s="1281" t="s">
        <v>564</v>
      </c>
      <c r="BY50" s="1281"/>
      <c r="BZ50" s="1281"/>
      <c r="CA50" s="1281"/>
      <c r="CB50" s="1281"/>
      <c r="CC50" s="1281"/>
      <c r="CD50" s="1281"/>
      <c r="CE50" s="1281"/>
      <c r="CF50" s="1281" t="s">
        <v>565</v>
      </c>
      <c r="CG50" s="1281"/>
      <c r="CH50" s="1281"/>
      <c r="CI50" s="1281"/>
      <c r="CJ50" s="1281"/>
      <c r="CK50" s="1281"/>
      <c r="CL50" s="1281"/>
      <c r="CM50" s="1281"/>
      <c r="CN50" s="1281" t="s">
        <v>566</v>
      </c>
      <c r="CO50" s="1281"/>
      <c r="CP50" s="1281"/>
      <c r="CQ50" s="1281"/>
      <c r="CR50" s="1281"/>
      <c r="CS50" s="1281"/>
      <c r="CT50" s="1281"/>
      <c r="CU50" s="1281"/>
      <c r="CV50" s="1281" t="s">
        <v>567</v>
      </c>
      <c r="CW50" s="1281"/>
      <c r="CX50" s="1281"/>
      <c r="CY50" s="1281"/>
      <c r="CZ50" s="1281"/>
      <c r="DA50" s="1281"/>
      <c r="DB50" s="1281"/>
      <c r="DC50" s="1281"/>
    </row>
    <row r="51" spans="1:109" ht="13.5" customHeight="1" x14ac:dyDescent="0.15">
      <c r="B51" s="375"/>
      <c r="G51" s="1284"/>
      <c r="H51" s="1284"/>
      <c r="I51" s="1298"/>
      <c r="J51" s="1298"/>
      <c r="K51" s="1283"/>
      <c r="L51" s="1283"/>
      <c r="M51" s="1283"/>
      <c r="N51" s="1283"/>
      <c r="AM51" s="384"/>
      <c r="AN51" s="1279" t="s">
        <v>627</v>
      </c>
      <c r="AO51" s="1279"/>
      <c r="AP51" s="1279"/>
      <c r="AQ51" s="1279"/>
      <c r="AR51" s="1279"/>
      <c r="AS51" s="1279"/>
      <c r="AT51" s="1279"/>
      <c r="AU51" s="1279"/>
      <c r="AV51" s="1279"/>
      <c r="AW51" s="1279"/>
      <c r="AX51" s="1279"/>
      <c r="AY51" s="1279"/>
      <c r="AZ51" s="1279"/>
      <c r="BA51" s="1279"/>
      <c r="BB51" s="1279" t="s">
        <v>633</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88"/>
      <c r="BY51" s="1276"/>
      <c r="BZ51" s="1276"/>
      <c r="CA51" s="1276"/>
      <c r="CB51" s="1276"/>
      <c r="CC51" s="1276"/>
      <c r="CD51" s="1276"/>
      <c r="CE51" s="1276"/>
      <c r="CF51" s="1288"/>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8"/>
      <c r="J52" s="1298"/>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634</v>
      </c>
      <c r="BC53" s="1279"/>
      <c r="BD53" s="1279"/>
      <c r="BE53" s="1279"/>
      <c r="BF53" s="1279"/>
      <c r="BG53" s="1279"/>
      <c r="BH53" s="1279"/>
      <c r="BI53" s="1279"/>
      <c r="BJ53" s="1279"/>
      <c r="BK53" s="1279"/>
      <c r="BL53" s="1279"/>
      <c r="BM53" s="1279"/>
      <c r="BN53" s="1279"/>
      <c r="BO53" s="1279"/>
      <c r="BP53" s="1276">
        <v>52.2</v>
      </c>
      <c r="BQ53" s="1276"/>
      <c r="BR53" s="1276"/>
      <c r="BS53" s="1276"/>
      <c r="BT53" s="1276"/>
      <c r="BU53" s="1276"/>
      <c r="BV53" s="1276"/>
      <c r="BW53" s="1276"/>
      <c r="BX53" s="1288"/>
      <c r="BY53" s="1276"/>
      <c r="BZ53" s="1276"/>
      <c r="CA53" s="1276"/>
      <c r="CB53" s="1276"/>
      <c r="CC53" s="1276"/>
      <c r="CD53" s="1276"/>
      <c r="CE53" s="1276"/>
      <c r="CF53" s="1288"/>
      <c r="CG53" s="1276"/>
      <c r="CH53" s="1276"/>
      <c r="CI53" s="1276"/>
      <c r="CJ53" s="1276"/>
      <c r="CK53" s="1276"/>
      <c r="CL53" s="1276"/>
      <c r="CM53" s="1276"/>
      <c r="CN53" s="1276">
        <v>47.2</v>
      </c>
      <c r="CO53" s="1276"/>
      <c r="CP53" s="1276"/>
      <c r="CQ53" s="1276"/>
      <c r="CR53" s="1276"/>
      <c r="CS53" s="1276"/>
      <c r="CT53" s="1276"/>
      <c r="CU53" s="1276"/>
      <c r="CV53" s="1276">
        <v>47.9</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635</v>
      </c>
      <c r="AO55" s="1281"/>
      <c r="AP55" s="1281"/>
      <c r="AQ55" s="1281"/>
      <c r="AR55" s="1281"/>
      <c r="AS55" s="1281"/>
      <c r="AT55" s="1281"/>
      <c r="AU55" s="1281"/>
      <c r="AV55" s="1281"/>
      <c r="AW55" s="1281"/>
      <c r="AX55" s="1281"/>
      <c r="AY55" s="1281"/>
      <c r="AZ55" s="1281"/>
      <c r="BA55" s="1281"/>
      <c r="BB55" s="1279" t="s">
        <v>633</v>
      </c>
      <c r="BC55" s="1279"/>
      <c r="BD55" s="1279"/>
      <c r="BE55" s="1279"/>
      <c r="BF55" s="1279"/>
      <c r="BG55" s="1279"/>
      <c r="BH55" s="1279"/>
      <c r="BI55" s="1279"/>
      <c r="BJ55" s="1279"/>
      <c r="BK55" s="1279"/>
      <c r="BL55" s="1279"/>
      <c r="BM55" s="1279"/>
      <c r="BN55" s="1279"/>
      <c r="BO55" s="1279"/>
      <c r="BP55" s="1276">
        <v>19</v>
      </c>
      <c r="BQ55" s="1276"/>
      <c r="BR55" s="1276"/>
      <c r="BS55" s="1276"/>
      <c r="BT55" s="1276"/>
      <c r="BU55" s="1276"/>
      <c r="BV55" s="1276"/>
      <c r="BW55" s="1276"/>
      <c r="BX55" s="1288"/>
      <c r="BY55" s="1276"/>
      <c r="BZ55" s="1276"/>
      <c r="CA55" s="1276"/>
      <c r="CB55" s="1276"/>
      <c r="CC55" s="1276"/>
      <c r="CD55" s="1276"/>
      <c r="CE55" s="1276"/>
      <c r="CF55" s="1288"/>
      <c r="CG55" s="1276"/>
      <c r="CH55" s="1276"/>
      <c r="CI55" s="1276"/>
      <c r="CJ55" s="1276"/>
      <c r="CK55" s="1276"/>
      <c r="CL55" s="1276"/>
      <c r="CM55" s="1276"/>
      <c r="CN55" s="1276">
        <v>14.5</v>
      </c>
      <c r="CO55" s="1276"/>
      <c r="CP55" s="1276"/>
      <c r="CQ55" s="1276"/>
      <c r="CR55" s="1276"/>
      <c r="CS55" s="1276"/>
      <c r="CT55" s="1276"/>
      <c r="CU55" s="1276"/>
      <c r="CV55" s="1276">
        <v>13.3</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634</v>
      </c>
      <c r="BC57" s="1279"/>
      <c r="BD57" s="1279"/>
      <c r="BE57" s="1279"/>
      <c r="BF57" s="1279"/>
      <c r="BG57" s="1279"/>
      <c r="BH57" s="1279"/>
      <c r="BI57" s="1279"/>
      <c r="BJ57" s="1279"/>
      <c r="BK57" s="1279"/>
      <c r="BL57" s="1279"/>
      <c r="BM57" s="1279"/>
      <c r="BN57" s="1279"/>
      <c r="BO57" s="1279"/>
      <c r="BP57" s="1276">
        <v>56.1</v>
      </c>
      <c r="BQ57" s="1276"/>
      <c r="BR57" s="1276"/>
      <c r="BS57" s="1276"/>
      <c r="BT57" s="1276"/>
      <c r="BU57" s="1276"/>
      <c r="BV57" s="1276"/>
      <c r="BW57" s="1276"/>
      <c r="BX57" s="1288"/>
      <c r="BY57" s="1276"/>
      <c r="BZ57" s="1276"/>
      <c r="CA57" s="1276"/>
      <c r="CB57" s="1276"/>
      <c r="CC57" s="1276"/>
      <c r="CD57" s="1276"/>
      <c r="CE57" s="1276"/>
      <c r="CF57" s="1288"/>
      <c r="CG57" s="1276"/>
      <c r="CH57" s="1276"/>
      <c r="CI57" s="1276"/>
      <c r="CJ57" s="1276"/>
      <c r="CK57" s="1276"/>
      <c r="CL57" s="1276"/>
      <c r="CM57" s="1276"/>
      <c r="CN57" s="1276">
        <v>58.9</v>
      </c>
      <c r="CO57" s="1276"/>
      <c r="CP57" s="1276"/>
      <c r="CQ57" s="1276"/>
      <c r="CR57" s="1276"/>
      <c r="CS57" s="1276"/>
      <c r="CT57" s="1276"/>
      <c r="CU57" s="1276"/>
      <c r="CV57" s="1276">
        <v>61.4</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630</v>
      </c>
    </row>
    <row r="64" spans="1:109" x14ac:dyDescent="0.15">
      <c r="B64" s="375"/>
      <c r="G64" s="382"/>
      <c r="I64" s="395"/>
      <c r="J64" s="395"/>
      <c r="K64" s="395"/>
      <c r="L64" s="395"/>
      <c r="M64" s="395"/>
      <c r="N64" s="396"/>
      <c r="AM64" s="382"/>
      <c r="AN64" s="382" t="s">
        <v>625</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9" t="s">
        <v>636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626</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563</v>
      </c>
      <c r="BQ72" s="1281"/>
      <c r="BR72" s="1281"/>
      <c r="BS72" s="1281"/>
      <c r="BT72" s="1281"/>
      <c r="BU72" s="1281"/>
      <c r="BV72" s="1281"/>
      <c r="BW72" s="1281"/>
      <c r="BX72" s="1281" t="s">
        <v>564</v>
      </c>
      <c r="BY72" s="1281"/>
      <c r="BZ72" s="1281"/>
      <c r="CA72" s="1281"/>
      <c r="CB72" s="1281"/>
      <c r="CC72" s="1281"/>
      <c r="CD72" s="1281"/>
      <c r="CE72" s="1281"/>
      <c r="CF72" s="1281" t="s">
        <v>565</v>
      </c>
      <c r="CG72" s="1281"/>
      <c r="CH72" s="1281"/>
      <c r="CI72" s="1281"/>
      <c r="CJ72" s="1281"/>
      <c r="CK72" s="1281"/>
      <c r="CL72" s="1281"/>
      <c r="CM72" s="1281"/>
      <c r="CN72" s="1281" t="s">
        <v>566</v>
      </c>
      <c r="CO72" s="1281"/>
      <c r="CP72" s="1281"/>
      <c r="CQ72" s="1281"/>
      <c r="CR72" s="1281"/>
      <c r="CS72" s="1281"/>
      <c r="CT72" s="1281"/>
      <c r="CU72" s="1281"/>
      <c r="CV72" s="1281" t="s">
        <v>567</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627</v>
      </c>
      <c r="AO73" s="1279"/>
      <c r="AP73" s="1279"/>
      <c r="AQ73" s="1279"/>
      <c r="AR73" s="1279"/>
      <c r="AS73" s="1279"/>
      <c r="AT73" s="1279"/>
      <c r="AU73" s="1279"/>
      <c r="AV73" s="1279"/>
      <c r="AW73" s="1279"/>
      <c r="AX73" s="1279"/>
      <c r="AY73" s="1279"/>
      <c r="AZ73" s="1279"/>
      <c r="BA73" s="1279"/>
      <c r="BB73" s="1279" t="s">
        <v>633</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637</v>
      </c>
      <c r="BC75" s="1279"/>
      <c r="BD75" s="1279"/>
      <c r="BE75" s="1279"/>
      <c r="BF75" s="1279"/>
      <c r="BG75" s="1279"/>
      <c r="BH75" s="1279"/>
      <c r="BI75" s="1279"/>
      <c r="BJ75" s="1279"/>
      <c r="BK75" s="1279"/>
      <c r="BL75" s="1279"/>
      <c r="BM75" s="1279"/>
      <c r="BN75" s="1279"/>
      <c r="BO75" s="1279"/>
      <c r="BP75" s="1276">
        <v>12.6</v>
      </c>
      <c r="BQ75" s="1276"/>
      <c r="BR75" s="1276"/>
      <c r="BS75" s="1276"/>
      <c r="BT75" s="1276"/>
      <c r="BU75" s="1276"/>
      <c r="BV75" s="1276"/>
      <c r="BW75" s="1276"/>
      <c r="BX75" s="1276">
        <v>11.7</v>
      </c>
      <c r="BY75" s="1276"/>
      <c r="BZ75" s="1276"/>
      <c r="CA75" s="1276"/>
      <c r="CB75" s="1276"/>
      <c r="CC75" s="1276"/>
      <c r="CD75" s="1276"/>
      <c r="CE75" s="1276"/>
      <c r="CF75" s="1276">
        <v>10.199999999999999</v>
      </c>
      <c r="CG75" s="1276"/>
      <c r="CH75" s="1276"/>
      <c r="CI75" s="1276"/>
      <c r="CJ75" s="1276"/>
      <c r="CK75" s="1276"/>
      <c r="CL75" s="1276"/>
      <c r="CM75" s="1276"/>
      <c r="CN75" s="1276">
        <v>8.9</v>
      </c>
      <c r="CO75" s="1276"/>
      <c r="CP75" s="1276"/>
      <c r="CQ75" s="1276"/>
      <c r="CR75" s="1276"/>
      <c r="CS75" s="1276"/>
      <c r="CT75" s="1276"/>
      <c r="CU75" s="1276"/>
      <c r="CV75" s="1276">
        <v>8.1</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629</v>
      </c>
      <c r="AO77" s="1281"/>
      <c r="AP77" s="1281"/>
      <c r="AQ77" s="1281"/>
      <c r="AR77" s="1281"/>
      <c r="AS77" s="1281"/>
      <c r="AT77" s="1281"/>
      <c r="AU77" s="1281"/>
      <c r="AV77" s="1281"/>
      <c r="AW77" s="1281"/>
      <c r="AX77" s="1281"/>
      <c r="AY77" s="1281"/>
      <c r="AZ77" s="1281"/>
      <c r="BA77" s="1281"/>
      <c r="BB77" s="1279" t="s">
        <v>628</v>
      </c>
      <c r="BC77" s="1279"/>
      <c r="BD77" s="1279"/>
      <c r="BE77" s="1279"/>
      <c r="BF77" s="1279"/>
      <c r="BG77" s="1279"/>
      <c r="BH77" s="1279"/>
      <c r="BI77" s="1279"/>
      <c r="BJ77" s="1279"/>
      <c r="BK77" s="1279"/>
      <c r="BL77" s="1279"/>
      <c r="BM77" s="1279"/>
      <c r="BN77" s="1279"/>
      <c r="BO77" s="1279"/>
      <c r="BP77" s="1276">
        <v>19</v>
      </c>
      <c r="BQ77" s="1276"/>
      <c r="BR77" s="1276"/>
      <c r="BS77" s="1276"/>
      <c r="BT77" s="1276"/>
      <c r="BU77" s="1276"/>
      <c r="BV77" s="1276"/>
      <c r="BW77" s="1276"/>
      <c r="BX77" s="1276">
        <v>15.3</v>
      </c>
      <c r="BY77" s="1276"/>
      <c r="BZ77" s="1276"/>
      <c r="CA77" s="1276"/>
      <c r="CB77" s="1276"/>
      <c r="CC77" s="1276"/>
      <c r="CD77" s="1276"/>
      <c r="CE77" s="1276"/>
      <c r="CF77" s="1276">
        <v>14.9</v>
      </c>
      <c r="CG77" s="1276"/>
      <c r="CH77" s="1276"/>
      <c r="CI77" s="1276"/>
      <c r="CJ77" s="1276"/>
      <c r="CK77" s="1276"/>
      <c r="CL77" s="1276"/>
      <c r="CM77" s="1276"/>
      <c r="CN77" s="1276">
        <v>14.5</v>
      </c>
      <c r="CO77" s="1276"/>
      <c r="CP77" s="1276"/>
      <c r="CQ77" s="1276"/>
      <c r="CR77" s="1276"/>
      <c r="CS77" s="1276"/>
      <c r="CT77" s="1276"/>
      <c r="CU77" s="1276"/>
      <c r="CV77" s="1276">
        <v>13.3</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631</v>
      </c>
      <c r="BC79" s="1279"/>
      <c r="BD79" s="1279"/>
      <c r="BE79" s="1279"/>
      <c r="BF79" s="1279"/>
      <c r="BG79" s="1279"/>
      <c r="BH79" s="1279"/>
      <c r="BI79" s="1279"/>
      <c r="BJ79" s="1279"/>
      <c r="BK79" s="1279"/>
      <c r="BL79" s="1279"/>
      <c r="BM79" s="1279"/>
      <c r="BN79" s="1279"/>
      <c r="BO79" s="1279"/>
      <c r="BP79" s="1276">
        <v>8.5</v>
      </c>
      <c r="BQ79" s="1276"/>
      <c r="BR79" s="1276"/>
      <c r="BS79" s="1276"/>
      <c r="BT79" s="1276"/>
      <c r="BU79" s="1276"/>
      <c r="BV79" s="1276"/>
      <c r="BW79" s="1276"/>
      <c r="BX79" s="1276">
        <v>8.5</v>
      </c>
      <c r="BY79" s="1276"/>
      <c r="BZ79" s="1276"/>
      <c r="CA79" s="1276"/>
      <c r="CB79" s="1276"/>
      <c r="CC79" s="1276"/>
      <c r="CD79" s="1276"/>
      <c r="CE79" s="1276"/>
      <c r="CF79" s="1276">
        <v>8.5</v>
      </c>
      <c r="CG79" s="1276"/>
      <c r="CH79" s="1276"/>
      <c r="CI79" s="1276"/>
      <c r="CJ79" s="1276"/>
      <c r="CK79" s="1276"/>
      <c r="CL79" s="1276"/>
      <c r="CM79" s="1276"/>
      <c r="CN79" s="1276">
        <v>8.4</v>
      </c>
      <c r="CO79" s="1276"/>
      <c r="CP79" s="1276"/>
      <c r="CQ79" s="1276"/>
      <c r="CR79" s="1276"/>
      <c r="CS79" s="1276"/>
      <c r="CT79" s="1276"/>
      <c r="CU79" s="1276"/>
      <c r="CV79" s="1276">
        <v>8.4</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p/X359lswXQiW9wEoC/lzGIufBfnhz7kD61m1m2P4pjV7b85CrFPMG4eagmQ9/EZIoXiwVAQMmPcgS5cjsI66w==" saltValue="SjNLyl8BLgOTLL6rNdzmX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F94" zoomScaleNormal="100" zoomScaleSheetLayoutView="70" workbookViewId="0">
      <selection activeCell="AN55" sqref="AN55:BA58"/>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638</v>
      </c>
    </row>
  </sheetData>
  <sheetProtection algorithmName="SHA-512" hashValue="atIHgwP0reUUtfLlXtaNVGJXO4aJS860gVvp6cw4674M4qcs1U7YItHXIxt3lhsGmUEJj4RzAGgr5l6RxLzvbA==" saltValue="i7m3Nxi4VaweVYlEQJ4u0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N55" zoomScaleNormal="100" zoomScaleSheetLayoutView="55" workbookViewId="0">
      <selection activeCell="AN55" sqref="AN55:BA58"/>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638</v>
      </c>
    </row>
  </sheetData>
  <sheetProtection algorithmName="SHA-512" hashValue="ANTLixdec8s+8AkpDNHToZY23HPry/f1Q7ELylTy6i259E2gd2SKaoCk8gwgwJ4Dx2csagk2i7aX3tbP8BuIJQ==" saltValue="oPN5TdWhDJU7pZdFglrin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560</v>
      </c>
      <c r="G2" s="148"/>
      <c r="H2" s="149"/>
    </row>
    <row r="3" spans="1:8" x14ac:dyDescent="0.15">
      <c r="A3" s="145" t="s">
        <v>553</v>
      </c>
      <c r="B3" s="150"/>
      <c r="C3" s="151"/>
      <c r="D3" s="152">
        <v>111605</v>
      </c>
      <c r="E3" s="153"/>
      <c r="F3" s="154">
        <v>85042</v>
      </c>
      <c r="G3" s="155"/>
      <c r="H3" s="156"/>
    </row>
    <row r="4" spans="1:8" x14ac:dyDescent="0.15">
      <c r="A4" s="157"/>
      <c r="B4" s="158"/>
      <c r="C4" s="159"/>
      <c r="D4" s="160">
        <v>88682</v>
      </c>
      <c r="E4" s="161"/>
      <c r="F4" s="162">
        <v>50806</v>
      </c>
      <c r="G4" s="163"/>
      <c r="H4" s="164"/>
    </row>
    <row r="5" spans="1:8" x14ac:dyDescent="0.15">
      <c r="A5" s="145" t="s">
        <v>555</v>
      </c>
      <c r="B5" s="150"/>
      <c r="C5" s="151"/>
      <c r="D5" s="152">
        <v>136475</v>
      </c>
      <c r="E5" s="153"/>
      <c r="F5" s="154">
        <v>83774</v>
      </c>
      <c r="G5" s="155"/>
      <c r="H5" s="156"/>
    </row>
    <row r="6" spans="1:8" x14ac:dyDescent="0.15">
      <c r="A6" s="157"/>
      <c r="B6" s="158"/>
      <c r="C6" s="159"/>
      <c r="D6" s="160">
        <v>90731</v>
      </c>
      <c r="E6" s="161"/>
      <c r="F6" s="162">
        <v>52179</v>
      </c>
      <c r="G6" s="163"/>
      <c r="H6" s="164"/>
    </row>
    <row r="7" spans="1:8" x14ac:dyDescent="0.15">
      <c r="A7" s="145" t="s">
        <v>556</v>
      </c>
      <c r="B7" s="150"/>
      <c r="C7" s="151"/>
      <c r="D7" s="152">
        <v>184888</v>
      </c>
      <c r="E7" s="153"/>
      <c r="F7" s="154">
        <v>132981</v>
      </c>
      <c r="G7" s="155"/>
      <c r="H7" s="156"/>
    </row>
    <row r="8" spans="1:8" x14ac:dyDescent="0.15">
      <c r="A8" s="157"/>
      <c r="B8" s="158"/>
      <c r="C8" s="159"/>
      <c r="D8" s="160">
        <v>167145</v>
      </c>
      <c r="E8" s="161"/>
      <c r="F8" s="162">
        <v>56973</v>
      </c>
      <c r="G8" s="163"/>
      <c r="H8" s="164"/>
    </row>
    <row r="9" spans="1:8" x14ac:dyDescent="0.15">
      <c r="A9" s="145" t="s">
        <v>557</v>
      </c>
      <c r="B9" s="150"/>
      <c r="C9" s="151"/>
      <c r="D9" s="152">
        <v>91113</v>
      </c>
      <c r="E9" s="153"/>
      <c r="F9" s="154">
        <v>128523</v>
      </c>
      <c r="G9" s="155"/>
      <c r="H9" s="156"/>
    </row>
    <row r="10" spans="1:8" x14ac:dyDescent="0.15">
      <c r="A10" s="157"/>
      <c r="B10" s="158"/>
      <c r="C10" s="159"/>
      <c r="D10" s="160">
        <v>70922</v>
      </c>
      <c r="E10" s="161"/>
      <c r="F10" s="162">
        <v>56792</v>
      </c>
      <c r="G10" s="163"/>
      <c r="H10" s="164"/>
    </row>
    <row r="11" spans="1:8" x14ac:dyDescent="0.15">
      <c r="A11" s="145" t="s">
        <v>558</v>
      </c>
      <c r="B11" s="150"/>
      <c r="C11" s="151"/>
      <c r="D11" s="152">
        <v>124071</v>
      </c>
      <c r="E11" s="153"/>
      <c r="F11" s="154">
        <v>92919</v>
      </c>
      <c r="G11" s="155"/>
      <c r="H11" s="156"/>
    </row>
    <row r="12" spans="1:8" x14ac:dyDescent="0.15">
      <c r="A12" s="157"/>
      <c r="B12" s="158"/>
      <c r="C12" s="165"/>
      <c r="D12" s="160">
        <v>68235</v>
      </c>
      <c r="E12" s="161"/>
      <c r="F12" s="162">
        <v>54128</v>
      </c>
      <c r="G12" s="163"/>
      <c r="H12" s="164"/>
    </row>
    <row r="13" spans="1:8" x14ac:dyDescent="0.15">
      <c r="A13" s="145"/>
      <c r="B13" s="150"/>
      <c r="C13" s="166"/>
      <c r="D13" s="167">
        <v>129630</v>
      </c>
      <c r="E13" s="168"/>
      <c r="F13" s="169">
        <v>104648</v>
      </c>
      <c r="G13" s="170"/>
      <c r="H13" s="156"/>
    </row>
    <row r="14" spans="1:8" x14ac:dyDescent="0.15">
      <c r="A14" s="157"/>
      <c r="B14" s="158"/>
      <c r="C14" s="159"/>
      <c r="D14" s="160">
        <v>97143</v>
      </c>
      <c r="E14" s="161"/>
      <c r="F14" s="162">
        <v>54176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4.21</v>
      </c>
      <c r="C19" s="171">
        <f>ROUND(VALUE(SUBSTITUTE(実質収支比率等に係る経年分析!G$48,"▲","-")),2)</f>
        <v>4.1500000000000004</v>
      </c>
      <c r="D19" s="171">
        <f>ROUND(VALUE(SUBSTITUTE(実質収支比率等に係る経年分析!H$48,"▲","-")),2)</f>
        <v>5.29</v>
      </c>
      <c r="E19" s="171">
        <f>ROUND(VALUE(SUBSTITUTE(実質収支比率等に係る経年分析!I$48,"▲","-")),2)</f>
        <v>5.42</v>
      </c>
      <c r="F19" s="171">
        <f>ROUND(VALUE(SUBSTITUTE(実質収支比率等に係る経年分析!J$48,"▲","-")),2)</f>
        <v>4.99</v>
      </c>
    </row>
    <row r="20" spans="1:11" x14ac:dyDescent="0.15">
      <c r="A20" s="171" t="s">
        <v>54</v>
      </c>
      <c r="B20" s="171">
        <f>ROUND(VALUE(SUBSTITUTE(実質収支比率等に係る経年分析!F$47,"▲","-")),2)</f>
        <v>26.52</v>
      </c>
      <c r="C20" s="171">
        <f>ROUND(VALUE(SUBSTITUTE(実質収支比率等に係る経年分析!G$47,"▲","-")),2)</f>
        <v>26.71</v>
      </c>
      <c r="D20" s="171">
        <f>ROUND(VALUE(SUBSTITUTE(実質収支比率等に係る経年分析!H$47,"▲","-")),2)</f>
        <v>24.19</v>
      </c>
      <c r="E20" s="171">
        <f>ROUND(VALUE(SUBSTITUTE(実質収支比率等に係る経年分析!I$47,"▲","-")),2)</f>
        <v>26.85</v>
      </c>
      <c r="F20" s="171">
        <f>ROUND(VALUE(SUBSTITUTE(実質収支比率等に係る経年分析!J$47,"▲","-")),2)</f>
        <v>25.38</v>
      </c>
    </row>
    <row r="21" spans="1:11" x14ac:dyDescent="0.15">
      <c r="A21" s="171" t="s">
        <v>55</v>
      </c>
      <c r="B21" s="171">
        <f>IF(ISNUMBER(VALUE(SUBSTITUTE(実質収支比率等に係る経年分析!F$49,"▲","-"))),ROUND(VALUE(SUBSTITUTE(実質収支比率等に係る経年分析!F$49,"▲","-")),2),NA())</f>
        <v>-2.75</v>
      </c>
      <c r="C21" s="171">
        <f>IF(ISNUMBER(VALUE(SUBSTITUTE(実質収支比率等に係る経年分析!G$49,"▲","-"))),ROUND(VALUE(SUBSTITUTE(実質収支比率等に係る経年分析!G$49,"▲","-")),2),NA())</f>
        <v>-3.03</v>
      </c>
      <c r="D21" s="171">
        <f>IF(ISNUMBER(VALUE(SUBSTITUTE(実質収支比率等に係る経年分析!H$49,"▲","-"))),ROUND(VALUE(SUBSTITUTE(実質収支比率等に係る経年分析!H$49,"▲","-")),2),NA())</f>
        <v>-4.84</v>
      </c>
      <c r="E21" s="171">
        <f>IF(ISNUMBER(VALUE(SUBSTITUTE(実質収支比率等に係る経年分析!I$49,"▲","-"))),ROUND(VALUE(SUBSTITUTE(実質収支比率等に係る経年分析!I$49,"▲","-")),2),NA())</f>
        <v>-0.82</v>
      </c>
      <c r="F21" s="171">
        <f>IF(ISNUMBER(VALUE(SUBSTITUTE(実質収支比率等に係る経年分析!J$49,"▲","-"))),ROUND(VALUE(SUBSTITUTE(実質収支比率等に係る経年分析!J$49,"▲","-")),2),NA())</f>
        <v>-5.72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学校給食センター特別会計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尾上地区住宅団地温泉事業特別会計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1.52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0.28000000000000003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1.1200000000000001</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1.84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1.41</v>
      </c>
    </row>
    <row r="34" spans="1:16" x14ac:dyDescent="0.15">
      <c r="A34" s="172" t="str">
        <f>IF(連結実質赤字比率に係る赤字・黒字の構成分析!C$36="",NA(),連結実質赤字比率に係る赤字・黒字の構成分析!C$36)</f>
        <v>平川市下水道事業会計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1.1000000000000001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1.1499999999999999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4.0999999999999996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5.28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5.38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4.97</v>
      </c>
    </row>
    <row r="36" spans="1:16" x14ac:dyDescent="0.15">
      <c r="A36" s="172" t="str">
        <f>IF(連結実質赤字比率に係る赤字・黒字の構成分析!C$34="",NA(),連結実質赤字比率に係る赤字・黒字の構成分析!C$34)</f>
        <v>平川市水道事業会計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9.31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10.72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11.97</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2012</v>
      </c>
      <c r="E42" s="173"/>
      <c r="F42" s="173"/>
      <c r="G42" s="173">
        <f>'実質公債費比率（分子）の構造'!L$52</f>
        <v>1990</v>
      </c>
      <c r="H42" s="173"/>
      <c r="I42" s="173"/>
      <c r="J42" s="173">
        <f>'実質公債費比率（分子）の構造'!M$52</f>
        <v>1853</v>
      </c>
      <c r="K42" s="173"/>
      <c r="L42" s="173"/>
      <c r="M42" s="173">
        <f>'実質公債費比率（分子）の構造'!N$52</f>
        <v>1837</v>
      </c>
      <c r="N42" s="173"/>
      <c r="O42" s="173"/>
      <c r="P42" s="173">
        <f>'実質公債費比率（分子）の構造'!O$52</f>
        <v>1760</v>
      </c>
    </row>
    <row r="43" spans="1:16" x14ac:dyDescent="0.15">
      <c r="A43" s="173" t="s">
        <v>63</v>
      </c>
      <c r="B43" s="173" t="str">
        <f>'実質公債費比率（分子）の構造'!K$51</f>
        <v>-</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5</v>
      </c>
      <c r="C44" s="173"/>
      <c r="D44" s="173"/>
      <c r="E44" s="173">
        <f>'実質公債費比率（分子）の構造'!L$50</f>
        <v>5</v>
      </c>
      <c r="F44" s="173"/>
      <c r="G44" s="173"/>
      <c r="H44" s="173">
        <f>'実質公債費比率（分子）の構造'!M$50</f>
        <v>5</v>
      </c>
      <c r="I44" s="173"/>
      <c r="J44" s="173"/>
      <c r="K44" s="173">
        <f>'実質公債費比率（分子）の構造'!N$50</f>
        <v>3</v>
      </c>
      <c r="L44" s="173"/>
      <c r="M44" s="173"/>
      <c r="N44" s="173">
        <f>'実質公債費比率（分子）の構造'!O$50</f>
        <v>0</v>
      </c>
      <c r="O44" s="173"/>
      <c r="P44" s="173"/>
    </row>
    <row r="45" spans="1:16" x14ac:dyDescent="0.15">
      <c r="A45" s="173" t="s">
        <v>65</v>
      </c>
      <c r="B45" s="173">
        <f>'実質公債費比率（分子）の構造'!K$49</f>
        <v>144</v>
      </c>
      <c r="C45" s="173"/>
      <c r="D45" s="173"/>
      <c r="E45" s="173">
        <f>'実質公債費比率（分子）の構造'!L$49</f>
        <v>111</v>
      </c>
      <c r="F45" s="173"/>
      <c r="G45" s="173"/>
      <c r="H45" s="173">
        <f>'実質公債費比率（分子）の構造'!M$49</f>
        <v>102</v>
      </c>
      <c r="I45" s="173"/>
      <c r="J45" s="173"/>
      <c r="K45" s="173">
        <f>'実質公債費比率（分子）の構造'!N$49</f>
        <v>104</v>
      </c>
      <c r="L45" s="173"/>
      <c r="M45" s="173"/>
      <c r="N45" s="173">
        <f>'実質公債費比率（分子）の構造'!O$49</f>
        <v>103</v>
      </c>
      <c r="O45" s="173"/>
      <c r="P45" s="173"/>
    </row>
    <row r="46" spans="1:16" x14ac:dyDescent="0.15">
      <c r="A46" s="173" t="s">
        <v>66</v>
      </c>
      <c r="B46" s="173">
        <f>'実質公債費比率（分子）の構造'!K$48</f>
        <v>610</v>
      </c>
      <c r="C46" s="173"/>
      <c r="D46" s="173"/>
      <c r="E46" s="173">
        <f>'実質公債費比率（分子）の構造'!L$48</f>
        <v>562</v>
      </c>
      <c r="F46" s="173"/>
      <c r="G46" s="173"/>
      <c r="H46" s="173">
        <f>'実質公債費比率（分子）の構造'!M$48</f>
        <v>465</v>
      </c>
      <c r="I46" s="173"/>
      <c r="J46" s="173"/>
      <c r="K46" s="173">
        <f>'実質公債費比率（分子）の構造'!N$48</f>
        <v>404</v>
      </c>
      <c r="L46" s="173"/>
      <c r="M46" s="173"/>
      <c r="N46" s="173">
        <f>'実質公債費比率（分子）の構造'!O$48</f>
        <v>500</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2266</v>
      </c>
      <c r="C49" s="173"/>
      <c r="D49" s="173"/>
      <c r="E49" s="173">
        <f>'実質公債費比率（分子）の構造'!L$45</f>
        <v>2234</v>
      </c>
      <c r="F49" s="173"/>
      <c r="G49" s="173"/>
      <c r="H49" s="173">
        <f>'実質公債費比率（分子）の構造'!M$45</f>
        <v>1962</v>
      </c>
      <c r="I49" s="173"/>
      <c r="J49" s="173"/>
      <c r="K49" s="173">
        <f>'実質公債費比率（分子）の構造'!N$45</f>
        <v>2001</v>
      </c>
      <c r="L49" s="173"/>
      <c r="M49" s="173"/>
      <c r="N49" s="173">
        <f>'実質公債費比率（分子）の構造'!O$45</f>
        <v>1913</v>
      </c>
      <c r="O49" s="173"/>
      <c r="P49" s="173"/>
    </row>
    <row r="50" spans="1:16" x14ac:dyDescent="0.15">
      <c r="A50" s="173" t="s">
        <v>70</v>
      </c>
      <c r="B50" s="173" t="e">
        <f>NA()</f>
        <v>#N/A</v>
      </c>
      <c r="C50" s="173">
        <f>IF(ISNUMBER('実質公債費比率（分子）の構造'!K$53),'実質公債費比率（分子）の構造'!K$53,NA())</f>
        <v>1013</v>
      </c>
      <c r="D50" s="173" t="e">
        <f>NA()</f>
        <v>#N/A</v>
      </c>
      <c r="E50" s="173" t="e">
        <f>NA()</f>
        <v>#N/A</v>
      </c>
      <c r="F50" s="173">
        <f>IF(ISNUMBER('実質公債費比率（分子）の構造'!L$53),'実質公債費比率（分子）の構造'!L$53,NA())</f>
        <v>922</v>
      </c>
      <c r="G50" s="173" t="e">
        <f>NA()</f>
        <v>#N/A</v>
      </c>
      <c r="H50" s="173" t="e">
        <f>NA()</f>
        <v>#N/A</v>
      </c>
      <c r="I50" s="173">
        <f>IF(ISNUMBER('実質公債費比率（分子）の構造'!M$53),'実質公債費比率（分子）の構造'!M$53,NA())</f>
        <v>681</v>
      </c>
      <c r="J50" s="173" t="e">
        <f>NA()</f>
        <v>#N/A</v>
      </c>
      <c r="K50" s="173" t="e">
        <f>NA()</f>
        <v>#N/A</v>
      </c>
      <c r="L50" s="173">
        <f>IF(ISNUMBER('実質公債費比率（分子）の構造'!N$53),'実質公債費比率（分子）の構造'!N$53,NA())</f>
        <v>675</v>
      </c>
      <c r="M50" s="173" t="e">
        <f>NA()</f>
        <v>#N/A</v>
      </c>
      <c r="N50" s="173" t="e">
        <f>NA()</f>
        <v>#N/A</v>
      </c>
      <c r="O50" s="173">
        <f>IF(ISNUMBER('実質公債費比率（分子）の構造'!O$53),'実質公債費比率（分子）の構造'!O$53,NA())</f>
        <v>756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16376</v>
      </c>
      <c r="E56" s="172"/>
      <c r="F56" s="172"/>
      <c r="G56" s="172">
        <f>'将来負担比率（分子）の構造'!J$52</f>
        <v>18335</v>
      </c>
      <c r="H56" s="172"/>
      <c r="I56" s="172"/>
      <c r="J56" s="172">
        <f>'将来負担比率（分子）の構造'!K$52</f>
        <v>18949</v>
      </c>
      <c r="K56" s="172"/>
      <c r="L56" s="172"/>
      <c r="M56" s="172">
        <f>'将来負担比率（分子）の構造'!L$52</f>
        <v>18640</v>
      </c>
      <c r="N56" s="172"/>
      <c r="O56" s="172"/>
      <c r="P56" s="172">
        <f>'将来負担比率（分子）の構造'!M$52</f>
        <v>18919</v>
      </c>
    </row>
    <row r="57" spans="1:16" x14ac:dyDescent="0.15">
      <c r="A57" s="172" t="s">
        <v>41</v>
      </c>
      <c r="B57" s="172"/>
      <c r="C57" s="172"/>
      <c r="D57" s="172">
        <f>'将来負担比率（分子）の構造'!I$51</f>
        <v>858</v>
      </c>
      <c r="E57" s="172"/>
      <c r="F57" s="172"/>
      <c r="G57" s="172">
        <f>'将来負担比率（分子）の構造'!J$51</f>
        <v>788</v>
      </c>
      <c r="H57" s="172"/>
      <c r="I57" s="172"/>
      <c r="J57" s="172">
        <f>'将来負担比率（分子）の構造'!K$51</f>
        <v>718</v>
      </c>
      <c r="K57" s="172"/>
      <c r="L57" s="172"/>
      <c r="M57" s="172">
        <f>'将来負担比率（分子）の構造'!L$51</f>
        <v>648</v>
      </c>
      <c r="N57" s="172"/>
      <c r="O57" s="172"/>
      <c r="P57" s="172">
        <f>'将来負担比率（分子）の構造'!M$51</f>
        <v>578</v>
      </c>
    </row>
    <row r="58" spans="1:16" x14ac:dyDescent="0.15">
      <c r="A58" s="172" t="s">
        <v>40</v>
      </c>
      <c r="B58" s="172"/>
      <c r="C58" s="172"/>
      <c r="D58" s="172">
        <f>'将来負担比率（分子）の構造'!I$50</f>
        <v>9415</v>
      </c>
      <c r="E58" s="172"/>
      <c r="F58" s="172"/>
      <c r="G58" s="172">
        <f>'将来負担比率（分子）の構造'!J$50</f>
        <v>9044</v>
      </c>
      <c r="H58" s="172"/>
      <c r="I58" s="172"/>
      <c r="J58" s="172">
        <f>'将来負担比率（分子）の構造'!K$50</f>
        <v>8722</v>
      </c>
      <c r="K58" s="172"/>
      <c r="L58" s="172"/>
      <c r="M58" s="172">
        <f>'将来負担比率（分子）の構造'!L$50</f>
        <v>8618</v>
      </c>
      <c r="N58" s="172"/>
      <c r="O58" s="172"/>
      <c r="P58" s="172">
        <f>'将来負担比率（分子）の構造'!M$50</f>
        <v>9743</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2554</v>
      </c>
      <c r="C62" s="172"/>
      <c r="D62" s="172"/>
      <c r="E62" s="172">
        <f>'将来負担比率（分子）の構造'!J$45</f>
        <v>2345</v>
      </c>
      <c r="F62" s="172"/>
      <c r="G62" s="172"/>
      <c r="H62" s="172">
        <f>'将来負担比率（分子）の構造'!K$45</f>
        <v>2238</v>
      </c>
      <c r="I62" s="172"/>
      <c r="J62" s="172"/>
      <c r="K62" s="172">
        <f>'将来負担比率（分子）の構造'!L$45</f>
        <v>2068</v>
      </c>
      <c r="L62" s="172"/>
      <c r="M62" s="172"/>
      <c r="N62" s="172">
        <f>'将来負担比率（分子）の構造'!M$45</f>
        <v>1992</v>
      </c>
      <c r="O62" s="172"/>
      <c r="P62" s="172"/>
    </row>
    <row r="63" spans="1:16" x14ac:dyDescent="0.15">
      <c r="A63" s="172" t="s">
        <v>33</v>
      </c>
      <c r="B63" s="172">
        <f>'将来負担比率（分子）の構造'!I$44</f>
        <v>830</v>
      </c>
      <c r="C63" s="172"/>
      <c r="D63" s="172"/>
      <c r="E63" s="172">
        <f>'将来負担比率（分子）の構造'!J$44</f>
        <v>773</v>
      </c>
      <c r="F63" s="172"/>
      <c r="G63" s="172"/>
      <c r="H63" s="172">
        <f>'将来負担比率（分子）の構造'!K$44</f>
        <v>676</v>
      </c>
      <c r="I63" s="172"/>
      <c r="J63" s="172"/>
      <c r="K63" s="172">
        <f>'将来負担比率（分子）の構造'!L$44</f>
        <v>628</v>
      </c>
      <c r="L63" s="172"/>
      <c r="M63" s="172"/>
      <c r="N63" s="172">
        <f>'将来負担比率（分子）の構造'!M$44</f>
        <v>564</v>
      </c>
      <c r="O63" s="172"/>
      <c r="P63" s="172"/>
    </row>
    <row r="64" spans="1:16" x14ac:dyDescent="0.15">
      <c r="A64" s="172" t="s">
        <v>32</v>
      </c>
      <c r="B64" s="172">
        <f>'将来負担比率（分子）の構造'!I$43</f>
        <v>4337</v>
      </c>
      <c r="C64" s="172"/>
      <c r="D64" s="172"/>
      <c r="E64" s="172">
        <f>'将来負担比率（分子）の構造'!J$43</f>
        <v>3797</v>
      </c>
      <c r="F64" s="172"/>
      <c r="G64" s="172"/>
      <c r="H64" s="172">
        <f>'将来負担比率（分子）の構造'!K$43</f>
        <v>3298</v>
      </c>
      <c r="I64" s="172"/>
      <c r="J64" s="172"/>
      <c r="K64" s="172">
        <f>'将来負担比率（分子）の構造'!L$43</f>
        <v>2829</v>
      </c>
      <c r="L64" s="172"/>
      <c r="M64" s="172"/>
      <c r="N64" s="172">
        <f>'将来負担比率（分子）の構造'!M$43</f>
        <v>2608</v>
      </c>
      <c r="O64" s="172"/>
      <c r="P64" s="172"/>
    </row>
    <row r="65" spans="1:16" x14ac:dyDescent="0.15">
      <c r="A65" s="172" t="s">
        <v>31</v>
      </c>
      <c r="B65" s="172">
        <f>'将来負担比率（分子）の構造'!I$42</f>
        <v>13</v>
      </c>
      <c r="C65" s="172"/>
      <c r="D65" s="172"/>
      <c r="E65" s="172">
        <f>'将来負担比率（分子）の構造'!J$42</f>
        <v>8</v>
      </c>
      <c r="F65" s="172"/>
      <c r="G65" s="172"/>
      <c r="H65" s="172">
        <f>'将来負担比率（分子）の構造'!K$42</f>
        <v>3</v>
      </c>
      <c r="I65" s="172"/>
      <c r="J65" s="172"/>
      <c r="K65" s="172" t="str">
        <f>'将来負担比率（分子）の構造'!L$42</f>
        <v>-</v>
      </c>
      <c r="L65" s="172"/>
      <c r="M65" s="172"/>
      <c r="N65" s="172">
        <f>'将来負担比率（分子）の構造'!M$42</f>
        <v>89</v>
      </c>
      <c r="O65" s="172"/>
      <c r="P65" s="172"/>
    </row>
    <row r="66" spans="1:16" x14ac:dyDescent="0.15">
      <c r="A66" s="172" t="s">
        <v>30</v>
      </c>
      <c r="B66" s="172">
        <f>'将来負担比率（分子）の構造'!I$41</f>
        <v>11767</v>
      </c>
      <c r="C66" s="172"/>
      <c r="D66" s="172"/>
      <c r="E66" s="172">
        <f>'将来負担比率（分子）の構造'!J$41</f>
        <v>12843</v>
      </c>
      <c r="F66" s="172"/>
      <c r="G66" s="172"/>
      <c r="H66" s="172">
        <f>'将来負担比率（分子）の構造'!K$41</f>
        <v>15958</v>
      </c>
      <c r="I66" s="172"/>
      <c r="J66" s="172"/>
      <c r="K66" s="172">
        <f>'将来負担比率（分子）の構造'!L$41</f>
        <v>15763</v>
      </c>
      <c r="L66" s="172"/>
      <c r="M66" s="172"/>
      <c r="N66" s="172">
        <f>'将来負担比率（分子）の構造'!M$41</f>
        <v>15862</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2493</v>
      </c>
      <c r="C72" s="176">
        <f>基金残高に係る経年分析!G55</f>
        <v>2786</v>
      </c>
      <c r="D72" s="176">
        <f>基金残高に係る経年分析!H55</f>
        <v>2706</v>
      </c>
    </row>
    <row r="73" spans="1:16" x14ac:dyDescent="0.15">
      <c r="A73" s="175" t="s">
        <v>77</v>
      </c>
      <c r="B73" s="176">
        <f>基金残高に係る経年分析!F56</f>
        <v>1867</v>
      </c>
      <c r="C73" s="176">
        <f>基金残高に係る経年分析!G56</f>
        <v>1870</v>
      </c>
      <c r="D73" s="176">
        <f>基金残高に係る経年分析!H56</f>
        <v>1871</v>
      </c>
    </row>
    <row r="74" spans="1:16" x14ac:dyDescent="0.15">
      <c r="A74" s="175" t="s">
        <v>78</v>
      </c>
      <c r="B74" s="176">
        <f>基金残高に係る経年分析!F57</f>
        <v>5988</v>
      </c>
      <c r="C74" s="176">
        <f>基金残高に係る経年分析!G57</f>
        <v>6673</v>
      </c>
      <c r="D74" s="176">
        <f>基金残高に係る経年分析!H57</f>
        <v>7846</v>
      </c>
    </row>
  </sheetData>
  <sheetProtection algorithmName="SHA-512" hashValue="H+mvj+eWNporkCyyIiZ1+NSFMaWhmMVDeehDOJqZwUEumN/ZcBIWPd7OxGa+CrWHrvnVqNRC6S3UO+P5rz1ORg==" saltValue="vc5gsex21AXwNl4T/upr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election activeCell="AD44" sqref="AD44:AK44"/>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207</v>
      </c>
      <c r="DI1" s="642"/>
      <c r="DJ1" s="642"/>
      <c r="DK1" s="642"/>
      <c r="DL1" s="642"/>
      <c r="DM1" s="642"/>
      <c r="DN1" s="643"/>
      <c r="DO1" s="212"/>
      <c r="DP1" s="641" t="s">
        <v>208</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209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210</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211</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212</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213</v>
      </c>
      <c r="S4" s="645"/>
      <c r="T4" s="645"/>
      <c r="U4" s="645"/>
      <c r="V4" s="645"/>
      <c r="W4" s="645"/>
      <c r="X4" s="645"/>
      <c r="Y4" s="646"/>
      <c r="Z4" s="644" t="s">
        <v>214</v>
      </c>
      <c r="AA4" s="645"/>
      <c r="AB4" s="645"/>
      <c r="AC4" s="646"/>
      <c r="AD4" s="644" t="s">
        <v>215</v>
      </c>
      <c r="AE4" s="645"/>
      <c r="AF4" s="645"/>
      <c r="AG4" s="645"/>
      <c r="AH4" s="645"/>
      <c r="AI4" s="645"/>
      <c r="AJ4" s="645"/>
      <c r="AK4" s="646"/>
      <c r="AL4" s="644" t="s">
        <v>214</v>
      </c>
      <c r="AM4" s="645"/>
      <c r="AN4" s="645"/>
      <c r="AO4" s="646"/>
      <c r="AP4" s="650" t="s">
        <v>216</v>
      </c>
      <c r="AQ4" s="650"/>
      <c r="AR4" s="650"/>
      <c r="AS4" s="650"/>
      <c r="AT4" s="650"/>
      <c r="AU4" s="650"/>
      <c r="AV4" s="650"/>
      <c r="AW4" s="650"/>
      <c r="AX4" s="650"/>
      <c r="AY4" s="650"/>
      <c r="AZ4" s="650"/>
      <c r="BA4" s="650"/>
      <c r="BB4" s="650"/>
      <c r="BC4" s="650"/>
      <c r="BD4" s="650"/>
      <c r="BE4" s="650"/>
      <c r="BF4" s="650"/>
      <c r="BG4" s="650" t="s">
        <v>217</v>
      </c>
      <c r="BH4" s="650"/>
      <c r="BI4" s="650"/>
      <c r="BJ4" s="650"/>
      <c r="BK4" s="650"/>
      <c r="BL4" s="650"/>
      <c r="BM4" s="650"/>
      <c r="BN4" s="650"/>
      <c r="BO4" s="650" t="s">
        <v>214</v>
      </c>
      <c r="BP4" s="650"/>
      <c r="BQ4" s="650"/>
      <c r="BR4" s="650"/>
      <c r="BS4" s="650" t="s">
        <v>218</v>
      </c>
      <c r="BT4" s="650"/>
      <c r="BU4" s="650"/>
      <c r="BV4" s="650"/>
      <c r="BW4" s="650"/>
      <c r="BX4" s="650"/>
      <c r="BY4" s="650"/>
      <c r="BZ4" s="650"/>
      <c r="CA4" s="650"/>
      <c r="CB4" s="650"/>
      <c r="CD4" s="647" t="s">
        <v>219</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220</v>
      </c>
      <c r="C5" s="652"/>
      <c r="D5" s="652"/>
      <c r="E5" s="652"/>
      <c r="F5" s="652"/>
      <c r="G5" s="652"/>
      <c r="H5" s="652"/>
      <c r="I5" s="652"/>
      <c r="J5" s="652"/>
      <c r="K5" s="652"/>
      <c r="L5" s="652"/>
      <c r="M5" s="652"/>
      <c r="N5" s="652"/>
      <c r="O5" s="652"/>
      <c r="P5" s="652"/>
      <c r="Q5" s="653"/>
      <c r="R5" s="654">
        <v>2605906</v>
      </c>
      <c r="S5" s="655"/>
      <c r="T5" s="655"/>
      <c r="U5" s="655"/>
      <c r="V5" s="655"/>
      <c r="W5" s="655"/>
      <c r="X5" s="655"/>
      <c r="Y5" s="656"/>
      <c r="Z5" s="657">
        <v>12.1</v>
      </c>
      <c r="AA5" s="657"/>
      <c r="AB5" s="657"/>
      <c r="AC5" s="657"/>
      <c r="AD5" s="658">
        <v>2605906</v>
      </c>
      <c r="AE5" s="658"/>
      <c r="AF5" s="658"/>
      <c r="AG5" s="658"/>
      <c r="AH5" s="658"/>
      <c r="AI5" s="658"/>
      <c r="AJ5" s="658"/>
      <c r="AK5" s="658"/>
      <c r="AL5" s="659">
        <v>24.6</v>
      </c>
      <c r="AM5" s="660"/>
      <c r="AN5" s="660"/>
      <c r="AO5" s="661"/>
      <c r="AP5" s="651" t="s">
        <v>221</v>
      </c>
      <c r="AQ5" s="652"/>
      <c r="AR5" s="652"/>
      <c r="AS5" s="652"/>
      <c r="AT5" s="652"/>
      <c r="AU5" s="652"/>
      <c r="AV5" s="652"/>
      <c r="AW5" s="652"/>
      <c r="AX5" s="652"/>
      <c r="AY5" s="652"/>
      <c r="AZ5" s="652"/>
      <c r="BA5" s="652"/>
      <c r="BB5" s="652"/>
      <c r="BC5" s="652"/>
      <c r="BD5" s="652"/>
      <c r="BE5" s="652"/>
      <c r="BF5" s="653"/>
      <c r="BG5" s="665">
        <v>2604063</v>
      </c>
      <c r="BH5" s="666"/>
      <c r="BI5" s="666"/>
      <c r="BJ5" s="666"/>
      <c r="BK5" s="666"/>
      <c r="BL5" s="666"/>
      <c r="BM5" s="666"/>
      <c r="BN5" s="667"/>
      <c r="BO5" s="668">
        <v>99.9</v>
      </c>
      <c r="BP5" s="668"/>
      <c r="BQ5" s="668"/>
      <c r="BR5" s="668"/>
      <c r="BS5" s="669">
        <v>51767</v>
      </c>
      <c r="BT5" s="669"/>
      <c r="BU5" s="669"/>
      <c r="BV5" s="669"/>
      <c r="BW5" s="669"/>
      <c r="BX5" s="669"/>
      <c r="BY5" s="669"/>
      <c r="BZ5" s="669"/>
      <c r="CA5" s="669"/>
      <c r="CB5" s="673"/>
      <c r="CD5" s="647" t="s">
        <v>216</v>
      </c>
      <c r="CE5" s="648"/>
      <c r="CF5" s="648"/>
      <c r="CG5" s="648"/>
      <c r="CH5" s="648"/>
      <c r="CI5" s="648"/>
      <c r="CJ5" s="648"/>
      <c r="CK5" s="648"/>
      <c r="CL5" s="648"/>
      <c r="CM5" s="648"/>
      <c r="CN5" s="648"/>
      <c r="CO5" s="648"/>
      <c r="CP5" s="648"/>
      <c r="CQ5" s="649"/>
      <c r="CR5" s="647" t="s">
        <v>222</v>
      </c>
      <c r="CS5" s="648"/>
      <c r="CT5" s="648"/>
      <c r="CU5" s="648"/>
      <c r="CV5" s="648"/>
      <c r="CW5" s="648"/>
      <c r="CX5" s="648"/>
      <c r="CY5" s="649"/>
      <c r="CZ5" s="647" t="s">
        <v>214</v>
      </c>
      <c r="DA5" s="648"/>
      <c r="DB5" s="648"/>
      <c r="DC5" s="649"/>
      <c r="DD5" s="647" t="s">
        <v>223</v>
      </c>
      <c r="DE5" s="648"/>
      <c r="DF5" s="648"/>
      <c r="DG5" s="648"/>
      <c r="DH5" s="648"/>
      <c r="DI5" s="648"/>
      <c r="DJ5" s="648"/>
      <c r="DK5" s="648"/>
      <c r="DL5" s="648"/>
      <c r="DM5" s="648"/>
      <c r="DN5" s="648"/>
      <c r="DO5" s="648"/>
      <c r="DP5" s="649"/>
      <c r="DQ5" s="647" t="s">
        <v>224</v>
      </c>
      <c r="DR5" s="648"/>
      <c r="DS5" s="648"/>
      <c r="DT5" s="648"/>
      <c r="DU5" s="648"/>
      <c r="DV5" s="648"/>
      <c r="DW5" s="648"/>
      <c r="DX5" s="648"/>
      <c r="DY5" s="648"/>
      <c r="DZ5" s="648"/>
      <c r="EA5" s="648"/>
      <c r="EB5" s="648"/>
      <c r="EC5" s="649"/>
    </row>
    <row r="6" spans="2:143" ht="11.25" customHeight="1" x14ac:dyDescent="0.15">
      <c r="B6" s="662" t="s">
        <v>225</v>
      </c>
      <c r="C6" s="663"/>
      <c r="D6" s="663"/>
      <c r="E6" s="663"/>
      <c r="F6" s="663"/>
      <c r="G6" s="663"/>
      <c r="H6" s="663"/>
      <c r="I6" s="663"/>
      <c r="J6" s="663"/>
      <c r="K6" s="663"/>
      <c r="L6" s="663"/>
      <c r="M6" s="663"/>
      <c r="N6" s="663"/>
      <c r="O6" s="663"/>
      <c r="P6" s="663"/>
      <c r="Q6" s="664"/>
      <c r="R6" s="665">
        <v>229109</v>
      </c>
      <c r="S6" s="666"/>
      <c r="T6" s="666"/>
      <c r="U6" s="666"/>
      <c r="V6" s="666"/>
      <c r="W6" s="666"/>
      <c r="X6" s="666"/>
      <c r="Y6" s="667"/>
      <c r="Z6" s="668">
        <v>1.1000000000000001</v>
      </c>
      <c r="AA6" s="668"/>
      <c r="AB6" s="668"/>
      <c r="AC6" s="668"/>
      <c r="AD6" s="669">
        <v>229109</v>
      </c>
      <c r="AE6" s="669"/>
      <c r="AF6" s="669"/>
      <c r="AG6" s="669"/>
      <c r="AH6" s="669"/>
      <c r="AI6" s="669"/>
      <c r="AJ6" s="669"/>
      <c r="AK6" s="669"/>
      <c r="AL6" s="670">
        <v>2.2000000000000002</v>
      </c>
      <c r="AM6" s="671"/>
      <c r="AN6" s="671"/>
      <c r="AO6" s="672"/>
      <c r="AP6" s="662" t="s">
        <v>226</v>
      </c>
      <c r="AQ6" s="663"/>
      <c r="AR6" s="663"/>
      <c r="AS6" s="663"/>
      <c r="AT6" s="663"/>
      <c r="AU6" s="663"/>
      <c r="AV6" s="663"/>
      <c r="AW6" s="663"/>
      <c r="AX6" s="663"/>
      <c r="AY6" s="663"/>
      <c r="AZ6" s="663"/>
      <c r="BA6" s="663"/>
      <c r="BB6" s="663"/>
      <c r="BC6" s="663"/>
      <c r="BD6" s="663"/>
      <c r="BE6" s="663"/>
      <c r="BF6" s="664"/>
      <c r="BG6" s="665">
        <v>2604063</v>
      </c>
      <c r="BH6" s="666"/>
      <c r="BI6" s="666"/>
      <c r="BJ6" s="666"/>
      <c r="BK6" s="666"/>
      <c r="BL6" s="666"/>
      <c r="BM6" s="666"/>
      <c r="BN6" s="667"/>
      <c r="BO6" s="668">
        <v>99.9</v>
      </c>
      <c r="BP6" s="668"/>
      <c r="BQ6" s="668"/>
      <c r="BR6" s="668"/>
      <c r="BS6" s="669">
        <v>51767</v>
      </c>
      <c r="BT6" s="669"/>
      <c r="BU6" s="669"/>
      <c r="BV6" s="669"/>
      <c r="BW6" s="669"/>
      <c r="BX6" s="669"/>
      <c r="BY6" s="669"/>
      <c r="BZ6" s="669"/>
      <c r="CA6" s="669"/>
      <c r="CB6" s="673"/>
      <c r="CD6" s="676" t="s">
        <v>227</v>
      </c>
      <c r="CE6" s="677"/>
      <c r="CF6" s="677"/>
      <c r="CG6" s="677"/>
      <c r="CH6" s="677"/>
      <c r="CI6" s="677"/>
      <c r="CJ6" s="677"/>
      <c r="CK6" s="677"/>
      <c r="CL6" s="677"/>
      <c r="CM6" s="677"/>
      <c r="CN6" s="677"/>
      <c r="CO6" s="677"/>
      <c r="CP6" s="677"/>
      <c r="CQ6" s="678"/>
      <c r="CR6" s="665">
        <v>156922</v>
      </c>
      <c r="CS6" s="666"/>
      <c r="CT6" s="666"/>
      <c r="CU6" s="666"/>
      <c r="CV6" s="666"/>
      <c r="CW6" s="666"/>
      <c r="CX6" s="666"/>
      <c r="CY6" s="667"/>
      <c r="CZ6" s="659">
        <v>0.8</v>
      </c>
      <c r="DA6" s="660"/>
      <c r="DB6" s="660"/>
      <c r="DC6" s="679"/>
      <c r="DD6" s="674" t="s">
        <v>228</v>
      </c>
      <c r="DE6" s="666"/>
      <c r="DF6" s="666"/>
      <c r="DG6" s="666"/>
      <c r="DH6" s="666"/>
      <c r="DI6" s="666"/>
      <c r="DJ6" s="666"/>
      <c r="DK6" s="666"/>
      <c r="DL6" s="666"/>
      <c r="DM6" s="666"/>
      <c r="DN6" s="666"/>
      <c r="DO6" s="666"/>
      <c r="DP6" s="667"/>
      <c r="DQ6" s="674">
        <v>156922</v>
      </c>
      <c r="DR6" s="666"/>
      <c r="DS6" s="666"/>
      <c r="DT6" s="666"/>
      <c r="DU6" s="666"/>
      <c r="DV6" s="666"/>
      <c r="DW6" s="666"/>
      <c r="DX6" s="666"/>
      <c r="DY6" s="666"/>
      <c r="DZ6" s="666"/>
      <c r="EA6" s="666"/>
      <c r="EB6" s="666"/>
      <c r="EC6" s="675"/>
    </row>
    <row r="7" spans="2:143" ht="11.25" customHeight="1" x14ac:dyDescent="0.15">
      <c r="B7" s="662" t="s">
        <v>229</v>
      </c>
      <c r="C7" s="663"/>
      <c r="D7" s="663"/>
      <c r="E7" s="663"/>
      <c r="F7" s="663"/>
      <c r="G7" s="663"/>
      <c r="H7" s="663"/>
      <c r="I7" s="663"/>
      <c r="J7" s="663"/>
      <c r="K7" s="663"/>
      <c r="L7" s="663"/>
      <c r="M7" s="663"/>
      <c r="N7" s="663"/>
      <c r="O7" s="663"/>
      <c r="P7" s="663"/>
      <c r="Q7" s="664"/>
      <c r="R7" s="665">
        <v>1437</v>
      </c>
      <c r="S7" s="666"/>
      <c r="T7" s="666"/>
      <c r="U7" s="666"/>
      <c r="V7" s="666"/>
      <c r="W7" s="666"/>
      <c r="X7" s="666"/>
      <c r="Y7" s="667"/>
      <c r="Z7" s="668">
        <v>0</v>
      </c>
      <c r="AA7" s="668"/>
      <c r="AB7" s="668"/>
      <c r="AC7" s="668"/>
      <c r="AD7" s="669">
        <v>1437</v>
      </c>
      <c r="AE7" s="669"/>
      <c r="AF7" s="669"/>
      <c r="AG7" s="669"/>
      <c r="AH7" s="669"/>
      <c r="AI7" s="669"/>
      <c r="AJ7" s="669"/>
      <c r="AK7" s="669"/>
      <c r="AL7" s="670">
        <v>0</v>
      </c>
      <c r="AM7" s="671"/>
      <c r="AN7" s="671"/>
      <c r="AO7" s="672"/>
      <c r="AP7" s="662" t="s">
        <v>230</v>
      </c>
      <c r="AQ7" s="663"/>
      <c r="AR7" s="663"/>
      <c r="AS7" s="663"/>
      <c r="AT7" s="663"/>
      <c r="AU7" s="663"/>
      <c r="AV7" s="663"/>
      <c r="AW7" s="663"/>
      <c r="AX7" s="663"/>
      <c r="AY7" s="663"/>
      <c r="AZ7" s="663"/>
      <c r="BA7" s="663"/>
      <c r="BB7" s="663"/>
      <c r="BC7" s="663"/>
      <c r="BD7" s="663"/>
      <c r="BE7" s="663"/>
      <c r="BF7" s="664"/>
      <c r="BG7" s="665">
        <v>1157242</v>
      </c>
      <c r="BH7" s="666"/>
      <c r="BI7" s="666"/>
      <c r="BJ7" s="666"/>
      <c r="BK7" s="666"/>
      <c r="BL7" s="666"/>
      <c r="BM7" s="666"/>
      <c r="BN7" s="667"/>
      <c r="BO7" s="668">
        <v>44.4</v>
      </c>
      <c r="BP7" s="668"/>
      <c r="BQ7" s="668"/>
      <c r="BR7" s="668"/>
      <c r="BS7" s="669">
        <v>51767</v>
      </c>
      <c r="BT7" s="669"/>
      <c r="BU7" s="669"/>
      <c r="BV7" s="669"/>
      <c r="BW7" s="669"/>
      <c r="BX7" s="669"/>
      <c r="BY7" s="669"/>
      <c r="BZ7" s="669"/>
      <c r="CA7" s="669"/>
      <c r="CB7" s="673"/>
      <c r="CD7" s="680" t="s">
        <v>231</v>
      </c>
      <c r="CE7" s="681"/>
      <c r="CF7" s="681"/>
      <c r="CG7" s="681"/>
      <c r="CH7" s="681"/>
      <c r="CI7" s="681"/>
      <c r="CJ7" s="681"/>
      <c r="CK7" s="681"/>
      <c r="CL7" s="681"/>
      <c r="CM7" s="681"/>
      <c r="CN7" s="681"/>
      <c r="CO7" s="681"/>
      <c r="CP7" s="681"/>
      <c r="CQ7" s="682"/>
      <c r="CR7" s="665">
        <v>3854773</v>
      </c>
      <c r="CS7" s="666"/>
      <c r="CT7" s="666"/>
      <c r="CU7" s="666"/>
      <c r="CV7" s="666"/>
      <c r="CW7" s="666"/>
      <c r="CX7" s="666"/>
      <c r="CY7" s="667"/>
      <c r="CZ7" s="668">
        <v>18.7</v>
      </c>
      <c r="DA7" s="668"/>
      <c r="DB7" s="668"/>
      <c r="DC7" s="668"/>
      <c r="DD7" s="674">
        <v>967268</v>
      </c>
      <c r="DE7" s="666"/>
      <c r="DF7" s="666"/>
      <c r="DG7" s="666"/>
      <c r="DH7" s="666"/>
      <c r="DI7" s="666"/>
      <c r="DJ7" s="666"/>
      <c r="DK7" s="666"/>
      <c r="DL7" s="666"/>
      <c r="DM7" s="666"/>
      <c r="DN7" s="666"/>
      <c r="DO7" s="666"/>
      <c r="DP7" s="667"/>
      <c r="DQ7" s="674">
        <v>2779830</v>
      </c>
      <c r="DR7" s="666"/>
      <c r="DS7" s="666"/>
      <c r="DT7" s="666"/>
      <c r="DU7" s="666"/>
      <c r="DV7" s="666"/>
      <c r="DW7" s="666"/>
      <c r="DX7" s="666"/>
      <c r="DY7" s="666"/>
      <c r="DZ7" s="666"/>
      <c r="EA7" s="666"/>
      <c r="EB7" s="666"/>
      <c r="EC7" s="675"/>
    </row>
    <row r="8" spans="2:143" ht="11.25" customHeight="1" x14ac:dyDescent="0.15">
      <c r="B8" s="662" t="s">
        <v>232</v>
      </c>
      <c r="C8" s="663"/>
      <c r="D8" s="663"/>
      <c r="E8" s="663"/>
      <c r="F8" s="663"/>
      <c r="G8" s="663"/>
      <c r="H8" s="663"/>
      <c r="I8" s="663"/>
      <c r="J8" s="663"/>
      <c r="K8" s="663"/>
      <c r="L8" s="663"/>
      <c r="M8" s="663"/>
      <c r="N8" s="663"/>
      <c r="O8" s="663"/>
      <c r="P8" s="663"/>
      <c r="Q8" s="664"/>
      <c r="R8" s="665">
        <v>6610</v>
      </c>
      <c r="S8" s="666"/>
      <c r="T8" s="666"/>
      <c r="U8" s="666"/>
      <c r="V8" s="666"/>
      <c r="W8" s="666"/>
      <c r="X8" s="666"/>
      <c r="Y8" s="667"/>
      <c r="Z8" s="668">
        <v>0</v>
      </c>
      <c r="AA8" s="668"/>
      <c r="AB8" s="668"/>
      <c r="AC8" s="668"/>
      <c r="AD8" s="669">
        <v>6610</v>
      </c>
      <c r="AE8" s="669"/>
      <c r="AF8" s="669"/>
      <c r="AG8" s="669"/>
      <c r="AH8" s="669"/>
      <c r="AI8" s="669"/>
      <c r="AJ8" s="669"/>
      <c r="AK8" s="669"/>
      <c r="AL8" s="670">
        <v>0.1</v>
      </c>
      <c r="AM8" s="671"/>
      <c r="AN8" s="671"/>
      <c r="AO8" s="672"/>
      <c r="AP8" s="662" t="s">
        <v>233</v>
      </c>
      <c r="AQ8" s="663"/>
      <c r="AR8" s="663"/>
      <c r="AS8" s="663"/>
      <c r="AT8" s="663"/>
      <c r="AU8" s="663"/>
      <c r="AV8" s="663"/>
      <c r="AW8" s="663"/>
      <c r="AX8" s="663"/>
      <c r="AY8" s="663"/>
      <c r="AZ8" s="663"/>
      <c r="BA8" s="663"/>
      <c r="BB8" s="663"/>
      <c r="BC8" s="663"/>
      <c r="BD8" s="663"/>
      <c r="BE8" s="663"/>
      <c r="BF8" s="664"/>
      <c r="BG8" s="665">
        <v>51528</v>
      </c>
      <c r="BH8" s="666"/>
      <c r="BI8" s="666"/>
      <c r="BJ8" s="666"/>
      <c r="BK8" s="666"/>
      <c r="BL8" s="666"/>
      <c r="BM8" s="666"/>
      <c r="BN8" s="667"/>
      <c r="BO8" s="668">
        <v>2</v>
      </c>
      <c r="BP8" s="668"/>
      <c r="BQ8" s="668"/>
      <c r="BR8" s="668"/>
      <c r="BS8" s="669" t="s">
        <v>125</v>
      </c>
      <c r="BT8" s="669"/>
      <c r="BU8" s="669"/>
      <c r="BV8" s="669"/>
      <c r="BW8" s="669"/>
      <c r="BX8" s="669"/>
      <c r="BY8" s="669"/>
      <c r="BZ8" s="669"/>
      <c r="CA8" s="669"/>
      <c r="CB8" s="673"/>
      <c r="CD8" s="680" t="s">
        <v>234</v>
      </c>
      <c r="CE8" s="681"/>
      <c r="CF8" s="681"/>
      <c r="CG8" s="681"/>
      <c r="CH8" s="681"/>
      <c r="CI8" s="681"/>
      <c r="CJ8" s="681"/>
      <c r="CK8" s="681"/>
      <c r="CL8" s="681"/>
      <c r="CM8" s="681"/>
      <c r="CN8" s="681"/>
      <c r="CO8" s="681"/>
      <c r="CP8" s="681"/>
      <c r="CQ8" s="682"/>
      <c r="CR8" s="665">
        <v>6598149</v>
      </c>
      <c r="CS8" s="666"/>
      <c r="CT8" s="666"/>
      <c r="CU8" s="666"/>
      <c r="CV8" s="666"/>
      <c r="CW8" s="666"/>
      <c r="CX8" s="666"/>
      <c r="CY8" s="667"/>
      <c r="CZ8" s="668">
        <v>32</v>
      </c>
      <c r="DA8" s="668"/>
      <c r="DB8" s="668"/>
      <c r="DC8" s="668"/>
      <c r="DD8" s="674">
        <v>169023</v>
      </c>
      <c r="DE8" s="666"/>
      <c r="DF8" s="666"/>
      <c r="DG8" s="666"/>
      <c r="DH8" s="666"/>
      <c r="DI8" s="666"/>
      <c r="DJ8" s="666"/>
      <c r="DK8" s="666"/>
      <c r="DL8" s="666"/>
      <c r="DM8" s="666"/>
      <c r="DN8" s="666"/>
      <c r="DO8" s="666"/>
      <c r="DP8" s="667"/>
      <c r="DQ8" s="674">
        <v>2620061</v>
      </c>
      <c r="DR8" s="666"/>
      <c r="DS8" s="666"/>
      <c r="DT8" s="666"/>
      <c r="DU8" s="666"/>
      <c r="DV8" s="666"/>
      <c r="DW8" s="666"/>
      <c r="DX8" s="666"/>
      <c r="DY8" s="666"/>
      <c r="DZ8" s="666"/>
      <c r="EA8" s="666"/>
      <c r="EB8" s="666"/>
      <c r="EC8" s="675"/>
    </row>
    <row r="9" spans="2:143" ht="11.25" customHeight="1" x14ac:dyDescent="0.15">
      <c r="B9" s="662" t="s">
        <v>235</v>
      </c>
      <c r="C9" s="663"/>
      <c r="D9" s="663"/>
      <c r="E9" s="663"/>
      <c r="F9" s="663"/>
      <c r="G9" s="663"/>
      <c r="H9" s="663"/>
      <c r="I9" s="663"/>
      <c r="J9" s="663"/>
      <c r="K9" s="663"/>
      <c r="L9" s="663"/>
      <c r="M9" s="663"/>
      <c r="N9" s="663"/>
      <c r="O9" s="663"/>
      <c r="P9" s="663"/>
      <c r="Q9" s="664"/>
      <c r="R9" s="665">
        <v>6187</v>
      </c>
      <c r="S9" s="666"/>
      <c r="T9" s="666"/>
      <c r="U9" s="666"/>
      <c r="V9" s="666"/>
      <c r="W9" s="666"/>
      <c r="X9" s="666"/>
      <c r="Y9" s="667"/>
      <c r="Z9" s="668">
        <v>0</v>
      </c>
      <c r="AA9" s="668"/>
      <c r="AB9" s="668"/>
      <c r="AC9" s="668"/>
      <c r="AD9" s="669">
        <v>6187</v>
      </c>
      <c r="AE9" s="669"/>
      <c r="AF9" s="669"/>
      <c r="AG9" s="669"/>
      <c r="AH9" s="669"/>
      <c r="AI9" s="669"/>
      <c r="AJ9" s="669"/>
      <c r="AK9" s="669"/>
      <c r="AL9" s="670">
        <v>0.1</v>
      </c>
      <c r="AM9" s="671"/>
      <c r="AN9" s="671"/>
      <c r="AO9" s="672"/>
      <c r="AP9" s="662" t="s">
        <v>236</v>
      </c>
      <c r="AQ9" s="663"/>
      <c r="AR9" s="663"/>
      <c r="AS9" s="663"/>
      <c r="AT9" s="663"/>
      <c r="AU9" s="663"/>
      <c r="AV9" s="663"/>
      <c r="AW9" s="663"/>
      <c r="AX9" s="663"/>
      <c r="AY9" s="663"/>
      <c r="AZ9" s="663"/>
      <c r="BA9" s="663"/>
      <c r="BB9" s="663"/>
      <c r="BC9" s="663"/>
      <c r="BD9" s="663"/>
      <c r="BE9" s="663"/>
      <c r="BF9" s="664"/>
      <c r="BG9" s="665">
        <v>873946</v>
      </c>
      <c r="BH9" s="666"/>
      <c r="BI9" s="666"/>
      <c r="BJ9" s="666"/>
      <c r="BK9" s="666"/>
      <c r="BL9" s="666"/>
      <c r="BM9" s="666"/>
      <c r="BN9" s="667"/>
      <c r="BO9" s="668">
        <v>33.5</v>
      </c>
      <c r="BP9" s="668"/>
      <c r="BQ9" s="668"/>
      <c r="BR9" s="668"/>
      <c r="BS9" s="669" t="s">
        <v>228</v>
      </c>
      <c r="BT9" s="669"/>
      <c r="BU9" s="669"/>
      <c r="BV9" s="669"/>
      <c r="BW9" s="669"/>
      <c r="BX9" s="669"/>
      <c r="BY9" s="669"/>
      <c r="BZ9" s="669"/>
      <c r="CA9" s="669"/>
      <c r="CB9" s="673"/>
      <c r="CD9" s="680" t="s">
        <v>237</v>
      </c>
      <c r="CE9" s="681"/>
      <c r="CF9" s="681"/>
      <c r="CG9" s="681"/>
      <c r="CH9" s="681"/>
      <c r="CI9" s="681"/>
      <c r="CJ9" s="681"/>
      <c r="CK9" s="681"/>
      <c r="CL9" s="681"/>
      <c r="CM9" s="681"/>
      <c r="CN9" s="681"/>
      <c r="CO9" s="681"/>
      <c r="CP9" s="681"/>
      <c r="CQ9" s="682"/>
      <c r="CR9" s="665">
        <v>1258780</v>
      </c>
      <c r="CS9" s="666"/>
      <c r="CT9" s="666"/>
      <c r="CU9" s="666"/>
      <c r="CV9" s="666"/>
      <c r="CW9" s="666"/>
      <c r="CX9" s="666"/>
      <c r="CY9" s="667"/>
      <c r="CZ9" s="668">
        <v>6.1</v>
      </c>
      <c r="DA9" s="668"/>
      <c r="DB9" s="668"/>
      <c r="DC9" s="668"/>
      <c r="DD9" s="674">
        <v>20281</v>
      </c>
      <c r="DE9" s="666"/>
      <c r="DF9" s="666"/>
      <c r="DG9" s="666"/>
      <c r="DH9" s="666"/>
      <c r="DI9" s="666"/>
      <c r="DJ9" s="666"/>
      <c r="DK9" s="666"/>
      <c r="DL9" s="666"/>
      <c r="DM9" s="666"/>
      <c r="DN9" s="666"/>
      <c r="DO9" s="666"/>
      <c r="DP9" s="667"/>
      <c r="DQ9" s="674">
        <v>855828</v>
      </c>
      <c r="DR9" s="666"/>
      <c r="DS9" s="666"/>
      <c r="DT9" s="666"/>
      <c r="DU9" s="666"/>
      <c r="DV9" s="666"/>
      <c r="DW9" s="666"/>
      <c r="DX9" s="666"/>
      <c r="DY9" s="666"/>
      <c r="DZ9" s="666"/>
      <c r="EA9" s="666"/>
      <c r="EB9" s="666"/>
      <c r="EC9" s="675"/>
    </row>
    <row r="10" spans="2:143" ht="11.25" customHeight="1" x14ac:dyDescent="0.15">
      <c r="B10" s="662" t="s">
        <v>238</v>
      </c>
      <c r="C10" s="663"/>
      <c r="D10" s="663"/>
      <c r="E10" s="663"/>
      <c r="F10" s="663"/>
      <c r="G10" s="663"/>
      <c r="H10" s="663"/>
      <c r="I10" s="663"/>
      <c r="J10" s="663"/>
      <c r="K10" s="663"/>
      <c r="L10" s="663"/>
      <c r="M10" s="663"/>
      <c r="N10" s="663"/>
      <c r="O10" s="663"/>
      <c r="P10" s="663"/>
      <c r="Q10" s="664"/>
      <c r="R10" s="665" t="s">
        <v>125</v>
      </c>
      <c r="S10" s="666"/>
      <c r="T10" s="666"/>
      <c r="U10" s="666"/>
      <c r="V10" s="666"/>
      <c r="W10" s="666"/>
      <c r="X10" s="666"/>
      <c r="Y10" s="667"/>
      <c r="Z10" s="668" t="s">
        <v>125</v>
      </c>
      <c r="AA10" s="668"/>
      <c r="AB10" s="668"/>
      <c r="AC10" s="668"/>
      <c r="AD10" s="669" t="s">
        <v>228</v>
      </c>
      <c r="AE10" s="669"/>
      <c r="AF10" s="669"/>
      <c r="AG10" s="669"/>
      <c r="AH10" s="669"/>
      <c r="AI10" s="669"/>
      <c r="AJ10" s="669"/>
      <c r="AK10" s="669"/>
      <c r="AL10" s="670" t="s">
        <v>228</v>
      </c>
      <c r="AM10" s="671"/>
      <c r="AN10" s="671"/>
      <c r="AO10" s="672"/>
      <c r="AP10" s="662" t="s">
        <v>239</v>
      </c>
      <c r="AQ10" s="663"/>
      <c r="AR10" s="663"/>
      <c r="AS10" s="663"/>
      <c r="AT10" s="663"/>
      <c r="AU10" s="663"/>
      <c r="AV10" s="663"/>
      <c r="AW10" s="663"/>
      <c r="AX10" s="663"/>
      <c r="AY10" s="663"/>
      <c r="AZ10" s="663"/>
      <c r="BA10" s="663"/>
      <c r="BB10" s="663"/>
      <c r="BC10" s="663"/>
      <c r="BD10" s="663"/>
      <c r="BE10" s="663"/>
      <c r="BF10" s="664"/>
      <c r="BG10" s="665">
        <v>49695</v>
      </c>
      <c r="BH10" s="666"/>
      <c r="BI10" s="666"/>
      <c r="BJ10" s="666"/>
      <c r="BK10" s="666"/>
      <c r="BL10" s="666"/>
      <c r="BM10" s="666"/>
      <c r="BN10" s="667"/>
      <c r="BO10" s="668">
        <v>1.9</v>
      </c>
      <c r="BP10" s="668"/>
      <c r="BQ10" s="668"/>
      <c r="BR10" s="668"/>
      <c r="BS10" s="669" t="s">
        <v>125</v>
      </c>
      <c r="BT10" s="669"/>
      <c r="BU10" s="669"/>
      <c r="BV10" s="669"/>
      <c r="BW10" s="669"/>
      <c r="BX10" s="669"/>
      <c r="BY10" s="669"/>
      <c r="BZ10" s="669"/>
      <c r="CA10" s="669"/>
      <c r="CB10" s="673"/>
      <c r="CD10" s="680" t="s">
        <v>240</v>
      </c>
      <c r="CE10" s="681"/>
      <c r="CF10" s="681"/>
      <c r="CG10" s="681"/>
      <c r="CH10" s="681"/>
      <c r="CI10" s="681"/>
      <c r="CJ10" s="681"/>
      <c r="CK10" s="681"/>
      <c r="CL10" s="681"/>
      <c r="CM10" s="681"/>
      <c r="CN10" s="681"/>
      <c r="CO10" s="681"/>
      <c r="CP10" s="681"/>
      <c r="CQ10" s="682"/>
      <c r="CR10" s="665">
        <v>661</v>
      </c>
      <c r="CS10" s="666"/>
      <c r="CT10" s="666"/>
      <c r="CU10" s="666"/>
      <c r="CV10" s="666"/>
      <c r="CW10" s="666"/>
      <c r="CX10" s="666"/>
      <c r="CY10" s="667"/>
      <c r="CZ10" s="668">
        <v>0</v>
      </c>
      <c r="DA10" s="668"/>
      <c r="DB10" s="668"/>
      <c r="DC10" s="668"/>
      <c r="DD10" s="674" t="s">
        <v>125</v>
      </c>
      <c r="DE10" s="666"/>
      <c r="DF10" s="666"/>
      <c r="DG10" s="666"/>
      <c r="DH10" s="666"/>
      <c r="DI10" s="666"/>
      <c r="DJ10" s="666"/>
      <c r="DK10" s="666"/>
      <c r="DL10" s="666"/>
      <c r="DM10" s="666"/>
      <c r="DN10" s="666"/>
      <c r="DO10" s="666"/>
      <c r="DP10" s="667"/>
      <c r="DQ10" s="674">
        <v>661</v>
      </c>
      <c r="DR10" s="666"/>
      <c r="DS10" s="666"/>
      <c r="DT10" s="666"/>
      <c r="DU10" s="666"/>
      <c r="DV10" s="666"/>
      <c r="DW10" s="666"/>
      <c r="DX10" s="666"/>
      <c r="DY10" s="666"/>
      <c r="DZ10" s="666"/>
      <c r="EA10" s="666"/>
      <c r="EB10" s="666"/>
      <c r="EC10" s="675"/>
    </row>
    <row r="11" spans="2:143" ht="11.25" customHeight="1" x14ac:dyDescent="0.15">
      <c r="B11" s="662" t="s">
        <v>241</v>
      </c>
      <c r="C11" s="663"/>
      <c r="D11" s="663"/>
      <c r="E11" s="663"/>
      <c r="F11" s="663"/>
      <c r="G11" s="663"/>
      <c r="H11" s="663"/>
      <c r="I11" s="663"/>
      <c r="J11" s="663"/>
      <c r="K11" s="663"/>
      <c r="L11" s="663"/>
      <c r="M11" s="663"/>
      <c r="N11" s="663"/>
      <c r="O11" s="663"/>
      <c r="P11" s="663"/>
      <c r="Q11" s="664"/>
      <c r="R11" s="665">
        <v>717463</v>
      </c>
      <c r="S11" s="666"/>
      <c r="T11" s="666"/>
      <c r="U11" s="666"/>
      <c r="V11" s="666"/>
      <c r="W11" s="666"/>
      <c r="X11" s="666"/>
      <c r="Y11" s="667"/>
      <c r="Z11" s="670">
        <v>3.3</v>
      </c>
      <c r="AA11" s="671"/>
      <c r="AB11" s="671"/>
      <c r="AC11" s="683"/>
      <c r="AD11" s="674">
        <v>717463</v>
      </c>
      <c r="AE11" s="666"/>
      <c r="AF11" s="666"/>
      <c r="AG11" s="666"/>
      <c r="AH11" s="666"/>
      <c r="AI11" s="666"/>
      <c r="AJ11" s="666"/>
      <c r="AK11" s="667"/>
      <c r="AL11" s="670">
        <v>6.8</v>
      </c>
      <c r="AM11" s="671"/>
      <c r="AN11" s="671"/>
      <c r="AO11" s="672"/>
      <c r="AP11" s="662" t="s">
        <v>242</v>
      </c>
      <c r="AQ11" s="663"/>
      <c r="AR11" s="663"/>
      <c r="AS11" s="663"/>
      <c r="AT11" s="663"/>
      <c r="AU11" s="663"/>
      <c r="AV11" s="663"/>
      <c r="AW11" s="663"/>
      <c r="AX11" s="663"/>
      <c r="AY11" s="663"/>
      <c r="AZ11" s="663"/>
      <c r="BA11" s="663"/>
      <c r="BB11" s="663"/>
      <c r="BC11" s="663"/>
      <c r="BD11" s="663"/>
      <c r="BE11" s="663"/>
      <c r="BF11" s="664"/>
      <c r="BG11" s="665">
        <v>182073</v>
      </c>
      <c r="BH11" s="666"/>
      <c r="BI11" s="666"/>
      <c r="BJ11" s="666"/>
      <c r="BK11" s="666"/>
      <c r="BL11" s="666"/>
      <c r="BM11" s="666"/>
      <c r="BN11" s="667"/>
      <c r="BO11" s="668">
        <v>7</v>
      </c>
      <c r="BP11" s="668"/>
      <c r="BQ11" s="668"/>
      <c r="BR11" s="668"/>
      <c r="BS11" s="669">
        <v>51767</v>
      </c>
      <c r="BT11" s="669"/>
      <c r="BU11" s="669"/>
      <c r="BV11" s="669"/>
      <c r="BW11" s="669"/>
      <c r="BX11" s="669"/>
      <c r="BY11" s="669"/>
      <c r="BZ11" s="669"/>
      <c r="CA11" s="669"/>
      <c r="CB11" s="673"/>
      <c r="CD11" s="680" t="s">
        <v>243</v>
      </c>
      <c r="CE11" s="681"/>
      <c r="CF11" s="681"/>
      <c r="CG11" s="681"/>
      <c r="CH11" s="681"/>
      <c r="CI11" s="681"/>
      <c r="CJ11" s="681"/>
      <c r="CK11" s="681"/>
      <c r="CL11" s="681"/>
      <c r="CM11" s="681"/>
      <c r="CN11" s="681"/>
      <c r="CO11" s="681"/>
      <c r="CP11" s="681"/>
      <c r="CQ11" s="682"/>
      <c r="CR11" s="665">
        <v>813482</v>
      </c>
      <c r="CS11" s="666"/>
      <c r="CT11" s="666"/>
      <c r="CU11" s="666"/>
      <c r="CV11" s="666"/>
      <c r="CW11" s="666"/>
      <c r="CX11" s="666"/>
      <c r="CY11" s="667"/>
      <c r="CZ11" s="668">
        <v>3.9</v>
      </c>
      <c r="DA11" s="668"/>
      <c r="DB11" s="668"/>
      <c r="DC11" s="668"/>
      <c r="DD11" s="674">
        <v>131531</v>
      </c>
      <c r="DE11" s="666"/>
      <c r="DF11" s="666"/>
      <c r="DG11" s="666"/>
      <c r="DH11" s="666"/>
      <c r="DI11" s="666"/>
      <c r="DJ11" s="666"/>
      <c r="DK11" s="666"/>
      <c r="DL11" s="666"/>
      <c r="DM11" s="666"/>
      <c r="DN11" s="666"/>
      <c r="DO11" s="666"/>
      <c r="DP11" s="667"/>
      <c r="DQ11" s="674">
        <v>547761</v>
      </c>
      <c r="DR11" s="666"/>
      <c r="DS11" s="666"/>
      <c r="DT11" s="666"/>
      <c r="DU11" s="666"/>
      <c r="DV11" s="666"/>
      <c r="DW11" s="666"/>
      <c r="DX11" s="666"/>
      <c r="DY11" s="666"/>
      <c r="DZ11" s="666"/>
      <c r="EA11" s="666"/>
      <c r="EB11" s="666"/>
      <c r="EC11" s="675"/>
    </row>
    <row r="12" spans="2:143" ht="11.25" customHeight="1" x14ac:dyDescent="0.15">
      <c r="B12" s="662" t="s">
        <v>244</v>
      </c>
      <c r="C12" s="663"/>
      <c r="D12" s="663"/>
      <c r="E12" s="663"/>
      <c r="F12" s="663"/>
      <c r="G12" s="663"/>
      <c r="H12" s="663"/>
      <c r="I12" s="663"/>
      <c r="J12" s="663"/>
      <c r="K12" s="663"/>
      <c r="L12" s="663"/>
      <c r="M12" s="663"/>
      <c r="N12" s="663"/>
      <c r="O12" s="663"/>
      <c r="P12" s="663"/>
      <c r="Q12" s="664"/>
      <c r="R12" s="665">
        <v>13439</v>
      </c>
      <c r="S12" s="666"/>
      <c r="T12" s="666"/>
      <c r="U12" s="666"/>
      <c r="V12" s="666"/>
      <c r="W12" s="666"/>
      <c r="X12" s="666"/>
      <c r="Y12" s="667"/>
      <c r="Z12" s="668">
        <v>0.1</v>
      </c>
      <c r="AA12" s="668"/>
      <c r="AB12" s="668"/>
      <c r="AC12" s="668"/>
      <c r="AD12" s="669">
        <v>13439</v>
      </c>
      <c r="AE12" s="669"/>
      <c r="AF12" s="669"/>
      <c r="AG12" s="669"/>
      <c r="AH12" s="669"/>
      <c r="AI12" s="669"/>
      <c r="AJ12" s="669"/>
      <c r="AK12" s="669"/>
      <c r="AL12" s="670">
        <v>0.1</v>
      </c>
      <c r="AM12" s="671"/>
      <c r="AN12" s="671"/>
      <c r="AO12" s="672"/>
      <c r="AP12" s="662" t="s">
        <v>245</v>
      </c>
      <c r="AQ12" s="663"/>
      <c r="AR12" s="663"/>
      <c r="AS12" s="663"/>
      <c r="AT12" s="663"/>
      <c r="AU12" s="663"/>
      <c r="AV12" s="663"/>
      <c r="AW12" s="663"/>
      <c r="AX12" s="663"/>
      <c r="AY12" s="663"/>
      <c r="AZ12" s="663"/>
      <c r="BA12" s="663"/>
      <c r="BB12" s="663"/>
      <c r="BC12" s="663"/>
      <c r="BD12" s="663"/>
      <c r="BE12" s="663"/>
      <c r="BF12" s="664"/>
      <c r="BG12" s="665">
        <v>1086675</v>
      </c>
      <c r="BH12" s="666"/>
      <c r="BI12" s="666"/>
      <c r="BJ12" s="666"/>
      <c r="BK12" s="666"/>
      <c r="BL12" s="666"/>
      <c r="BM12" s="666"/>
      <c r="BN12" s="667"/>
      <c r="BO12" s="668">
        <v>41.7</v>
      </c>
      <c r="BP12" s="668"/>
      <c r="BQ12" s="668"/>
      <c r="BR12" s="668"/>
      <c r="BS12" s="669" t="s">
        <v>228</v>
      </c>
      <c r="BT12" s="669"/>
      <c r="BU12" s="669"/>
      <c r="BV12" s="669"/>
      <c r="BW12" s="669"/>
      <c r="BX12" s="669"/>
      <c r="BY12" s="669"/>
      <c r="BZ12" s="669"/>
      <c r="CA12" s="669"/>
      <c r="CB12" s="673"/>
      <c r="CD12" s="680" t="s">
        <v>246</v>
      </c>
      <c r="CE12" s="681"/>
      <c r="CF12" s="681"/>
      <c r="CG12" s="681"/>
      <c r="CH12" s="681"/>
      <c r="CI12" s="681"/>
      <c r="CJ12" s="681"/>
      <c r="CK12" s="681"/>
      <c r="CL12" s="681"/>
      <c r="CM12" s="681"/>
      <c r="CN12" s="681"/>
      <c r="CO12" s="681"/>
      <c r="CP12" s="681"/>
      <c r="CQ12" s="682"/>
      <c r="CR12" s="665">
        <v>778236</v>
      </c>
      <c r="CS12" s="666"/>
      <c r="CT12" s="666"/>
      <c r="CU12" s="666"/>
      <c r="CV12" s="666"/>
      <c r="CW12" s="666"/>
      <c r="CX12" s="666"/>
      <c r="CY12" s="667"/>
      <c r="CZ12" s="668">
        <v>3.8</v>
      </c>
      <c r="DA12" s="668"/>
      <c r="DB12" s="668"/>
      <c r="DC12" s="668"/>
      <c r="DD12" s="674">
        <v>212451</v>
      </c>
      <c r="DE12" s="666"/>
      <c r="DF12" s="666"/>
      <c r="DG12" s="666"/>
      <c r="DH12" s="666"/>
      <c r="DI12" s="666"/>
      <c r="DJ12" s="666"/>
      <c r="DK12" s="666"/>
      <c r="DL12" s="666"/>
      <c r="DM12" s="666"/>
      <c r="DN12" s="666"/>
      <c r="DO12" s="666"/>
      <c r="DP12" s="667"/>
      <c r="DQ12" s="674">
        <v>231568</v>
      </c>
      <c r="DR12" s="666"/>
      <c r="DS12" s="666"/>
      <c r="DT12" s="666"/>
      <c r="DU12" s="666"/>
      <c r="DV12" s="666"/>
      <c r="DW12" s="666"/>
      <c r="DX12" s="666"/>
      <c r="DY12" s="666"/>
      <c r="DZ12" s="666"/>
      <c r="EA12" s="666"/>
      <c r="EB12" s="666"/>
      <c r="EC12" s="675"/>
    </row>
    <row r="13" spans="2:143" ht="11.25" customHeight="1" x14ac:dyDescent="0.15">
      <c r="B13" s="662" t="s">
        <v>247</v>
      </c>
      <c r="C13" s="663"/>
      <c r="D13" s="663"/>
      <c r="E13" s="663"/>
      <c r="F13" s="663"/>
      <c r="G13" s="663"/>
      <c r="H13" s="663"/>
      <c r="I13" s="663"/>
      <c r="J13" s="663"/>
      <c r="K13" s="663"/>
      <c r="L13" s="663"/>
      <c r="M13" s="663"/>
      <c r="N13" s="663"/>
      <c r="O13" s="663"/>
      <c r="P13" s="663"/>
      <c r="Q13" s="664"/>
      <c r="R13" s="665" t="s">
        <v>125</v>
      </c>
      <c r="S13" s="666"/>
      <c r="T13" s="666"/>
      <c r="U13" s="666"/>
      <c r="V13" s="666"/>
      <c r="W13" s="666"/>
      <c r="X13" s="666"/>
      <c r="Y13" s="667"/>
      <c r="Z13" s="668" t="s">
        <v>228</v>
      </c>
      <c r="AA13" s="668"/>
      <c r="AB13" s="668"/>
      <c r="AC13" s="668"/>
      <c r="AD13" s="669" t="s">
        <v>125</v>
      </c>
      <c r="AE13" s="669"/>
      <c r="AF13" s="669"/>
      <c r="AG13" s="669"/>
      <c r="AH13" s="669"/>
      <c r="AI13" s="669"/>
      <c r="AJ13" s="669"/>
      <c r="AK13" s="669"/>
      <c r="AL13" s="670" t="s">
        <v>228</v>
      </c>
      <c r="AM13" s="671"/>
      <c r="AN13" s="671"/>
      <c r="AO13" s="672"/>
      <c r="AP13" s="662" t="s">
        <v>248</v>
      </c>
      <c r="AQ13" s="663"/>
      <c r="AR13" s="663"/>
      <c r="AS13" s="663"/>
      <c r="AT13" s="663"/>
      <c r="AU13" s="663"/>
      <c r="AV13" s="663"/>
      <c r="AW13" s="663"/>
      <c r="AX13" s="663"/>
      <c r="AY13" s="663"/>
      <c r="AZ13" s="663"/>
      <c r="BA13" s="663"/>
      <c r="BB13" s="663"/>
      <c r="BC13" s="663"/>
      <c r="BD13" s="663"/>
      <c r="BE13" s="663"/>
      <c r="BF13" s="664"/>
      <c r="BG13" s="665">
        <v>1063762</v>
      </c>
      <c r="BH13" s="666"/>
      <c r="BI13" s="666"/>
      <c r="BJ13" s="666"/>
      <c r="BK13" s="666"/>
      <c r="BL13" s="666"/>
      <c r="BM13" s="666"/>
      <c r="BN13" s="667"/>
      <c r="BO13" s="668">
        <v>40.799999999999997</v>
      </c>
      <c r="BP13" s="668"/>
      <c r="BQ13" s="668"/>
      <c r="BR13" s="668"/>
      <c r="BS13" s="669" t="s">
        <v>125</v>
      </c>
      <c r="BT13" s="669"/>
      <c r="BU13" s="669"/>
      <c r="BV13" s="669"/>
      <c r="BW13" s="669"/>
      <c r="BX13" s="669"/>
      <c r="BY13" s="669"/>
      <c r="BZ13" s="669"/>
      <c r="CA13" s="669"/>
      <c r="CB13" s="673"/>
      <c r="CD13" s="680" t="s">
        <v>249</v>
      </c>
      <c r="CE13" s="681"/>
      <c r="CF13" s="681"/>
      <c r="CG13" s="681"/>
      <c r="CH13" s="681"/>
      <c r="CI13" s="681"/>
      <c r="CJ13" s="681"/>
      <c r="CK13" s="681"/>
      <c r="CL13" s="681"/>
      <c r="CM13" s="681"/>
      <c r="CN13" s="681"/>
      <c r="CO13" s="681"/>
      <c r="CP13" s="681"/>
      <c r="CQ13" s="682"/>
      <c r="CR13" s="665">
        <v>1402065</v>
      </c>
      <c r="CS13" s="666"/>
      <c r="CT13" s="666"/>
      <c r="CU13" s="666"/>
      <c r="CV13" s="666"/>
      <c r="CW13" s="666"/>
      <c r="CX13" s="666"/>
      <c r="CY13" s="667"/>
      <c r="CZ13" s="668">
        <v>6.8</v>
      </c>
      <c r="DA13" s="668"/>
      <c r="DB13" s="668"/>
      <c r="DC13" s="668"/>
      <c r="DD13" s="674">
        <v>536794</v>
      </c>
      <c r="DE13" s="666"/>
      <c r="DF13" s="666"/>
      <c r="DG13" s="666"/>
      <c r="DH13" s="666"/>
      <c r="DI13" s="666"/>
      <c r="DJ13" s="666"/>
      <c r="DK13" s="666"/>
      <c r="DL13" s="666"/>
      <c r="DM13" s="666"/>
      <c r="DN13" s="666"/>
      <c r="DO13" s="666"/>
      <c r="DP13" s="667"/>
      <c r="DQ13" s="674">
        <v>964642</v>
      </c>
      <c r="DR13" s="666"/>
      <c r="DS13" s="666"/>
      <c r="DT13" s="666"/>
      <c r="DU13" s="666"/>
      <c r="DV13" s="666"/>
      <c r="DW13" s="666"/>
      <c r="DX13" s="666"/>
      <c r="DY13" s="666"/>
      <c r="DZ13" s="666"/>
      <c r="EA13" s="666"/>
      <c r="EB13" s="666"/>
      <c r="EC13" s="675"/>
    </row>
    <row r="14" spans="2:143" ht="11.25" customHeight="1" x14ac:dyDescent="0.15">
      <c r="B14" s="662" t="s">
        <v>250</v>
      </c>
      <c r="C14" s="663"/>
      <c r="D14" s="663"/>
      <c r="E14" s="663"/>
      <c r="F14" s="663"/>
      <c r="G14" s="663"/>
      <c r="H14" s="663"/>
      <c r="I14" s="663"/>
      <c r="J14" s="663"/>
      <c r="K14" s="663"/>
      <c r="L14" s="663"/>
      <c r="M14" s="663"/>
      <c r="N14" s="663"/>
      <c r="O14" s="663"/>
      <c r="P14" s="663"/>
      <c r="Q14" s="664"/>
      <c r="R14" s="665" t="s">
        <v>228</v>
      </c>
      <c r="S14" s="666"/>
      <c r="T14" s="666"/>
      <c r="U14" s="666"/>
      <c r="V14" s="666"/>
      <c r="W14" s="666"/>
      <c r="X14" s="666"/>
      <c r="Y14" s="667"/>
      <c r="Z14" s="668" t="s">
        <v>125</v>
      </c>
      <c r="AA14" s="668"/>
      <c r="AB14" s="668"/>
      <c r="AC14" s="668"/>
      <c r="AD14" s="669" t="s">
        <v>228</v>
      </c>
      <c r="AE14" s="669"/>
      <c r="AF14" s="669"/>
      <c r="AG14" s="669"/>
      <c r="AH14" s="669"/>
      <c r="AI14" s="669"/>
      <c r="AJ14" s="669"/>
      <c r="AK14" s="669"/>
      <c r="AL14" s="670" t="s">
        <v>228</v>
      </c>
      <c r="AM14" s="671"/>
      <c r="AN14" s="671"/>
      <c r="AO14" s="672"/>
      <c r="AP14" s="662" t="s">
        <v>251</v>
      </c>
      <c r="AQ14" s="663"/>
      <c r="AR14" s="663"/>
      <c r="AS14" s="663"/>
      <c r="AT14" s="663"/>
      <c r="AU14" s="663"/>
      <c r="AV14" s="663"/>
      <c r="AW14" s="663"/>
      <c r="AX14" s="663"/>
      <c r="AY14" s="663"/>
      <c r="AZ14" s="663"/>
      <c r="BA14" s="663"/>
      <c r="BB14" s="663"/>
      <c r="BC14" s="663"/>
      <c r="BD14" s="663"/>
      <c r="BE14" s="663"/>
      <c r="BF14" s="664"/>
      <c r="BG14" s="665">
        <v>126571</v>
      </c>
      <c r="BH14" s="666"/>
      <c r="BI14" s="666"/>
      <c r="BJ14" s="666"/>
      <c r="BK14" s="666"/>
      <c r="BL14" s="666"/>
      <c r="BM14" s="666"/>
      <c r="BN14" s="667"/>
      <c r="BO14" s="668">
        <v>4.9000000000000004</v>
      </c>
      <c r="BP14" s="668"/>
      <c r="BQ14" s="668"/>
      <c r="BR14" s="668"/>
      <c r="BS14" s="669" t="s">
        <v>125</v>
      </c>
      <c r="BT14" s="669"/>
      <c r="BU14" s="669"/>
      <c r="BV14" s="669"/>
      <c r="BW14" s="669"/>
      <c r="BX14" s="669"/>
      <c r="BY14" s="669"/>
      <c r="BZ14" s="669"/>
      <c r="CA14" s="669"/>
      <c r="CB14" s="673"/>
      <c r="CD14" s="680" t="s">
        <v>252</v>
      </c>
      <c r="CE14" s="681"/>
      <c r="CF14" s="681"/>
      <c r="CG14" s="681"/>
      <c r="CH14" s="681"/>
      <c r="CI14" s="681"/>
      <c r="CJ14" s="681"/>
      <c r="CK14" s="681"/>
      <c r="CL14" s="681"/>
      <c r="CM14" s="681"/>
      <c r="CN14" s="681"/>
      <c r="CO14" s="681"/>
      <c r="CP14" s="681"/>
      <c r="CQ14" s="682"/>
      <c r="CR14" s="665">
        <v>777785</v>
      </c>
      <c r="CS14" s="666"/>
      <c r="CT14" s="666"/>
      <c r="CU14" s="666"/>
      <c r="CV14" s="666"/>
      <c r="CW14" s="666"/>
      <c r="CX14" s="666"/>
      <c r="CY14" s="667"/>
      <c r="CZ14" s="668">
        <v>3.8</v>
      </c>
      <c r="DA14" s="668"/>
      <c r="DB14" s="668"/>
      <c r="DC14" s="668"/>
      <c r="DD14" s="674">
        <v>53531</v>
      </c>
      <c r="DE14" s="666"/>
      <c r="DF14" s="666"/>
      <c r="DG14" s="666"/>
      <c r="DH14" s="666"/>
      <c r="DI14" s="666"/>
      <c r="DJ14" s="666"/>
      <c r="DK14" s="666"/>
      <c r="DL14" s="666"/>
      <c r="DM14" s="666"/>
      <c r="DN14" s="666"/>
      <c r="DO14" s="666"/>
      <c r="DP14" s="667"/>
      <c r="DQ14" s="674">
        <v>727628</v>
      </c>
      <c r="DR14" s="666"/>
      <c r="DS14" s="666"/>
      <c r="DT14" s="666"/>
      <c r="DU14" s="666"/>
      <c r="DV14" s="666"/>
      <c r="DW14" s="666"/>
      <c r="DX14" s="666"/>
      <c r="DY14" s="666"/>
      <c r="DZ14" s="666"/>
      <c r="EA14" s="666"/>
      <c r="EB14" s="666"/>
      <c r="EC14" s="675"/>
    </row>
    <row r="15" spans="2:143" ht="11.25" customHeight="1" x14ac:dyDescent="0.15">
      <c r="B15" s="662" t="s">
        <v>253</v>
      </c>
      <c r="C15" s="663"/>
      <c r="D15" s="663"/>
      <c r="E15" s="663"/>
      <c r="F15" s="663"/>
      <c r="G15" s="663"/>
      <c r="H15" s="663"/>
      <c r="I15" s="663"/>
      <c r="J15" s="663"/>
      <c r="K15" s="663"/>
      <c r="L15" s="663"/>
      <c r="M15" s="663"/>
      <c r="N15" s="663"/>
      <c r="O15" s="663"/>
      <c r="P15" s="663"/>
      <c r="Q15" s="664"/>
      <c r="R15" s="665" t="s">
        <v>125</v>
      </c>
      <c r="S15" s="666"/>
      <c r="T15" s="666"/>
      <c r="U15" s="666"/>
      <c r="V15" s="666"/>
      <c r="W15" s="666"/>
      <c r="X15" s="666"/>
      <c r="Y15" s="667"/>
      <c r="Z15" s="668" t="s">
        <v>125</v>
      </c>
      <c r="AA15" s="668"/>
      <c r="AB15" s="668"/>
      <c r="AC15" s="668"/>
      <c r="AD15" s="669" t="s">
        <v>125</v>
      </c>
      <c r="AE15" s="669"/>
      <c r="AF15" s="669"/>
      <c r="AG15" s="669"/>
      <c r="AH15" s="669"/>
      <c r="AI15" s="669"/>
      <c r="AJ15" s="669"/>
      <c r="AK15" s="669"/>
      <c r="AL15" s="670" t="s">
        <v>125</v>
      </c>
      <c r="AM15" s="671"/>
      <c r="AN15" s="671"/>
      <c r="AO15" s="672"/>
      <c r="AP15" s="662" t="s">
        <v>254</v>
      </c>
      <c r="AQ15" s="663"/>
      <c r="AR15" s="663"/>
      <c r="AS15" s="663"/>
      <c r="AT15" s="663"/>
      <c r="AU15" s="663"/>
      <c r="AV15" s="663"/>
      <c r="AW15" s="663"/>
      <c r="AX15" s="663"/>
      <c r="AY15" s="663"/>
      <c r="AZ15" s="663"/>
      <c r="BA15" s="663"/>
      <c r="BB15" s="663"/>
      <c r="BC15" s="663"/>
      <c r="BD15" s="663"/>
      <c r="BE15" s="663"/>
      <c r="BF15" s="664"/>
      <c r="BG15" s="665">
        <v>233575</v>
      </c>
      <c r="BH15" s="666"/>
      <c r="BI15" s="666"/>
      <c r="BJ15" s="666"/>
      <c r="BK15" s="666"/>
      <c r="BL15" s="666"/>
      <c r="BM15" s="666"/>
      <c r="BN15" s="667"/>
      <c r="BO15" s="668">
        <v>9</v>
      </c>
      <c r="BP15" s="668"/>
      <c r="BQ15" s="668"/>
      <c r="BR15" s="668"/>
      <c r="BS15" s="669" t="s">
        <v>228</v>
      </c>
      <c r="BT15" s="669"/>
      <c r="BU15" s="669"/>
      <c r="BV15" s="669"/>
      <c r="BW15" s="669"/>
      <c r="BX15" s="669"/>
      <c r="BY15" s="669"/>
      <c r="BZ15" s="669"/>
      <c r="CA15" s="669"/>
      <c r="CB15" s="673"/>
      <c r="CD15" s="680" t="s">
        <v>255</v>
      </c>
      <c r="CE15" s="681"/>
      <c r="CF15" s="681"/>
      <c r="CG15" s="681"/>
      <c r="CH15" s="681"/>
      <c r="CI15" s="681"/>
      <c r="CJ15" s="681"/>
      <c r="CK15" s="681"/>
      <c r="CL15" s="681"/>
      <c r="CM15" s="681"/>
      <c r="CN15" s="681"/>
      <c r="CO15" s="681"/>
      <c r="CP15" s="681"/>
      <c r="CQ15" s="682"/>
      <c r="CR15" s="665">
        <v>3035574</v>
      </c>
      <c r="CS15" s="666"/>
      <c r="CT15" s="666"/>
      <c r="CU15" s="666"/>
      <c r="CV15" s="666"/>
      <c r="CW15" s="666"/>
      <c r="CX15" s="666"/>
      <c r="CY15" s="667"/>
      <c r="CZ15" s="668">
        <v>14.7</v>
      </c>
      <c r="DA15" s="668"/>
      <c r="DB15" s="668"/>
      <c r="DC15" s="668"/>
      <c r="DD15" s="674">
        <v>1693912</v>
      </c>
      <c r="DE15" s="666"/>
      <c r="DF15" s="666"/>
      <c r="DG15" s="666"/>
      <c r="DH15" s="666"/>
      <c r="DI15" s="666"/>
      <c r="DJ15" s="666"/>
      <c r="DK15" s="666"/>
      <c r="DL15" s="666"/>
      <c r="DM15" s="666"/>
      <c r="DN15" s="666"/>
      <c r="DO15" s="666"/>
      <c r="DP15" s="667"/>
      <c r="DQ15" s="674">
        <v>1237886</v>
      </c>
      <c r="DR15" s="666"/>
      <c r="DS15" s="666"/>
      <c r="DT15" s="666"/>
      <c r="DU15" s="666"/>
      <c r="DV15" s="666"/>
      <c r="DW15" s="666"/>
      <c r="DX15" s="666"/>
      <c r="DY15" s="666"/>
      <c r="DZ15" s="666"/>
      <c r="EA15" s="666"/>
      <c r="EB15" s="666"/>
      <c r="EC15" s="675"/>
    </row>
    <row r="16" spans="2:143" ht="11.25" customHeight="1" x14ac:dyDescent="0.15">
      <c r="B16" s="662" t="s">
        <v>256</v>
      </c>
      <c r="C16" s="663"/>
      <c r="D16" s="663"/>
      <c r="E16" s="663"/>
      <c r="F16" s="663"/>
      <c r="G16" s="663"/>
      <c r="H16" s="663"/>
      <c r="I16" s="663"/>
      <c r="J16" s="663"/>
      <c r="K16" s="663"/>
      <c r="L16" s="663"/>
      <c r="M16" s="663"/>
      <c r="N16" s="663"/>
      <c r="O16" s="663"/>
      <c r="P16" s="663"/>
      <c r="Q16" s="664"/>
      <c r="R16" s="665">
        <v>17138</v>
      </c>
      <c r="S16" s="666"/>
      <c r="T16" s="666"/>
      <c r="U16" s="666"/>
      <c r="V16" s="666"/>
      <c r="W16" s="666"/>
      <c r="X16" s="666"/>
      <c r="Y16" s="667"/>
      <c r="Z16" s="668">
        <v>0.1</v>
      </c>
      <c r="AA16" s="668"/>
      <c r="AB16" s="668"/>
      <c r="AC16" s="668"/>
      <c r="AD16" s="669">
        <v>17138</v>
      </c>
      <c r="AE16" s="669"/>
      <c r="AF16" s="669"/>
      <c r="AG16" s="669"/>
      <c r="AH16" s="669"/>
      <c r="AI16" s="669"/>
      <c r="AJ16" s="669"/>
      <c r="AK16" s="669"/>
      <c r="AL16" s="670">
        <v>0.2</v>
      </c>
      <c r="AM16" s="671"/>
      <c r="AN16" s="671"/>
      <c r="AO16" s="672"/>
      <c r="AP16" s="662" t="s">
        <v>257</v>
      </c>
      <c r="AQ16" s="663"/>
      <c r="AR16" s="663"/>
      <c r="AS16" s="663"/>
      <c r="AT16" s="663"/>
      <c r="AU16" s="663"/>
      <c r="AV16" s="663"/>
      <c r="AW16" s="663"/>
      <c r="AX16" s="663"/>
      <c r="AY16" s="663"/>
      <c r="AZ16" s="663"/>
      <c r="BA16" s="663"/>
      <c r="BB16" s="663"/>
      <c r="BC16" s="663"/>
      <c r="BD16" s="663"/>
      <c r="BE16" s="663"/>
      <c r="BF16" s="664"/>
      <c r="BG16" s="665" t="s">
        <v>125</v>
      </c>
      <c r="BH16" s="666"/>
      <c r="BI16" s="666"/>
      <c r="BJ16" s="666"/>
      <c r="BK16" s="666"/>
      <c r="BL16" s="666"/>
      <c r="BM16" s="666"/>
      <c r="BN16" s="667"/>
      <c r="BO16" s="668" t="s">
        <v>228</v>
      </c>
      <c r="BP16" s="668"/>
      <c r="BQ16" s="668"/>
      <c r="BR16" s="668"/>
      <c r="BS16" s="669" t="s">
        <v>228</v>
      </c>
      <c r="BT16" s="669"/>
      <c r="BU16" s="669"/>
      <c r="BV16" s="669"/>
      <c r="BW16" s="669"/>
      <c r="BX16" s="669"/>
      <c r="BY16" s="669"/>
      <c r="BZ16" s="669"/>
      <c r="CA16" s="669"/>
      <c r="CB16" s="673"/>
      <c r="CD16" s="680" t="s">
        <v>258</v>
      </c>
      <c r="CE16" s="681"/>
      <c r="CF16" s="681"/>
      <c r="CG16" s="681"/>
      <c r="CH16" s="681"/>
      <c r="CI16" s="681"/>
      <c r="CJ16" s="681"/>
      <c r="CK16" s="681"/>
      <c r="CL16" s="681"/>
      <c r="CM16" s="681"/>
      <c r="CN16" s="681"/>
      <c r="CO16" s="681"/>
      <c r="CP16" s="681"/>
      <c r="CQ16" s="682"/>
      <c r="CR16" s="665">
        <v>10942</v>
      </c>
      <c r="CS16" s="666"/>
      <c r="CT16" s="666"/>
      <c r="CU16" s="666"/>
      <c r="CV16" s="666"/>
      <c r="CW16" s="666"/>
      <c r="CX16" s="666"/>
      <c r="CY16" s="667"/>
      <c r="CZ16" s="668">
        <v>0.1</v>
      </c>
      <c r="DA16" s="668"/>
      <c r="DB16" s="668"/>
      <c r="DC16" s="668"/>
      <c r="DD16" s="674" t="s">
        <v>125</v>
      </c>
      <c r="DE16" s="666"/>
      <c r="DF16" s="666"/>
      <c r="DG16" s="666"/>
      <c r="DH16" s="666"/>
      <c r="DI16" s="666"/>
      <c r="DJ16" s="666"/>
      <c r="DK16" s="666"/>
      <c r="DL16" s="666"/>
      <c r="DM16" s="666"/>
      <c r="DN16" s="666"/>
      <c r="DO16" s="666"/>
      <c r="DP16" s="667"/>
      <c r="DQ16" s="674">
        <v>10942</v>
      </c>
      <c r="DR16" s="666"/>
      <c r="DS16" s="666"/>
      <c r="DT16" s="666"/>
      <c r="DU16" s="666"/>
      <c r="DV16" s="666"/>
      <c r="DW16" s="666"/>
      <c r="DX16" s="666"/>
      <c r="DY16" s="666"/>
      <c r="DZ16" s="666"/>
      <c r="EA16" s="666"/>
      <c r="EB16" s="666"/>
      <c r="EC16" s="675"/>
    </row>
    <row r="17" spans="2:133" ht="11.25" customHeight="1" x14ac:dyDescent="0.15">
      <c r="B17" s="662" t="s">
        <v>259</v>
      </c>
      <c r="C17" s="663"/>
      <c r="D17" s="663"/>
      <c r="E17" s="663"/>
      <c r="F17" s="663"/>
      <c r="G17" s="663"/>
      <c r="H17" s="663"/>
      <c r="I17" s="663"/>
      <c r="J17" s="663"/>
      <c r="K17" s="663"/>
      <c r="L17" s="663"/>
      <c r="M17" s="663"/>
      <c r="N17" s="663"/>
      <c r="O17" s="663"/>
      <c r="P17" s="663"/>
      <c r="Q17" s="664"/>
      <c r="R17" s="665">
        <v>27260</v>
      </c>
      <c r="S17" s="666"/>
      <c r="T17" s="666"/>
      <c r="U17" s="666"/>
      <c r="V17" s="666"/>
      <c r="W17" s="666"/>
      <c r="X17" s="666"/>
      <c r="Y17" s="667"/>
      <c r="Z17" s="668">
        <v>0.1</v>
      </c>
      <c r="AA17" s="668"/>
      <c r="AB17" s="668"/>
      <c r="AC17" s="668"/>
      <c r="AD17" s="669">
        <v>27260</v>
      </c>
      <c r="AE17" s="669"/>
      <c r="AF17" s="669"/>
      <c r="AG17" s="669"/>
      <c r="AH17" s="669"/>
      <c r="AI17" s="669"/>
      <c r="AJ17" s="669"/>
      <c r="AK17" s="669"/>
      <c r="AL17" s="670">
        <v>0.3</v>
      </c>
      <c r="AM17" s="671"/>
      <c r="AN17" s="671"/>
      <c r="AO17" s="672"/>
      <c r="AP17" s="662" t="s">
        <v>260</v>
      </c>
      <c r="AQ17" s="663"/>
      <c r="AR17" s="663"/>
      <c r="AS17" s="663"/>
      <c r="AT17" s="663"/>
      <c r="AU17" s="663"/>
      <c r="AV17" s="663"/>
      <c r="AW17" s="663"/>
      <c r="AX17" s="663"/>
      <c r="AY17" s="663"/>
      <c r="AZ17" s="663"/>
      <c r="BA17" s="663"/>
      <c r="BB17" s="663"/>
      <c r="BC17" s="663"/>
      <c r="BD17" s="663"/>
      <c r="BE17" s="663"/>
      <c r="BF17" s="664"/>
      <c r="BG17" s="665" t="s">
        <v>228</v>
      </c>
      <c r="BH17" s="666"/>
      <c r="BI17" s="666"/>
      <c r="BJ17" s="666"/>
      <c r="BK17" s="666"/>
      <c r="BL17" s="666"/>
      <c r="BM17" s="666"/>
      <c r="BN17" s="667"/>
      <c r="BO17" s="668" t="s">
        <v>228</v>
      </c>
      <c r="BP17" s="668"/>
      <c r="BQ17" s="668"/>
      <c r="BR17" s="668"/>
      <c r="BS17" s="669" t="s">
        <v>228</v>
      </c>
      <c r="BT17" s="669"/>
      <c r="BU17" s="669"/>
      <c r="BV17" s="669"/>
      <c r="BW17" s="669"/>
      <c r="BX17" s="669"/>
      <c r="BY17" s="669"/>
      <c r="BZ17" s="669"/>
      <c r="CA17" s="669"/>
      <c r="CB17" s="673"/>
      <c r="CD17" s="680" t="s">
        <v>261</v>
      </c>
      <c r="CE17" s="681"/>
      <c r="CF17" s="681"/>
      <c r="CG17" s="681"/>
      <c r="CH17" s="681"/>
      <c r="CI17" s="681"/>
      <c r="CJ17" s="681"/>
      <c r="CK17" s="681"/>
      <c r="CL17" s="681"/>
      <c r="CM17" s="681"/>
      <c r="CN17" s="681"/>
      <c r="CO17" s="681"/>
      <c r="CP17" s="681"/>
      <c r="CQ17" s="682"/>
      <c r="CR17" s="665">
        <v>1913215</v>
      </c>
      <c r="CS17" s="666"/>
      <c r="CT17" s="666"/>
      <c r="CU17" s="666"/>
      <c r="CV17" s="666"/>
      <c r="CW17" s="666"/>
      <c r="CX17" s="666"/>
      <c r="CY17" s="667"/>
      <c r="CZ17" s="668">
        <v>9.3000000000000007</v>
      </c>
      <c r="DA17" s="668"/>
      <c r="DB17" s="668"/>
      <c r="DC17" s="668"/>
      <c r="DD17" s="674" t="s">
        <v>228</v>
      </c>
      <c r="DE17" s="666"/>
      <c r="DF17" s="666"/>
      <c r="DG17" s="666"/>
      <c r="DH17" s="666"/>
      <c r="DI17" s="666"/>
      <c r="DJ17" s="666"/>
      <c r="DK17" s="666"/>
      <c r="DL17" s="666"/>
      <c r="DM17" s="666"/>
      <c r="DN17" s="666"/>
      <c r="DO17" s="666"/>
      <c r="DP17" s="667"/>
      <c r="DQ17" s="674">
        <v>1843145</v>
      </c>
      <c r="DR17" s="666"/>
      <c r="DS17" s="666"/>
      <c r="DT17" s="666"/>
      <c r="DU17" s="666"/>
      <c r="DV17" s="666"/>
      <c r="DW17" s="666"/>
      <c r="DX17" s="666"/>
      <c r="DY17" s="666"/>
      <c r="DZ17" s="666"/>
      <c r="EA17" s="666"/>
      <c r="EB17" s="666"/>
      <c r="EC17" s="675"/>
    </row>
    <row r="18" spans="2:133" ht="11.25" customHeight="1" x14ac:dyDescent="0.15">
      <c r="B18" s="662" t="s">
        <v>262</v>
      </c>
      <c r="C18" s="663"/>
      <c r="D18" s="663"/>
      <c r="E18" s="663"/>
      <c r="F18" s="663"/>
      <c r="G18" s="663"/>
      <c r="H18" s="663"/>
      <c r="I18" s="663"/>
      <c r="J18" s="663"/>
      <c r="K18" s="663"/>
      <c r="L18" s="663"/>
      <c r="M18" s="663"/>
      <c r="N18" s="663"/>
      <c r="O18" s="663"/>
      <c r="P18" s="663"/>
      <c r="Q18" s="664"/>
      <c r="R18" s="665">
        <v>54792</v>
      </c>
      <c r="S18" s="666"/>
      <c r="T18" s="666"/>
      <c r="U18" s="666"/>
      <c r="V18" s="666"/>
      <c r="W18" s="666"/>
      <c r="X18" s="666"/>
      <c r="Y18" s="667"/>
      <c r="Z18" s="668">
        <v>0.3</v>
      </c>
      <c r="AA18" s="668"/>
      <c r="AB18" s="668"/>
      <c r="AC18" s="668"/>
      <c r="AD18" s="669">
        <v>54792</v>
      </c>
      <c r="AE18" s="669"/>
      <c r="AF18" s="669"/>
      <c r="AG18" s="669"/>
      <c r="AH18" s="669"/>
      <c r="AI18" s="669"/>
      <c r="AJ18" s="669"/>
      <c r="AK18" s="669"/>
      <c r="AL18" s="670">
        <v>0.5</v>
      </c>
      <c r="AM18" s="671"/>
      <c r="AN18" s="671"/>
      <c r="AO18" s="672"/>
      <c r="AP18" s="662" t="s">
        <v>263</v>
      </c>
      <c r="AQ18" s="663"/>
      <c r="AR18" s="663"/>
      <c r="AS18" s="663"/>
      <c r="AT18" s="663"/>
      <c r="AU18" s="663"/>
      <c r="AV18" s="663"/>
      <c r="AW18" s="663"/>
      <c r="AX18" s="663"/>
      <c r="AY18" s="663"/>
      <c r="AZ18" s="663"/>
      <c r="BA18" s="663"/>
      <c r="BB18" s="663"/>
      <c r="BC18" s="663"/>
      <c r="BD18" s="663"/>
      <c r="BE18" s="663"/>
      <c r="BF18" s="664"/>
      <c r="BG18" s="665" t="s">
        <v>125</v>
      </c>
      <c r="BH18" s="666"/>
      <c r="BI18" s="666"/>
      <c r="BJ18" s="666"/>
      <c r="BK18" s="666"/>
      <c r="BL18" s="666"/>
      <c r="BM18" s="666"/>
      <c r="BN18" s="667"/>
      <c r="BO18" s="668" t="s">
        <v>125</v>
      </c>
      <c r="BP18" s="668"/>
      <c r="BQ18" s="668"/>
      <c r="BR18" s="668"/>
      <c r="BS18" s="669" t="s">
        <v>228</v>
      </c>
      <c r="BT18" s="669"/>
      <c r="BU18" s="669"/>
      <c r="BV18" s="669"/>
      <c r="BW18" s="669"/>
      <c r="BX18" s="669"/>
      <c r="BY18" s="669"/>
      <c r="BZ18" s="669"/>
      <c r="CA18" s="669"/>
      <c r="CB18" s="673"/>
      <c r="CD18" s="680" t="s">
        <v>264</v>
      </c>
      <c r="CE18" s="681"/>
      <c r="CF18" s="681"/>
      <c r="CG18" s="681"/>
      <c r="CH18" s="681"/>
      <c r="CI18" s="681"/>
      <c r="CJ18" s="681"/>
      <c r="CK18" s="681"/>
      <c r="CL18" s="681"/>
      <c r="CM18" s="681"/>
      <c r="CN18" s="681"/>
      <c r="CO18" s="681"/>
      <c r="CP18" s="681"/>
      <c r="CQ18" s="682"/>
      <c r="CR18" s="665" t="s">
        <v>125</v>
      </c>
      <c r="CS18" s="666"/>
      <c r="CT18" s="666"/>
      <c r="CU18" s="666"/>
      <c r="CV18" s="666"/>
      <c r="CW18" s="666"/>
      <c r="CX18" s="666"/>
      <c r="CY18" s="667"/>
      <c r="CZ18" s="668" t="s">
        <v>228</v>
      </c>
      <c r="DA18" s="668"/>
      <c r="DB18" s="668"/>
      <c r="DC18" s="668"/>
      <c r="DD18" s="674" t="s">
        <v>125</v>
      </c>
      <c r="DE18" s="666"/>
      <c r="DF18" s="666"/>
      <c r="DG18" s="666"/>
      <c r="DH18" s="666"/>
      <c r="DI18" s="666"/>
      <c r="DJ18" s="666"/>
      <c r="DK18" s="666"/>
      <c r="DL18" s="666"/>
      <c r="DM18" s="666"/>
      <c r="DN18" s="666"/>
      <c r="DO18" s="666"/>
      <c r="DP18" s="667"/>
      <c r="DQ18" s="674" t="s">
        <v>228</v>
      </c>
      <c r="DR18" s="666"/>
      <c r="DS18" s="666"/>
      <c r="DT18" s="666"/>
      <c r="DU18" s="666"/>
      <c r="DV18" s="666"/>
      <c r="DW18" s="666"/>
      <c r="DX18" s="666"/>
      <c r="DY18" s="666"/>
      <c r="DZ18" s="666"/>
      <c r="EA18" s="666"/>
      <c r="EB18" s="666"/>
      <c r="EC18" s="675"/>
    </row>
    <row r="19" spans="2:133" ht="11.25" customHeight="1" x14ac:dyDescent="0.15">
      <c r="B19" s="662" t="s">
        <v>265</v>
      </c>
      <c r="C19" s="663"/>
      <c r="D19" s="663"/>
      <c r="E19" s="663"/>
      <c r="F19" s="663"/>
      <c r="G19" s="663"/>
      <c r="H19" s="663"/>
      <c r="I19" s="663"/>
      <c r="J19" s="663"/>
      <c r="K19" s="663"/>
      <c r="L19" s="663"/>
      <c r="M19" s="663"/>
      <c r="N19" s="663"/>
      <c r="O19" s="663"/>
      <c r="P19" s="663"/>
      <c r="Q19" s="664"/>
      <c r="R19" s="665">
        <v>25760</v>
      </c>
      <c r="S19" s="666"/>
      <c r="T19" s="666"/>
      <c r="U19" s="666"/>
      <c r="V19" s="666"/>
      <c r="W19" s="666"/>
      <c r="X19" s="666"/>
      <c r="Y19" s="667"/>
      <c r="Z19" s="668">
        <v>0.1</v>
      </c>
      <c r="AA19" s="668"/>
      <c r="AB19" s="668"/>
      <c r="AC19" s="668"/>
      <c r="AD19" s="669">
        <v>25760</v>
      </c>
      <c r="AE19" s="669"/>
      <c r="AF19" s="669"/>
      <c r="AG19" s="669"/>
      <c r="AH19" s="669"/>
      <c r="AI19" s="669"/>
      <c r="AJ19" s="669"/>
      <c r="AK19" s="669"/>
      <c r="AL19" s="670">
        <v>0.2</v>
      </c>
      <c r="AM19" s="671"/>
      <c r="AN19" s="671"/>
      <c r="AO19" s="672"/>
      <c r="AP19" s="662" t="s">
        <v>266</v>
      </c>
      <c r="AQ19" s="663"/>
      <c r="AR19" s="663"/>
      <c r="AS19" s="663"/>
      <c r="AT19" s="663"/>
      <c r="AU19" s="663"/>
      <c r="AV19" s="663"/>
      <c r="AW19" s="663"/>
      <c r="AX19" s="663"/>
      <c r="AY19" s="663"/>
      <c r="AZ19" s="663"/>
      <c r="BA19" s="663"/>
      <c r="BB19" s="663"/>
      <c r="BC19" s="663"/>
      <c r="BD19" s="663"/>
      <c r="BE19" s="663"/>
      <c r="BF19" s="664"/>
      <c r="BG19" s="665">
        <v>1843</v>
      </c>
      <c r="BH19" s="666"/>
      <c r="BI19" s="666"/>
      <c r="BJ19" s="666"/>
      <c r="BK19" s="666"/>
      <c r="BL19" s="666"/>
      <c r="BM19" s="666"/>
      <c r="BN19" s="667"/>
      <c r="BO19" s="668">
        <v>0.1</v>
      </c>
      <c r="BP19" s="668"/>
      <c r="BQ19" s="668"/>
      <c r="BR19" s="668"/>
      <c r="BS19" s="669" t="s">
        <v>125</v>
      </c>
      <c r="BT19" s="669"/>
      <c r="BU19" s="669"/>
      <c r="BV19" s="669"/>
      <c r="BW19" s="669"/>
      <c r="BX19" s="669"/>
      <c r="BY19" s="669"/>
      <c r="BZ19" s="669"/>
      <c r="CA19" s="669"/>
      <c r="CB19" s="673"/>
      <c r="CD19" s="680" t="s">
        <v>267</v>
      </c>
      <c r="CE19" s="681"/>
      <c r="CF19" s="681"/>
      <c r="CG19" s="681"/>
      <c r="CH19" s="681"/>
      <c r="CI19" s="681"/>
      <c r="CJ19" s="681"/>
      <c r="CK19" s="681"/>
      <c r="CL19" s="681"/>
      <c r="CM19" s="681"/>
      <c r="CN19" s="681"/>
      <c r="CO19" s="681"/>
      <c r="CP19" s="681"/>
      <c r="CQ19" s="682"/>
      <c r="CR19" s="665" t="s">
        <v>228</v>
      </c>
      <c r="CS19" s="666"/>
      <c r="CT19" s="666"/>
      <c r="CU19" s="666"/>
      <c r="CV19" s="666"/>
      <c r="CW19" s="666"/>
      <c r="CX19" s="666"/>
      <c r="CY19" s="667"/>
      <c r="CZ19" s="668" t="s">
        <v>228</v>
      </c>
      <c r="DA19" s="668"/>
      <c r="DB19" s="668"/>
      <c r="DC19" s="668"/>
      <c r="DD19" s="674" t="s">
        <v>125</v>
      </c>
      <c r="DE19" s="666"/>
      <c r="DF19" s="666"/>
      <c r="DG19" s="666"/>
      <c r="DH19" s="666"/>
      <c r="DI19" s="666"/>
      <c r="DJ19" s="666"/>
      <c r="DK19" s="666"/>
      <c r="DL19" s="666"/>
      <c r="DM19" s="666"/>
      <c r="DN19" s="666"/>
      <c r="DO19" s="666"/>
      <c r="DP19" s="667"/>
      <c r="DQ19" s="674" t="s">
        <v>125</v>
      </c>
      <c r="DR19" s="666"/>
      <c r="DS19" s="666"/>
      <c r="DT19" s="666"/>
      <c r="DU19" s="666"/>
      <c r="DV19" s="666"/>
      <c r="DW19" s="666"/>
      <c r="DX19" s="666"/>
      <c r="DY19" s="666"/>
      <c r="DZ19" s="666"/>
      <c r="EA19" s="666"/>
      <c r="EB19" s="666"/>
      <c r="EC19" s="675"/>
    </row>
    <row r="20" spans="2:133" ht="11.25" customHeight="1" x14ac:dyDescent="0.15">
      <c r="B20" s="662" t="s">
        <v>268</v>
      </c>
      <c r="C20" s="663"/>
      <c r="D20" s="663"/>
      <c r="E20" s="663"/>
      <c r="F20" s="663"/>
      <c r="G20" s="663"/>
      <c r="H20" s="663"/>
      <c r="I20" s="663"/>
      <c r="J20" s="663"/>
      <c r="K20" s="663"/>
      <c r="L20" s="663"/>
      <c r="M20" s="663"/>
      <c r="N20" s="663"/>
      <c r="O20" s="663"/>
      <c r="P20" s="663"/>
      <c r="Q20" s="664"/>
      <c r="R20" s="665">
        <v>4671</v>
      </c>
      <c r="S20" s="666"/>
      <c r="T20" s="666"/>
      <c r="U20" s="666"/>
      <c r="V20" s="666"/>
      <c r="W20" s="666"/>
      <c r="X20" s="666"/>
      <c r="Y20" s="667"/>
      <c r="Z20" s="668">
        <v>0</v>
      </c>
      <c r="AA20" s="668"/>
      <c r="AB20" s="668"/>
      <c r="AC20" s="668"/>
      <c r="AD20" s="669">
        <v>4671</v>
      </c>
      <c r="AE20" s="669"/>
      <c r="AF20" s="669"/>
      <c r="AG20" s="669"/>
      <c r="AH20" s="669"/>
      <c r="AI20" s="669"/>
      <c r="AJ20" s="669"/>
      <c r="AK20" s="669"/>
      <c r="AL20" s="670">
        <v>0</v>
      </c>
      <c r="AM20" s="671"/>
      <c r="AN20" s="671"/>
      <c r="AO20" s="672"/>
      <c r="AP20" s="662" t="s">
        <v>269</v>
      </c>
      <c r="AQ20" s="663"/>
      <c r="AR20" s="663"/>
      <c r="AS20" s="663"/>
      <c r="AT20" s="663"/>
      <c r="AU20" s="663"/>
      <c r="AV20" s="663"/>
      <c r="AW20" s="663"/>
      <c r="AX20" s="663"/>
      <c r="AY20" s="663"/>
      <c r="AZ20" s="663"/>
      <c r="BA20" s="663"/>
      <c r="BB20" s="663"/>
      <c r="BC20" s="663"/>
      <c r="BD20" s="663"/>
      <c r="BE20" s="663"/>
      <c r="BF20" s="664"/>
      <c r="BG20" s="665">
        <v>1843</v>
      </c>
      <c r="BH20" s="666"/>
      <c r="BI20" s="666"/>
      <c r="BJ20" s="666"/>
      <c r="BK20" s="666"/>
      <c r="BL20" s="666"/>
      <c r="BM20" s="666"/>
      <c r="BN20" s="667"/>
      <c r="BO20" s="668">
        <v>0.1</v>
      </c>
      <c r="BP20" s="668"/>
      <c r="BQ20" s="668"/>
      <c r="BR20" s="668"/>
      <c r="BS20" s="669" t="s">
        <v>228</v>
      </c>
      <c r="BT20" s="669"/>
      <c r="BU20" s="669"/>
      <c r="BV20" s="669"/>
      <c r="BW20" s="669"/>
      <c r="BX20" s="669"/>
      <c r="BY20" s="669"/>
      <c r="BZ20" s="669"/>
      <c r="CA20" s="669"/>
      <c r="CB20" s="673"/>
      <c r="CD20" s="680" t="s">
        <v>270</v>
      </c>
      <c r="CE20" s="681"/>
      <c r="CF20" s="681"/>
      <c r="CG20" s="681"/>
      <c r="CH20" s="681"/>
      <c r="CI20" s="681"/>
      <c r="CJ20" s="681"/>
      <c r="CK20" s="681"/>
      <c r="CL20" s="681"/>
      <c r="CM20" s="681"/>
      <c r="CN20" s="681"/>
      <c r="CO20" s="681"/>
      <c r="CP20" s="681"/>
      <c r="CQ20" s="682"/>
      <c r="CR20" s="665">
        <v>20600584</v>
      </c>
      <c r="CS20" s="666"/>
      <c r="CT20" s="666"/>
      <c r="CU20" s="666"/>
      <c r="CV20" s="666"/>
      <c r="CW20" s="666"/>
      <c r="CX20" s="666"/>
      <c r="CY20" s="667"/>
      <c r="CZ20" s="668">
        <v>100</v>
      </c>
      <c r="DA20" s="668"/>
      <c r="DB20" s="668"/>
      <c r="DC20" s="668"/>
      <c r="DD20" s="674">
        <v>3784791</v>
      </c>
      <c r="DE20" s="666"/>
      <c r="DF20" s="666"/>
      <c r="DG20" s="666"/>
      <c r="DH20" s="666"/>
      <c r="DI20" s="666"/>
      <c r="DJ20" s="666"/>
      <c r="DK20" s="666"/>
      <c r="DL20" s="666"/>
      <c r="DM20" s="666"/>
      <c r="DN20" s="666"/>
      <c r="DO20" s="666"/>
      <c r="DP20" s="667"/>
      <c r="DQ20" s="674">
        <v>11976874</v>
      </c>
      <c r="DR20" s="666"/>
      <c r="DS20" s="666"/>
      <c r="DT20" s="666"/>
      <c r="DU20" s="666"/>
      <c r="DV20" s="666"/>
      <c r="DW20" s="666"/>
      <c r="DX20" s="666"/>
      <c r="DY20" s="666"/>
      <c r="DZ20" s="666"/>
      <c r="EA20" s="666"/>
      <c r="EB20" s="666"/>
      <c r="EC20" s="675"/>
    </row>
    <row r="21" spans="2:133" ht="11.25" customHeight="1" x14ac:dyDescent="0.15">
      <c r="B21" s="662" t="s">
        <v>271</v>
      </c>
      <c r="C21" s="663"/>
      <c r="D21" s="663"/>
      <c r="E21" s="663"/>
      <c r="F21" s="663"/>
      <c r="G21" s="663"/>
      <c r="H21" s="663"/>
      <c r="I21" s="663"/>
      <c r="J21" s="663"/>
      <c r="K21" s="663"/>
      <c r="L21" s="663"/>
      <c r="M21" s="663"/>
      <c r="N21" s="663"/>
      <c r="O21" s="663"/>
      <c r="P21" s="663"/>
      <c r="Q21" s="664"/>
      <c r="R21" s="665">
        <v>2922</v>
      </c>
      <c r="S21" s="666"/>
      <c r="T21" s="666"/>
      <c r="U21" s="666"/>
      <c r="V21" s="666"/>
      <c r="W21" s="666"/>
      <c r="X21" s="666"/>
      <c r="Y21" s="667"/>
      <c r="Z21" s="668">
        <v>0</v>
      </c>
      <c r="AA21" s="668"/>
      <c r="AB21" s="668"/>
      <c r="AC21" s="668"/>
      <c r="AD21" s="669">
        <v>2922</v>
      </c>
      <c r="AE21" s="669"/>
      <c r="AF21" s="669"/>
      <c r="AG21" s="669"/>
      <c r="AH21" s="669"/>
      <c r="AI21" s="669"/>
      <c r="AJ21" s="669"/>
      <c r="AK21" s="669"/>
      <c r="AL21" s="670">
        <v>0</v>
      </c>
      <c r="AM21" s="671"/>
      <c r="AN21" s="671"/>
      <c r="AO21" s="672"/>
      <c r="AP21" s="684" t="s">
        <v>272</v>
      </c>
      <c r="AQ21" s="685"/>
      <c r="AR21" s="685"/>
      <c r="AS21" s="685"/>
      <c r="AT21" s="685"/>
      <c r="AU21" s="685"/>
      <c r="AV21" s="685"/>
      <c r="AW21" s="685"/>
      <c r="AX21" s="685"/>
      <c r="AY21" s="685"/>
      <c r="AZ21" s="685"/>
      <c r="BA21" s="685"/>
      <c r="BB21" s="685"/>
      <c r="BC21" s="685"/>
      <c r="BD21" s="685"/>
      <c r="BE21" s="685"/>
      <c r="BF21" s="686"/>
      <c r="BG21" s="665">
        <v>1843</v>
      </c>
      <c r="BH21" s="666"/>
      <c r="BI21" s="666"/>
      <c r="BJ21" s="666"/>
      <c r="BK21" s="666"/>
      <c r="BL21" s="666"/>
      <c r="BM21" s="666"/>
      <c r="BN21" s="667"/>
      <c r="BO21" s="668">
        <v>0.1</v>
      </c>
      <c r="BP21" s="668"/>
      <c r="BQ21" s="668"/>
      <c r="BR21" s="668"/>
      <c r="BS21" s="669" t="s">
        <v>228</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273</v>
      </c>
      <c r="C22" s="702"/>
      <c r="D22" s="702"/>
      <c r="E22" s="702"/>
      <c r="F22" s="702"/>
      <c r="G22" s="702"/>
      <c r="H22" s="702"/>
      <c r="I22" s="702"/>
      <c r="J22" s="702"/>
      <c r="K22" s="702"/>
      <c r="L22" s="702"/>
      <c r="M22" s="702"/>
      <c r="N22" s="702"/>
      <c r="O22" s="702"/>
      <c r="P22" s="702"/>
      <c r="Q22" s="703"/>
      <c r="R22" s="665">
        <v>21439</v>
      </c>
      <c r="S22" s="666"/>
      <c r="T22" s="666"/>
      <c r="U22" s="666"/>
      <c r="V22" s="666"/>
      <c r="W22" s="666"/>
      <c r="X22" s="666"/>
      <c r="Y22" s="667"/>
      <c r="Z22" s="668">
        <v>0.1</v>
      </c>
      <c r="AA22" s="668"/>
      <c r="AB22" s="668"/>
      <c r="AC22" s="668"/>
      <c r="AD22" s="669">
        <v>21439</v>
      </c>
      <c r="AE22" s="669"/>
      <c r="AF22" s="669"/>
      <c r="AG22" s="669"/>
      <c r="AH22" s="669"/>
      <c r="AI22" s="669"/>
      <c r="AJ22" s="669"/>
      <c r="AK22" s="669"/>
      <c r="AL22" s="670">
        <v>0.2</v>
      </c>
      <c r="AM22" s="671"/>
      <c r="AN22" s="671"/>
      <c r="AO22" s="672"/>
      <c r="AP22" s="684" t="s">
        <v>274</v>
      </c>
      <c r="AQ22" s="685"/>
      <c r="AR22" s="685"/>
      <c r="AS22" s="685"/>
      <c r="AT22" s="685"/>
      <c r="AU22" s="685"/>
      <c r="AV22" s="685"/>
      <c r="AW22" s="685"/>
      <c r="AX22" s="685"/>
      <c r="AY22" s="685"/>
      <c r="AZ22" s="685"/>
      <c r="BA22" s="685"/>
      <c r="BB22" s="685"/>
      <c r="BC22" s="685"/>
      <c r="BD22" s="685"/>
      <c r="BE22" s="685"/>
      <c r="BF22" s="686"/>
      <c r="BG22" s="665" t="s">
        <v>228</v>
      </c>
      <c r="BH22" s="666"/>
      <c r="BI22" s="666"/>
      <c r="BJ22" s="666"/>
      <c r="BK22" s="666"/>
      <c r="BL22" s="666"/>
      <c r="BM22" s="666"/>
      <c r="BN22" s="667"/>
      <c r="BO22" s="668" t="s">
        <v>125</v>
      </c>
      <c r="BP22" s="668"/>
      <c r="BQ22" s="668"/>
      <c r="BR22" s="668"/>
      <c r="BS22" s="669" t="s">
        <v>125</v>
      </c>
      <c r="BT22" s="669"/>
      <c r="BU22" s="669"/>
      <c r="BV22" s="669"/>
      <c r="BW22" s="669"/>
      <c r="BX22" s="669"/>
      <c r="BY22" s="669"/>
      <c r="BZ22" s="669"/>
      <c r="CA22" s="669"/>
      <c r="CB22" s="673"/>
      <c r="CD22" s="647" t="s">
        <v>275</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276</v>
      </c>
      <c r="C23" s="663"/>
      <c r="D23" s="663"/>
      <c r="E23" s="663"/>
      <c r="F23" s="663"/>
      <c r="G23" s="663"/>
      <c r="H23" s="663"/>
      <c r="I23" s="663"/>
      <c r="J23" s="663"/>
      <c r="K23" s="663"/>
      <c r="L23" s="663"/>
      <c r="M23" s="663"/>
      <c r="N23" s="663"/>
      <c r="O23" s="663"/>
      <c r="P23" s="663"/>
      <c r="Q23" s="664"/>
      <c r="R23" s="665">
        <v>7641247</v>
      </c>
      <c r="S23" s="666"/>
      <c r="T23" s="666"/>
      <c r="U23" s="666"/>
      <c r="V23" s="666"/>
      <c r="W23" s="666"/>
      <c r="X23" s="666"/>
      <c r="Y23" s="667"/>
      <c r="Z23" s="668">
        <v>35.299999999999997</v>
      </c>
      <c r="AA23" s="668"/>
      <c r="AB23" s="668"/>
      <c r="AC23" s="668"/>
      <c r="AD23" s="669">
        <v>6872066</v>
      </c>
      <c r="AE23" s="669"/>
      <c r="AF23" s="669"/>
      <c r="AG23" s="669"/>
      <c r="AH23" s="669"/>
      <c r="AI23" s="669"/>
      <c r="AJ23" s="669"/>
      <c r="AK23" s="669"/>
      <c r="AL23" s="670">
        <v>64.900000000000006</v>
      </c>
      <c r="AM23" s="671"/>
      <c r="AN23" s="671"/>
      <c r="AO23" s="672"/>
      <c r="AP23" s="684" t="s">
        <v>277</v>
      </c>
      <c r="AQ23" s="685"/>
      <c r="AR23" s="685"/>
      <c r="AS23" s="685"/>
      <c r="AT23" s="685"/>
      <c r="AU23" s="685"/>
      <c r="AV23" s="685"/>
      <c r="AW23" s="685"/>
      <c r="AX23" s="685"/>
      <c r="AY23" s="685"/>
      <c r="AZ23" s="685"/>
      <c r="BA23" s="685"/>
      <c r="BB23" s="685"/>
      <c r="BC23" s="685"/>
      <c r="BD23" s="685"/>
      <c r="BE23" s="685"/>
      <c r="BF23" s="686"/>
      <c r="BG23" s="665" t="s">
        <v>125</v>
      </c>
      <c r="BH23" s="666"/>
      <c r="BI23" s="666"/>
      <c r="BJ23" s="666"/>
      <c r="BK23" s="666"/>
      <c r="BL23" s="666"/>
      <c r="BM23" s="666"/>
      <c r="BN23" s="667"/>
      <c r="BO23" s="668" t="s">
        <v>228</v>
      </c>
      <c r="BP23" s="668"/>
      <c r="BQ23" s="668"/>
      <c r="BR23" s="668"/>
      <c r="BS23" s="669" t="s">
        <v>228</v>
      </c>
      <c r="BT23" s="669"/>
      <c r="BU23" s="669"/>
      <c r="BV23" s="669"/>
      <c r="BW23" s="669"/>
      <c r="BX23" s="669"/>
      <c r="BY23" s="669"/>
      <c r="BZ23" s="669"/>
      <c r="CA23" s="669"/>
      <c r="CB23" s="673"/>
      <c r="CD23" s="647" t="s">
        <v>216</v>
      </c>
      <c r="CE23" s="648"/>
      <c r="CF23" s="648"/>
      <c r="CG23" s="648"/>
      <c r="CH23" s="648"/>
      <c r="CI23" s="648"/>
      <c r="CJ23" s="648"/>
      <c r="CK23" s="648"/>
      <c r="CL23" s="648"/>
      <c r="CM23" s="648"/>
      <c r="CN23" s="648"/>
      <c r="CO23" s="648"/>
      <c r="CP23" s="648"/>
      <c r="CQ23" s="649"/>
      <c r="CR23" s="647" t="s">
        <v>278</v>
      </c>
      <c r="CS23" s="648"/>
      <c r="CT23" s="648"/>
      <c r="CU23" s="648"/>
      <c r="CV23" s="648"/>
      <c r="CW23" s="648"/>
      <c r="CX23" s="648"/>
      <c r="CY23" s="649"/>
      <c r="CZ23" s="647" t="s">
        <v>279</v>
      </c>
      <c r="DA23" s="648"/>
      <c r="DB23" s="648"/>
      <c r="DC23" s="649"/>
      <c r="DD23" s="647" t="s">
        <v>280</v>
      </c>
      <c r="DE23" s="648"/>
      <c r="DF23" s="648"/>
      <c r="DG23" s="648"/>
      <c r="DH23" s="648"/>
      <c r="DI23" s="648"/>
      <c r="DJ23" s="648"/>
      <c r="DK23" s="649"/>
      <c r="DL23" s="696" t="s">
        <v>281</v>
      </c>
      <c r="DM23" s="697"/>
      <c r="DN23" s="697"/>
      <c r="DO23" s="697"/>
      <c r="DP23" s="697"/>
      <c r="DQ23" s="697"/>
      <c r="DR23" s="697"/>
      <c r="DS23" s="697"/>
      <c r="DT23" s="697"/>
      <c r="DU23" s="697"/>
      <c r="DV23" s="698"/>
      <c r="DW23" s="647" t="s">
        <v>282</v>
      </c>
      <c r="DX23" s="648"/>
      <c r="DY23" s="648"/>
      <c r="DZ23" s="648"/>
      <c r="EA23" s="648"/>
      <c r="EB23" s="648"/>
      <c r="EC23" s="649"/>
    </row>
    <row r="24" spans="2:133" ht="11.25" customHeight="1" x14ac:dyDescent="0.15">
      <c r="B24" s="662" t="s">
        <v>283</v>
      </c>
      <c r="C24" s="663"/>
      <c r="D24" s="663"/>
      <c r="E24" s="663"/>
      <c r="F24" s="663"/>
      <c r="G24" s="663"/>
      <c r="H24" s="663"/>
      <c r="I24" s="663"/>
      <c r="J24" s="663"/>
      <c r="K24" s="663"/>
      <c r="L24" s="663"/>
      <c r="M24" s="663"/>
      <c r="N24" s="663"/>
      <c r="O24" s="663"/>
      <c r="P24" s="663"/>
      <c r="Q24" s="664"/>
      <c r="R24" s="665">
        <v>6872066</v>
      </c>
      <c r="S24" s="666"/>
      <c r="T24" s="666"/>
      <c r="U24" s="666"/>
      <c r="V24" s="666"/>
      <c r="W24" s="666"/>
      <c r="X24" s="666"/>
      <c r="Y24" s="667"/>
      <c r="Z24" s="668">
        <v>31.8</v>
      </c>
      <c r="AA24" s="668"/>
      <c r="AB24" s="668"/>
      <c r="AC24" s="668"/>
      <c r="AD24" s="669">
        <v>6872066</v>
      </c>
      <c r="AE24" s="669"/>
      <c r="AF24" s="669"/>
      <c r="AG24" s="669"/>
      <c r="AH24" s="669"/>
      <c r="AI24" s="669"/>
      <c r="AJ24" s="669"/>
      <c r="AK24" s="669"/>
      <c r="AL24" s="670">
        <v>64.900000000000006</v>
      </c>
      <c r="AM24" s="671"/>
      <c r="AN24" s="671"/>
      <c r="AO24" s="672"/>
      <c r="AP24" s="684" t="s">
        <v>284</v>
      </c>
      <c r="AQ24" s="685"/>
      <c r="AR24" s="685"/>
      <c r="AS24" s="685"/>
      <c r="AT24" s="685"/>
      <c r="AU24" s="685"/>
      <c r="AV24" s="685"/>
      <c r="AW24" s="685"/>
      <c r="AX24" s="685"/>
      <c r="AY24" s="685"/>
      <c r="AZ24" s="685"/>
      <c r="BA24" s="685"/>
      <c r="BB24" s="685"/>
      <c r="BC24" s="685"/>
      <c r="BD24" s="685"/>
      <c r="BE24" s="685"/>
      <c r="BF24" s="686"/>
      <c r="BG24" s="665" t="s">
        <v>228</v>
      </c>
      <c r="BH24" s="666"/>
      <c r="BI24" s="666"/>
      <c r="BJ24" s="666"/>
      <c r="BK24" s="666"/>
      <c r="BL24" s="666"/>
      <c r="BM24" s="666"/>
      <c r="BN24" s="667"/>
      <c r="BO24" s="668" t="s">
        <v>125</v>
      </c>
      <c r="BP24" s="668"/>
      <c r="BQ24" s="668"/>
      <c r="BR24" s="668"/>
      <c r="BS24" s="669" t="s">
        <v>125</v>
      </c>
      <c r="BT24" s="669"/>
      <c r="BU24" s="669"/>
      <c r="BV24" s="669"/>
      <c r="BW24" s="669"/>
      <c r="BX24" s="669"/>
      <c r="BY24" s="669"/>
      <c r="BZ24" s="669"/>
      <c r="CA24" s="669"/>
      <c r="CB24" s="673"/>
      <c r="CD24" s="676" t="s">
        <v>285</v>
      </c>
      <c r="CE24" s="677"/>
      <c r="CF24" s="677"/>
      <c r="CG24" s="677"/>
      <c r="CH24" s="677"/>
      <c r="CI24" s="677"/>
      <c r="CJ24" s="677"/>
      <c r="CK24" s="677"/>
      <c r="CL24" s="677"/>
      <c r="CM24" s="677"/>
      <c r="CN24" s="677"/>
      <c r="CO24" s="677"/>
      <c r="CP24" s="677"/>
      <c r="CQ24" s="678"/>
      <c r="CR24" s="654">
        <v>8807568</v>
      </c>
      <c r="CS24" s="655"/>
      <c r="CT24" s="655"/>
      <c r="CU24" s="655"/>
      <c r="CV24" s="655"/>
      <c r="CW24" s="655"/>
      <c r="CX24" s="655"/>
      <c r="CY24" s="656"/>
      <c r="CZ24" s="659">
        <v>42.8</v>
      </c>
      <c r="DA24" s="660"/>
      <c r="DB24" s="660"/>
      <c r="DC24" s="679"/>
      <c r="DD24" s="707">
        <v>5126511</v>
      </c>
      <c r="DE24" s="655"/>
      <c r="DF24" s="655"/>
      <c r="DG24" s="655"/>
      <c r="DH24" s="655"/>
      <c r="DI24" s="655"/>
      <c r="DJ24" s="655"/>
      <c r="DK24" s="656"/>
      <c r="DL24" s="707">
        <v>5089839</v>
      </c>
      <c r="DM24" s="655"/>
      <c r="DN24" s="655"/>
      <c r="DO24" s="655"/>
      <c r="DP24" s="655"/>
      <c r="DQ24" s="655"/>
      <c r="DR24" s="655"/>
      <c r="DS24" s="655"/>
      <c r="DT24" s="655"/>
      <c r="DU24" s="655"/>
      <c r="DV24" s="656"/>
      <c r="DW24" s="659">
        <v>48.1</v>
      </c>
      <c r="DX24" s="660"/>
      <c r="DY24" s="660"/>
      <c r="DZ24" s="660"/>
      <c r="EA24" s="660"/>
      <c r="EB24" s="660"/>
      <c r="EC24" s="661"/>
    </row>
    <row r="25" spans="2:133" ht="11.25" customHeight="1" x14ac:dyDescent="0.15">
      <c r="B25" s="662" t="s">
        <v>286</v>
      </c>
      <c r="C25" s="663"/>
      <c r="D25" s="663"/>
      <c r="E25" s="663"/>
      <c r="F25" s="663"/>
      <c r="G25" s="663"/>
      <c r="H25" s="663"/>
      <c r="I25" s="663"/>
      <c r="J25" s="663"/>
      <c r="K25" s="663"/>
      <c r="L25" s="663"/>
      <c r="M25" s="663"/>
      <c r="N25" s="663"/>
      <c r="O25" s="663"/>
      <c r="P25" s="663"/>
      <c r="Q25" s="664"/>
      <c r="R25" s="665">
        <v>769081</v>
      </c>
      <c r="S25" s="666"/>
      <c r="T25" s="666"/>
      <c r="U25" s="666"/>
      <c r="V25" s="666"/>
      <c r="W25" s="666"/>
      <c r="X25" s="666"/>
      <c r="Y25" s="667"/>
      <c r="Z25" s="668">
        <v>3.6</v>
      </c>
      <c r="AA25" s="668"/>
      <c r="AB25" s="668"/>
      <c r="AC25" s="668"/>
      <c r="AD25" s="669" t="s">
        <v>228</v>
      </c>
      <c r="AE25" s="669"/>
      <c r="AF25" s="669"/>
      <c r="AG25" s="669"/>
      <c r="AH25" s="669"/>
      <c r="AI25" s="669"/>
      <c r="AJ25" s="669"/>
      <c r="AK25" s="669"/>
      <c r="AL25" s="670" t="s">
        <v>228</v>
      </c>
      <c r="AM25" s="671"/>
      <c r="AN25" s="671"/>
      <c r="AO25" s="672"/>
      <c r="AP25" s="684" t="s">
        <v>287</v>
      </c>
      <c r="AQ25" s="685"/>
      <c r="AR25" s="685"/>
      <c r="AS25" s="685"/>
      <c r="AT25" s="685"/>
      <c r="AU25" s="685"/>
      <c r="AV25" s="685"/>
      <c r="AW25" s="685"/>
      <c r="AX25" s="685"/>
      <c r="AY25" s="685"/>
      <c r="AZ25" s="685"/>
      <c r="BA25" s="685"/>
      <c r="BB25" s="685"/>
      <c r="BC25" s="685"/>
      <c r="BD25" s="685"/>
      <c r="BE25" s="685"/>
      <c r="BF25" s="686"/>
      <c r="BG25" s="665" t="s">
        <v>125</v>
      </c>
      <c r="BH25" s="666"/>
      <c r="BI25" s="666"/>
      <c r="BJ25" s="666"/>
      <c r="BK25" s="666"/>
      <c r="BL25" s="666"/>
      <c r="BM25" s="666"/>
      <c r="BN25" s="667"/>
      <c r="BO25" s="668" t="s">
        <v>228</v>
      </c>
      <c r="BP25" s="668"/>
      <c r="BQ25" s="668"/>
      <c r="BR25" s="668"/>
      <c r="BS25" s="669" t="s">
        <v>228</v>
      </c>
      <c r="BT25" s="669"/>
      <c r="BU25" s="669"/>
      <c r="BV25" s="669"/>
      <c r="BW25" s="669"/>
      <c r="BX25" s="669"/>
      <c r="BY25" s="669"/>
      <c r="BZ25" s="669"/>
      <c r="CA25" s="669"/>
      <c r="CB25" s="673"/>
      <c r="CD25" s="680" t="s">
        <v>288</v>
      </c>
      <c r="CE25" s="681"/>
      <c r="CF25" s="681"/>
      <c r="CG25" s="681"/>
      <c r="CH25" s="681"/>
      <c r="CI25" s="681"/>
      <c r="CJ25" s="681"/>
      <c r="CK25" s="681"/>
      <c r="CL25" s="681"/>
      <c r="CM25" s="681"/>
      <c r="CN25" s="681"/>
      <c r="CO25" s="681"/>
      <c r="CP25" s="681"/>
      <c r="CQ25" s="682"/>
      <c r="CR25" s="665">
        <v>2283608</v>
      </c>
      <c r="CS25" s="704"/>
      <c r="CT25" s="704"/>
      <c r="CU25" s="704"/>
      <c r="CV25" s="704"/>
      <c r="CW25" s="704"/>
      <c r="CX25" s="704"/>
      <c r="CY25" s="705"/>
      <c r="CZ25" s="670">
        <v>11.1</v>
      </c>
      <c r="DA25" s="699"/>
      <c r="DB25" s="699"/>
      <c r="DC25" s="706"/>
      <c r="DD25" s="674">
        <v>2131225</v>
      </c>
      <c r="DE25" s="704"/>
      <c r="DF25" s="704"/>
      <c r="DG25" s="704"/>
      <c r="DH25" s="704"/>
      <c r="DI25" s="704"/>
      <c r="DJ25" s="704"/>
      <c r="DK25" s="705"/>
      <c r="DL25" s="674">
        <v>2124979</v>
      </c>
      <c r="DM25" s="704"/>
      <c r="DN25" s="704"/>
      <c r="DO25" s="704"/>
      <c r="DP25" s="704"/>
      <c r="DQ25" s="704"/>
      <c r="DR25" s="704"/>
      <c r="DS25" s="704"/>
      <c r="DT25" s="704"/>
      <c r="DU25" s="704"/>
      <c r="DV25" s="705"/>
      <c r="DW25" s="670">
        <v>20.100000000000001</v>
      </c>
      <c r="DX25" s="699"/>
      <c r="DY25" s="699"/>
      <c r="DZ25" s="699"/>
      <c r="EA25" s="699"/>
      <c r="EB25" s="699"/>
      <c r="EC25" s="700"/>
    </row>
    <row r="26" spans="2:133" ht="11.25" customHeight="1" x14ac:dyDescent="0.15">
      <c r="B26" s="662" t="s">
        <v>289</v>
      </c>
      <c r="C26" s="663"/>
      <c r="D26" s="663"/>
      <c r="E26" s="663"/>
      <c r="F26" s="663"/>
      <c r="G26" s="663"/>
      <c r="H26" s="663"/>
      <c r="I26" s="663"/>
      <c r="J26" s="663"/>
      <c r="K26" s="663"/>
      <c r="L26" s="663"/>
      <c r="M26" s="663"/>
      <c r="N26" s="663"/>
      <c r="O26" s="663"/>
      <c r="P26" s="663"/>
      <c r="Q26" s="664"/>
      <c r="R26" s="665">
        <v>100</v>
      </c>
      <c r="S26" s="666"/>
      <c r="T26" s="666"/>
      <c r="U26" s="666"/>
      <c r="V26" s="666"/>
      <c r="W26" s="666"/>
      <c r="X26" s="666"/>
      <c r="Y26" s="667"/>
      <c r="Z26" s="668">
        <v>0</v>
      </c>
      <c r="AA26" s="668"/>
      <c r="AB26" s="668"/>
      <c r="AC26" s="668"/>
      <c r="AD26" s="669" t="s">
        <v>228</v>
      </c>
      <c r="AE26" s="669"/>
      <c r="AF26" s="669"/>
      <c r="AG26" s="669"/>
      <c r="AH26" s="669"/>
      <c r="AI26" s="669"/>
      <c r="AJ26" s="669"/>
      <c r="AK26" s="669"/>
      <c r="AL26" s="670" t="s">
        <v>228</v>
      </c>
      <c r="AM26" s="671"/>
      <c r="AN26" s="671"/>
      <c r="AO26" s="672"/>
      <c r="AP26" s="684" t="s">
        <v>290</v>
      </c>
      <c r="AQ26" s="714"/>
      <c r="AR26" s="714"/>
      <c r="AS26" s="714"/>
      <c r="AT26" s="714"/>
      <c r="AU26" s="714"/>
      <c r="AV26" s="714"/>
      <c r="AW26" s="714"/>
      <c r="AX26" s="714"/>
      <c r="AY26" s="714"/>
      <c r="AZ26" s="714"/>
      <c r="BA26" s="714"/>
      <c r="BB26" s="714"/>
      <c r="BC26" s="714"/>
      <c r="BD26" s="714"/>
      <c r="BE26" s="714"/>
      <c r="BF26" s="686"/>
      <c r="BG26" s="665" t="s">
        <v>228</v>
      </c>
      <c r="BH26" s="666"/>
      <c r="BI26" s="666"/>
      <c r="BJ26" s="666"/>
      <c r="BK26" s="666"/>
      <c r="BL26" s="666"/>
      <c r="BM26" s="666"/>
      <c r="BN26" s="667"/>
      <c r="BO26" s="668" t="s">
        <v>228</v>
      </c>
      <c r="BP26" s="668"/>
      <c r="BQ26" s="668"/>
      <c r="BR26" s="668"/>
      <c r="BS26" s="669" t="s">
        <v>228</v>
      </c>
      <c r="BT26" s="669"/>
      <c r="BU26" s="669"/>
      <c r="BV26" s="669"/>
      <c r="BW26" s="669"/>
      <c r="BX26" s="669"/>
      <c r="BY26" s="669"/>
      <c r="BZ26" s="669"/>
      <c r="CA26" s="669"/>
      <c r="CB26" s="673"/>
      <c r="CD26" s="680" t="s">
        <v>291</v>
      </c>
      <c r="CE26" s="681"/>
      <c r="CF26" s="681"/>
      <c r="CG26" s="681"/>
      <c r="CH26" s="681"/>
      <c r="CI26" s="681"/>
      <c r="CJ26" s="681"/>
      <c r="CK26" s="681"/>
      <c r="CL26" s="681"/>
      <c r="CM26" s="681"/>
      <c r="CN26" s="681"/>
      <c r="CO26" s="681"/>
      <c r="CP26" s="681"/>
      <c r="CQ26" s="682"/>
      <c r="CR26" s="665">
        <v>1396254</v>
      </c>
      <c r="CS26" s="666"/>
      <c r="CT26" s="666"/>
      <c r="CU26" s="666"/>
      <c r="CV26" s="666"/>
      <c r="CW26" s="666"/>
      <c r="CX26" s="666"/>
      <c r="CY26" s="667"/>
      <c r="CZ26" s="670">
        <v>6.8</v>
      </c>
      <c r="DA26" s="699"/>
      <c r="DB26" s="699"/>
      <c r="DC26" s="706"/>
      <c r="DD26" s="674">
        <v>1321522</v>
      </c>
      <c r="DE26" s="666"/>
      <c r="DF26" s="666"/>
      <c r="DG26" s="666"/>
      <c r="DH26" s="666"/>
      <c r="DI26" s="666"/>
      <c r="DJ26" s="666"/>
      <c r="DK26" s="667"/>
      <c r="DL26" s="674" t="s">
        <v>228</v>
      </c>
      <c r="DM26" s="666"/>
      <c r="DN26" s="666"/>
      <c r="DO26" s="666"/>
      <c r="DP26" s="666"/>
      <c r="DQ26" s="666"/>
      <c r="DR26" s="666"/>
      <c r="DS26" s="666"/>
      <c r="DT26" s="666"/>
      <c r="DU26" s="666"/>
      <c r="DV26" s="667"/>
      <c r="DW26" s="670" t="s">
        <v>125</v>
      </c>
      <c r="DX26" s="699"/>
      <c r="DY26" s="699"/>
      <c r="DZ26" s="699"/>
      <c r="EA26" s="699"/>
      <c r="EB26" s="699"/>
      <c r="EC26" s="700"/>
    </row>
    <row r="27" spans="2:133" ht="11.25" customHeight="1" x14ac:dyDescent="0.15">
      <c r="B27" s="662" t="s">
        <v>292</v>
      </c>
      <c r="C27" s="663"/>
      <c r="D27" s="663"/>
      <c r="E27" s="663"/>
      <c r="F27" s="663"/>
      <c r="G27" s="663"/>
      <c r="H27" s="663"/>
      <c r="I27" s="663"/>
      <c r="J27" s="663"/>
      <c r="K27" s="663"/>
      <c r="L27" s="663"/>
      <c r="M27" s="663"/>
      <c r="N27" s="663"/>
      <c r="O27" s="663"/>
      <c r="P27" s="663"/>
      <c r="Q27" s="664"/>
      <c r="R27" s="665">
        <v>11320588</v>
      </c>
      <c r="S27" s="666"/>
      <c r="T27" s="666"/>
      <c r="U27" s="666"/>
      <c r="V27" s="666"/>
      <c r="W27" s="666"/>
      <c r="X27" s="666"/>
      <c r="Y27" s="667"/>
      <c r="Z27" s="668">
        <v>52.4</v>
      </c>
      <c r="AA27" s="668"/>
      <c r="AB27" s="668"/>
      <c r="AC27" s="668"/>
      <c r="AD27" s="669">
        <v>10551407</v>
      </c>
      <c r="AE27" s="669"/>
      <c r="AF27" s="669"/>
      <c r="AG27" s="669"/>
      <c r="AH27" s="669"/>
      <c r="AI27" s="669"/>
      <c r="AJ27" s="669"/>
      <c r="AK27" s="669"/>
      <c r="AL27" s="670">
        <v>99.6</v>
      </c>
      <c r="AM27" s="671"/>
      <c r="AN27" s="671"/>
      <c r="AO27" s="672"/>
      <c r="AP27" s="662" t="s">
        <v>293</v>
      </c>
      <c r="AQ27" s="663"/>
      <c r="AR27" s="663"/>
      <c r="AS27" s="663"/>
      <c r="AT27" s="663"/>
      <c r="AU27" s="663"/>
      <c r="AV27" s="663"/>
      <c r="AW27" s="663"/>
      <c r="AX27" s="663"/>
      <c r="AY27" s="663"/>
      <c r="AZ27" s="663"/>
      <c r="BA27" s="663"/>
      <c r="BB27" s="663"/>
      <c r="BC27" s="663"/>
      <c r="BD27" s="663"/>
      <c r="BE27" s="663"/>
      <c r="BF27" s="664"/>
      <c r="BG27" s="665">
        <v>2605906</v>
      </c>
      <c r="BH27" s="666"/>
      <c r="BI27" s="666"/>
      <c r="BJ27" s="666"/>
      <c r="BK27" s="666"/>
      <c r="BL27" s="666"/>
      <c r="BM27" s="666"/>
      <c r="BN27" s="667"/>
      <c r="BO27" s="668">
        <v>100</v>
      </c>
      <c r="BP27" s="668"/>
      <c r="BQ27" s="668"/>
      <c r="BR27" s="668"/>
      <c r="BS27" s="669">
        <v>51767</v>
      </c>
      <c r="BT27" s="669"/>
      <c r="BU27" s="669"/>
      <c r="BV27" s="669"/>
      <c r="BW27" s="669"/>
      <c r="BX27" s="669"/>
      <c r="BY27" s="669"/>
      <c r="BZ27" s="669"/>
      <c r="CA27" s="669"/>
      <c r="CB27" s="673"/>
      <c r="CD27" s="680" t="s">
        <v>294</v>
      </c>
      <c r="CE27" s="681"/>
      <c r="CF27" s="681"/>
      <c r="CG27" s="681"/>
      <c r="CH27" s="681"/>
      <c r="CI27" s="681"/>
      <c r="CJ27" s="681"/>
      <c r="CK27" s="681"/>
      <c r="CL27" s="681"/>
      <c r="CM27" s="681"/>
      <c r="CN27" s="681"/>
      <c r="CO27" s="681"/>
      <c r="CP27" s="681"/>
      <c r="CQ27" s="682"/>
      <c r="CR27" s="665">
        <v>4610745</v>
      </c>
      <c r="CS27" s="704"/>
      <c r="CT27" s="704"/>
      <c r="CU27" s="704"/>
      <c r="CV27" s="704"/>
      <c r="CW27" s="704"/>
      <c r="CX27" s="704"/>
      <c r="CY27" s="705"/>
      <c r="CZ27" s="670">
        <v>22.4</v>
      </c>
      <c r="DA27" s="699"/>
      <c r="DB27" s="699"/>
      <c r="DC27" s="706"/>
      <c r="DD27" s="674">
        <v>1152141</v>
      </c>
      <c r="DE27" s="704"/>
      <c r="DF27" s="704"/>
      <c r="DG27" s="704"/>
      <c r="DH27" s="704"/>
      <c r="DI27" s="704"/>
      <c r="DJ27" s="704"/>
      <c r="DK27" s="705"/>
      <c r="DL27" s="674">
        <v>1121715</v>
      </c>
      <c r="DM27" s="704"/>
      <c r="DN27" s="704"/>
      <c r="DO27" s="704"/>
      <c r="DP27" s="704"/>
      <c r="DQ27" s="704"/>
      <c r="DR27" s="704"/>
      <c r="DS27" s="704"/>
      <c r="DT27" s="704"/>
      <c r="DU27" s="704"/>
      <c r="DV27" s="705"/>
      <c r="DW27" s="670">
        <v>10.6</v>
      </c>
      <c r="DX27" s="699"/>
      <c r="DY27" s="699"/>
      <c r="DZ27" s="699"/>
      <c r="EA27" s="699"/>
      <c r="EB27" s="699"/>
      <c r="EC27" s="700"/>
    </row>
    <row r="28" spans="2:133" ht="11.25" customHeight="1" x14ac:dyDescent="0.15">
      <c r="B28" s="662" t="s">
        <v>295</v>
      </c>
      <c r="C28" s="663"/>
      <c r="D28" s="663"/>
      <c r="E28" s="663"/>
      <c r="F28" s="663"/>
      <c r="G28" s="663"/>
      <c r="H28" s="663"/>
      <c r="I28" s="663"/>
      <c r="J28" s="663"/>
      <c r="K28" s="663"/>
      <c r="L28" s="663"/>
      <c r="M28" s="663"/>
      <c r="N28" s="663"/>
      <c r="O28" s="663"/>
      <c r="P28" s="663"/>
      <c r="Q28" s="664"/>
      <c r="R28" s="665">
        <v>3279</v>
      </c>
      <c r="S28" s="666"/>
      <c r="T28" s="666"/>
      <c r="U28" s="666"/>
      <c r="V28" s="666"/>
      <c r="W28" s="666"/>
      <c r="X28" s="666"/>
      <c r="Y28" s="667"/>
      <c r="Z28" s="668">
        <v>0</v>
      </c>
      <c r="AA28" s="668"/>
      <c r="AB28" s="668"/>
      <c r="AC28" s="668"/>
      <c r="AD28" s="669">
        <v>3279</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296</v>
      </c>
      <c r="CE28" s="681"/>
      <c r="CF28" s="681"/>
      <c r="CG28" s="681"/>
      <c r="CH28" s="681"/>
      <c r="CI28" s="681"/>
      <c r="CJ28" s="681"/>
      <c r="CK28" s="681"/>
      <c r="CL28" s="681"/>
      <c r="CM28" s="681"/>
      <c r="CN28" s="681"/>
      <c r="CO28" s="681"/>
      <c r="CP28" s="681"/>
      <c r="CQ28" s="682"/>
      <c r="CR28" s="665">
        <v>1913215</v>
      </c>
      <c r="CS28" s="666"/>
      <c r="CT28" s="666"/>
      <c r="CU28" s="666"/>
      <c r="CV28" s="666"/>
      <c r="CW28" s="666"/>
      <c r="CX28" s="666"/>
      <c r="CY28" s="667"/>
      <c r="CZ28" s="670">
        <v>9.3000000000000007</v>
      </c>
      <c r="DA28" s="699"/>
      <c r="DB28" s="699"/>
      <c r="DC28" s="706"/>
      <c r="DD28" s="674">
        <v>1843145</v>
      </c>
      <c r="DE28" s="666"/>
      <c r="DF28" s="666"/>
      <c r="DG28" s="666"/>
      <c r="DH28" s="666"/>
      <c r="DI28" s="666"/>
      <c r="DJ28" s="666"/>
      <c r="DK28" s="667"/>
      <c r="DL28" s="674">
        <v>1843145</v>
      </c>
      <c r="DM28" s="666"/>
      <c r="DN28" s="666"/>
      <c r="DO28" s="666"/>
      <c r="DP28" s="666"/>
      <c r="DQ28" s="666"/>
      <c r="DR28" s="666"/>
      <c r="DS28" s="666"/>
      <c r="DT28" s="666"/>
      <c r="DU28" s="666"/>
      <c r="DV28" s="667"/>
      <c r="DW28" s="670">
        <v>17.399999999999999</v>
      </c>
      <c r="DX28" s="699"/>
      <c r="DY28" s="699"/>
      <c r="DZ28" s="699"/>
      <c r="EA28" s="699"/>
      <c r="EB28" s="699"/>
      <c r="EC28" s="700"/>
    </row>
    <row r="29" spans="2:133" ht="11.25" customHeight="1" x14ac:dyDescent="0.15">
      <c r="B29" s="662" t="s">
        <v>297</v>
      </c>
      <c r="C29" s="663"/>
      <c r="D29" s="663"/>
      <c r="E29" s="663"/>
      <c r="F29" s="663"/>
      <c r="G29" s="663"/>
      <c r="H29" s="663"/>
      <c r="I29" s="663"/>
      <c r="J29" s="663"/>
      <c r="K29" s="663"/>
      <c r="L29" s="663"/>
      <c r="M29" s="663"/>
      <c r="N29" s="663"/>
      <c r="O29" s="663"/>
      <c r="P29" s="663"/>
      <c r="Q29" s="664"/>
      <c r="R29" s="665">
        <v>31645</v>
      </c>
      <c r="S29" s="666"/>
      <c r="T29" s="666"/>
      <c r="U29" s="666"/>
      <c r="V29" s="666"/>
      <c r="W29" s="666"/>
      <c r="X29" s="666"/>
      <c r="Y29" s="667"/>
      <c r="Z29" s="668">
        <v>0.1</v>
      </c>
      <c r="AA29" s="668"/>
      <c r="AB29" s="668"/>
      <c r="AC29" s="668"/>
      <c r="AD29" s="669" t="s">
        <v>125</v>
      </c>
      <c r="AE29" s="669"/>
      <c r="AF29" s="669"/>
      <c r="AG29" s="669"/>
      <c r="AH29" s="669"/>
      <c r="AI29" s="669"/>
      <c r="AJ29" s="669"/>
      <c r="AK29" s="669"/>
      <c r="AL29" s="670" t="s">
        <v>228</v>
      </c>
      <c r="AM29" s="671"/>
      <c r="AN29" s="671"/>
      <c r="AO29" s="672"/>
      <c r="AP29" s="715"/>
      <c r="AQ29" s="716"/>
      <c r="AR29" s="716"/>
      <c r="AS29" s="716"/>
      <c r="AT29" s="716"/>
      <c r="AU29" s="716"/>
      <c r="AV29" s="716"/>
      <c r="AW29" s="716"/>
      <c r="AX29" s="716"/>
      <c r="AY29" s="716"/>
      <c r="AZ29" s="716"/>
      <c r="BA29" s="716"/>
      <c r="BB29" s="716"/>
      <c r="BC29" s="716"/>
      <c r="BD29" s="716"/>
      <c r="BE29" s="716"/>
      <c r="BF29" s="717"/>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298</v>
      </c>
      <c r="CE29" s="709"/>
      <c r="CF29" s="680" t="s">
        <v>69</v>
      </c>
      <c r="CG29" s="681"/>
      <c r="CH29" s="681"/>
      <c r="CI29" s="681"/>
      <c r="CJ29" s="681"/>
      <c r="CK29" s="681"/>
      <c r="CL29" s="681"/>
      <c r="CM29" s="681"/>
      <c r="CN29" s="681"/>
      <c r="CO29" s="681"/>
      <c r="CP29" s="681"/>
      <c r="CQ29" s="682"/>
      <c r="CR29" s="665">
        <v>1913215</v>
      </c>
      <c r="CS29" s="704"/>
      <c r="CT29" s="704"/>
      <c r="CU29" s="704"/>
      <c r="CV29" s="704"/>
      <c r="CW29" s="704"/>
      <c r="CX29" s="704"/>
      <c r="CY29" s="705"/>
      <c r="CZ29" s="670">
        <v>9.3000000000000007</v>
      </c>
      <c r="DA29" s="699"/>
      <c r="DB29" s="699"/>
      <c r="DC29" s="706"/>
      <c r="DD29" s="674">
        <v>1843145</v>
      </c>
      <c r="DE29" s="704"/>
      <c r="DF29" s="704"/>
      <c r="DG29" s="704"/>
      <c r="DH29" s="704"/>
      <c r="DI29" s="704"/>
      <c r="DJ29" s="704"/>
      <c r="DK29" s="705"/>
      <c r="DL29" s="674">
        <v>1843145</v>
      </c>
      <c r="DM29" s="704"/>
      <c r="DN29" s="704"/>
      <c r="DO29" s="704"/>
      <c r="DP29" s="704"/>
      <c r="DQ29" s="704"/>
      <c r="DR29" s="704"/>
      <c r="DS29" s="704"/>
      <c r="DT29" s="704"/>
      <c r="DU29" s="704"/>
      <c r="DV29" s="705"/>
      <c r="DW29" s="670">
        <v>17.399999999999999</v>
      </c>
      <c r="DX29" s="699"/>
      <c r="DY29" s="699"/>
      <c r="DZ29" s="699"/>
      <c r="EA29" s="699"/>
      <c r="EB29" s="699"/>
      <c r="EC29" s="700"/>
    </row>
    <row r="30" spans="2:133" ht="11.25" customHeight="1" x14ac:dyDescent="0.15">
      <c r="B30" s="662" t="s">
        <v>299</v>
      </c>
      <c r="C30" s="663"/>
      <c r="D30" s="663"/>
      <c r="E30" s="663"/>
      <c r="F30" s="663"/>
      <c r="G30" s="663"/>
      <c r="H30" s="663"/>
      <c r="I30" s="663"/>
      <c r="J30" s="663"/>
      <c r="K30" s="663"/>
      <c r="L30" s="663"/>
      <c r="M30" s="663"/>
      <c r="N30" s="663"/>
      <c r="O30" s="663"/>
      <c r="P30" s="663"/>
      <c r="Q30" s="664"/>
      <c r="R30" s="665">
        <v>66196</v>
      </c>
      <c r="S30" s="666"/>
      <c r="T30" s="666"/>
      <c r="U30" s="666"/>
      <c r="V30" s="666"/>
      <c r="W30" s="666"/>
      <c r="X30" s="666"/>
      <c r="Y30" s="667"/>
      <c r="Z30" s="668">
        <v>0.3</v>
      </c>
      <c r="AA30" s="668"/>
      <c r="AB30" s="668"/>
      <c r="AC30" s="668"/>
      <c r="AD30" s="669">
        <v>25191</v>
      </c>
      <c r="AE30" s="669"/>
      <c r="AF30" s="669"/>
      <c r="AG30" s="669"/>
      <c r="AH30" s="669"/>
      <c r="AI30" s="669"/>
      <c r="AJ30" s="669"/>
      <c r="AK30" s="669"/>
      <c r="AL30" s="670">
        <v>0.2</v>
      </c>
      <c r="AM30" s="671"/>
      <c r="AN30" s="671"/>
      <c r="AO30" s="672"/>
      <c r="AP30" s="644" t="s">
        <v>216</v>
      </c>
      <c r="AQ30" s="645"/>
      <c r="AR30" s="645"/>
      <c r="AS30" s="645"/>
      <c r="AT30" s="645"/>
      <c r="AU30" s="645"/>
      <c r="AV30" s="645"/>
      <c r="AW30" s="645"/>
      <c r="AX30" s="645"/>
      <c r="AY30" s="645"/>
      <c r="AZ30" s="645"/>
      <c r="BA30" s="645"/>
      <c r="BB30" s="645"/>
      <c r="BC30" s="645"/>
      <c r="BD30" s="645"/>
      <c r="BE30" s="645"/>
      <c r="BF30" s="646"/>
      <c r="BG30" s="644" t="s">
        <v>300</v>
      </c>
      <c r="BH30" s="718"/>
      <c r="BI30" s="718"/>
      <c r="BJ30" s="718"/>
      <c r="BK30" s="718"/>
      <c r="BL30" s="718"/>
      <c r="BM30" s="718"/>
      <c r="BN30" s="718"/>
      <c r="BO30" s="718"/>
      <c r="BP30" s="718"/>
      <c r="BQ30" s="719"/>
      <c r="BR30" s="644" t="s">
        <v>301</v>
      </c>
      <c r="BS30" s="718"/>
      <c r="BT30" s="718"/>
      <c r="BU30" s="718"/>
      <c r="BV30" s="718"/>
      <c r="BW30" s="718"/>
      <c r="BX30" s="718"/>
      <c r="BY30" s="718"/>
      <c r="BZ30" s="718"/>
      <c r="CA30" s="718"/>
      <c r="CB30" s="719"/>
      <c r="CD30" s="710"/>
      <c r="CE30" s="711"/>
      <c r="CF30" s="680" t="s">
        <v>302</v>
      </c>
      <c r="CG30" s="681"/>
      <c r="CH30" s="681"/>
      <c r="CI30" s="681"/>
      <c r="CJ30" s="681"/>
      <c r="CK30" s="681"/>
      <c r="CL30" s="681"/>
      <c r="CM30" s="681"/>
      <c r="CN30" s="681"/>
      <c r="CO30" s="681"/>
      <c r="CP30" s="681"/>
      <c r="CQ30" s="682"/>
      <c r="CR30" s="665">
        <v>1889253</v>
      </c>
      <c r="CS30" s="666"/>
      <c r="CT30" s="666"/>
      <c r="CU30" s="666"/>
      <c r="CV30" s="666"/>
      <c r="CW30" s="666"/>
      <c r="CX30" s="666"/>
      <c r="CY30" s="667"/>
      <c r="CZ30" s="670">
        <v>9.1999999999999993</v>
      </c>
      <c r="DA30" s="699"/>
      <c r="DB30" s="699"/>
      <c r="DC30" s="706"/>
      <c r="DD30" s="674">
        <v>1819183</v>
      </c>
      <c r="DE30" s="666"/>
      <c r="DF30" s="666"/>
      <c r="DG30" s="666"/>
      <c r="DH30" s="666"/>
      <c r="DI30" s="666"/>
      <c r="DJ30" s="666"/>
      <c r="DK30" s="667"/>
      <c r="DL30" s="674">
        <v>1819183</v>
      </c>
      <c r="DM30" s="666"/>
      <c r="DN30" s="666"/>
      <c r="DO30" s="666"/>
      <c r="DP30" s="666"/>
      <c r="DQ30" s="666"/>
      <c r="DR30" s="666"/>
      <c r="DS30" s="666"/>
      <c r="DT30" s="666"/>
      <c r="DU30" s="666"/>
      <c r="DV30" s="667"/>
      <c r="DW30" s="670">
        <v>17.2</v>
      </c>
      <c r="DX30" s="699"/>
      <c r="DY30" s="699"/>
      <c r="DZ30" s="699"/>
      <c r="EA30" s="699"/>
      <c r="EB30" s="699"/>
      <c r="EC30" s="700"/>
    </row>
    <row r="31" spans="2:133" ht="11.25" customHeight="1" x14ac:dyDescent="0.15">
      <c r="B31" s="662" t="s">
        <v>303</v>
      </c>
      <c r="C31" s="663"/>
      <c r="D31" s="663"/>
      <c r="E31" s="663"/>
      <c r="F31" s="663"/>
      <c r="G31" s="663"/>
      <c r="H31" s="663"/>
      <c r="I31" s="663"/>
      <c r="J31" s="663"/>
      <c r="K31" s="663"/>
      <c r="L31" s="663"/>
      <c r="M31" s="663"/>
      <c r="N31" s="663"/>
      <c r="O31" s="663"/>
      <c r="P31" s="663"/>
      <c r="Q31" s="664"/>
      <c r="R31" s="665">
        <v>48475</v>
      </c>
      <c r="S31" s="666"/>
      <c r="T31" s="666"/>
      <c r="U31" s="666"/>
      <c r="V31" s="666"/>
      <c r="W31" s="666"/>
      <c r="X31" s="666"/>
      <c r="Y31" s="667"/>
      <c r="Z31" s="668">
        <v>0.2</v>
      </c>
      <c r="AA31" s="668"/>
      <c r="AB31" s="668"/>
      <c r="AC31" s="668"/>
      <c r="AD31" s="669" t="s">
        <v>125</v>
      </c>
      <c r="AE31" s="669"/>
      <c r="AF31" s="669"/>
      <c r="AG31" s="669"/>
      <c r="AH31" s="669"/>
      <c r="AI31" s="669"/>
      <c r="AJ31" s="669"/>
      <c r="AK31" s="669"/>
      <c r="AL31" s="670" t="s">
        <v>228</v>
      </c>
      <c r="AM31" s="671"/>
      <c r="AN31" s="671"/>
      <c r="AO31" s="672"/>
      <c r="AP31" s="722" t="s">
        <v>304</v>
      </c>
      <c r="AQ31" s="723"/>
      <c r="AR31" s="723"/>
      <c r="AS31" s="723"/>
      <c r="AT31" s="728" t="s">
        <v>305</v>
      </c>
      <c r="AU31" s="217"/>
      <c r="AV31" s="217"/>
      <c r="AW31" s="217"/>
      <c r="AX31" s="651" t="s">
        <v>182</v>
      </c>
      <c r="AY31" s="652"/>
      <c r="AZ31" s="652"/>
      <c r="BA31" s="652"/>
      <c r="BB31" s="652"/>
      <c r="BC31" s="652"/>
      <c r="BD31" s="652"/>
      <c r="BE31" s="652"/>
      <c r="BF31" s="653"/>
      <c r="BG31" s="733">
        <v>99.1</v>
      </c>
      <c r="BH31" s="720"/>
      <c r="BI31" s="720"/>
      <c r="BJ31" s="720"/>
      <c r="BK31" s="720"/>
      <c r="BL31" s="720"/>
      <c r="BM31" s="660">
        <v>96.3</v>
      </c>
      <c r="BN31" s="720"/>
      <c r="BO31" s="720"/>
      <c r="BP31" s="720"/>
      <c r="BQ31" s="721"/>
      <c r="BR31" s="733">
        <v>98.7</v>
      </c>
      <c r="BS31" s="720"/>
      <c r="BT31" s="720"/>
      <c r="BU31" s="720"/>
      <c r="BV31" s="720"/>
      <c r="BW31" s="720"/>
      <c r="BX31" s="660">
        <v>93.9</v>
      </c>
      <c r="BY31" s="720"/>
      <c r="BZ31" s="720"/>
      <c r="CA31" s="720"/>
      <c r="CB31" s="721"/>
      <c r="CD31" s="710"/>
      <c r="CE31" s="711"/>
      <c r="CF31" s="680" t="s">
        <v>306</v>
      </c>
      <c r="CG31" s="681"/>
      <c r="CH31" s="681"/>
      <c r="CI31" s="681"/>
      <c r="CJ31" s="681"/>
      <c r="CK31" s="681"/>
      <c r="CL31" s="681"/>
      <c r="CM31" s="681"/>
      <c r="CN31" s="681"/>
      <c r="CO31" s="681"/>
      <c r="CP31" s="681"/>
      <c r="CQ31" s="682"/>
      <c r="CR31" s="665">
        <v>23962</v>
      </c>
      <c r="CS31" s="704"/>
      <c r="CT31" s="704"/>
      <c r="CU31" s="704"/>
      <c r="CV31" s="704"/>
      <c r="CW31" s="704"/>
      <c r="CX31" s="704"/>
      <c r="CY31" s="705"/>
      <c r="CZ31" s="670">
        <v>0.1</v>
      </c>
      <c r="DA31" s="699"/>
      <c r="DB31" s="699"/>
      <c r="DC31" s="706"/>
      <c r="DD31" s="674">
        <v>23962</v>
      </c>
      <c r="DE31" s="704"/>
      <c r="DF31" s="704"/>
      <c r="DG31" s="704"/>
      <c r="DH31" s="704"/>
      <c r="DI31" s="704"/>
      <c r="DJ31" s="704"/>
      <c r="DK31" s="705"/>
      <c r="DL31" s="674">
        <v>23962</v>
      </c>
      <c r="DM31" s="704"/>
      <c r="DN31" s="704"/>
      <c r="DO31" s="704"/>
      <c r="DP31" s="704"/>
      <c r="DQ31" s="704"/>
      <c r="DR31" s="704"/>
      <c r="DS31" s="704"/>
      <c r="DT31" s="704"/>
      <c r="DU31" s="704"/>
      <c r="DV31" s="705"/>
      <c r="DW31" s="670">
        <v>0.2</v>
      </c>
      <c r="DX31" s="699"/>
      <c r="DY31" s="699"/>
      <c r="DZ31" s="699"/>
      <c r="EA31" s="699"/>
      <c r="EB31" s="699"/>
      <c r="EC31" s="700"/>
    </row>
    <row r="32" spans="2:133" ht="11.25" customHeight="1" x14ac:dyDescent="0.15">
      <c r="B32" s="662" t="s">
        <v>307</v>
      </c>
      <c r="C32" s="663"/>
      <c r="D32" s="663"/>
      <c r="E32" s="663"/>
      <c r="F32" s="663"/>
      <c r="G32" s="663"/>
      <c r="H32" s="663"/>
      <c r="I32" s="663"/>
      <c r="J32" s="663"/>
      <c r="K32" s="663"/>
      <c r="L32" s="663"/>
      <c r="M32" s="663"/>
      <c r="N32" s="663"/>
      <c r="O32" s="663"/>
      <c r="P32" s="663"/>
      <c r="Q32" s="664"/>
      <c r="R32" s="665">
        <v>4554137</v>
      </c>
      <c r="S32" s="666"/>
      <c r="T32" s="666"/>
      <c r="U32" s="666"/>
      <c r="V32" s="666"/>
      <c r="W32" s="666"/>
      <c r="X32" s="666"/>
      <c r="Y32" s="667"/>
      <c r="Z32" s="668">
        <v>21.1</v>
      </c>
      <c r="AA32" s="668"/>
      <c r="AB32" s="668"/>
      <c r="AC32" s="668"/>
      <c r="AD32" s="669" t="s">
        <v>125</v>
      </c>
      <c r="AE32" s="669"/>
      <c r="AF32" s="669"/>
      <c r="AG32" s="669"/>
      <c r="AH32" s="669"/>
      <c r="AI32" s="669"/>
      <c r="AJ32" s="669"/>
      <c r="AK32" s="669"/>
      <c r="AL32" s="670" t="s">
        <v>228</v>
      </c>
      <c r="AM32" s="671"/>
      <c r="AN32" s="671"/>
      <c r="AO32" s="672"/>
      <c r="AP32" s="724"/>
      <c r="AQ32" s="725"/>
      <c r="AR32" s="725"/>
      <c r="AS32" s="725"/>
      <c r="AT32" s="729"/>
      <c r="AU32" s="216" t="s">
        <v>308</v>
      </c>
      <c r="AV32" s="216"/>
      <c r="AW32" s="216"/>
      <c r="AX32" s="662" t="s">
        <v>309</v>
      </c>
      <c r="AY32" s="663"/>
      <c r="AZ32" s="663"/>
      <c r="BA32" s="663"/>
      <c r="BB32" s="663"/>
      <c r="BC32" s="663"/>
      <c r="BD32" s="663"/>
      <c r="BE32" s="663"/>
      <c r="BF32" s="664"/>
      <c r="BG32" s="734">
        <v>99.4</v>
      </c>
      <c r="BH32" s="704"/>
      <c r="BI32" s="704"/>
      <c r="BJ32" s="704"/>
      <c r="BK32" s="704"/>
      <c r="BL32" s="704"/>
      <c r="BM32" s="671">
        <v>97.4</v>
      </c>
      <c r="BN32" s="731"/>
      <c r="BO32" s="731"/>
      <c r="BP32" s="731"/>
      <c r="BQ32" s="732"/>
      <c r="BR32" s="734">
        <v>99.3</v>
      </c>
      <c r="BS32" s="704"/>
      <c r="BT32" s="704"/>
      <c r="BU32" s="704"/>
      <c r="BV32" s="704"/>
      <c r="BW32" s="704"/>
      <c r="BX32" s="671">
        <v>97</v>
      </c>
      <c r="BY32" s="731"/>
      <c r="BZ32" s="731"/>
      <c r="CA32" s="731"/>
      <c r="CB32" s="732"/>
      <c r="CD32" s="712"/>
      <c r="CE32" s="713"/>
      <c r="CF32" s="680" t="s">
        <v>310</v>
      </c>
      <c r="CG32" s="681"/>
      <c r="CH32" s="681"/>
      <c r="CI32" s="681"/>
      <c r="CJ32" s="681"/>
      <c r="CK32" s="681"/>
      <c r="CL32" s="681"/>
      <c r="CM32" s="681"/>
      <c r="CN32" s="681"/>
      <c r="CO32" s="681"/>
      <c r="CP32" s="681"/>
      <c r="CQ32" s="682"/>
      <c r="CR32" s="665" t="s">
        <v>125</v>
      </c>
      <c r="CS32" s="666"/>
      <c r="CT32" s="666"/>
      <c r="CU32" s="666"/>
      <c r="CV32" s="666"/>
      <c r="CW32" s="666"/>
      <c r="CX32" s="666"/>
      <c r="CY32" s="667"/>
      <c r="CZ32" s="670" t="s">
        <v>125</v>
      </c>
      <c r="DA32" s="699"/>
      <c r="DB32" s="699"/>
      <c r="DC32" s="706"/>
      <c r="DD32" s="674" t="s">
        <v>228</v>
      </c>
      <c r="DE32" s="666"/>
      <c r="DF32" s="666"/>
      <c r="DG32" s="666"/>
      <c r="DH32" s="666"/>
      <c r="DI32" s="666"/>
      <c r="DJ32" s="666"/>
      <c r="DK32" s="667"/>
      <c r="DL32" s="674" t="s">
        <v>125</v>
      </c>
      <c r="DM32" s="666"/>
      <c r="DN32" s="666"/>
      <c r="DO32" s="666"/>
      <c r="DP32" s="666"/>
      <c r="DQ32" s="666"/>
      <c r="DR32" s="666"/>
      <c r="DS32" s="666"/>
      <c r="DT32" s="666"/>
      <c r="DU32" s="666"/>
      <c r="DV32" s="667"/>
      <c r="DW32" s="670" t="s">
        <v>125</v>
      </c>
      <c r="DX32" s="699"/>
      <c r="DY32" s="699"/>
      <c r="DZ32" s="699"/>
      <c r="EA32" s="699"/>
      <c r="EB32" s="699"/>
      <c r="EC32" s="700"/>
    </row>
    <row r="33" spans="2:133" ht="11.25" customHeight="1" x14ac:dyDescent="0.15">
      <c r="B33" s="701" t="s">
        <v>311</v>
      </c>
      <c r="C33" s="702"/>
      <c r="D33" s="702"/>
      <c r="E33" s="702"/>
      <c r="F33" s="702"/>
      <c r="G33" s="702"/>
      <c r="H33" s="702"/>
      <c r="I33" s="702"/>
      <c r="J33" s="702"/>
      <c r="K33" s="702"/>
      <c r="L33" s="702"/>
      <c r="M33" s="702"/>
      <c r="N33" s="702"/>
      <c r="O33" s="702"/>
      <c r="P33" s="702"/>
      <c r="Q33" s="703"/>
      <c r="R33" s="665" t="s">
        <v>228</v>
      </c>
      <c r="S33" s="666"/>
      <c r="T33" s="666"/>
      <c r="U33" s="666"/>
      <c r="V33" s="666"/>
      <c r="W33" s="666"/>
      <c r="X33" s="666"/>
      <c r="Y33" s="667"/>
      <c r="Z33" s="668" t="s">
        <v>125</v>
      </c>
      <c r="AA33" s="668"/>
      <c r="AB33" s="668"/>
      <c r="AC33" s="668"/>
      <c r="AD33" s="669" t="s">
        <v>228</v>
      </c>
      <c r="AE33" s="669"/>
      <c r="AF33" s="669"/>
      <c r="AG33" s="669"/>
      <c r="AH33" s="669"/>
      <c r="AI33" s="669"/>
      <c r="AJ33" s="669"/>
      <c r="AK33" s="669"/>
      <c r="AL33" s="670" t="s">
        <v>228</v>
      </c>
      <c r="AM33" s="671"/>
      <c r="AN33" s="671"/>
      <c r="AO33" s="672"/>
      <c r="AP33" s="726"/>
      <c r="AQ33" s="727"/>
      <c r="AR33" s="727"/>
      <c r="AS33" s="727"/>
      <c r="AT33" s="730"/>
      <c r="AU33" s="218"/>
      <c r="AV33" s="218"/>
      <c r="AW33" s="218"/>
      <c r="AX33" s="715" t="s">
        <v>312</v>
      </c>
      <c r="AY33" s="716"/>
      <c r="AZ33" s="716"/>
      <c r="BA33" s="716"/>
      <c r="BB33" s="716"/>
      <c r="BC33" s="716"/>
      <c r="BD33" s="716"/>
      <c r="BE33" s="716"/>
      <c r="BF33" s="717"/>
      <c r="BG33" s="735">
        <v>98.7</v>
      </c>
      <c r="BH33" s="736"/>
      <c r="BI33" s="736"/>
      <c r="BJ33" s="736"/>
      <c r="BK33" s="736"/>
      <c r="BL33" s="736"/>
      <c r="BM33" s="737">
        <v>94.3</v>
      </c>
      <c r="BN33" s="736"/>
      <c r="BO33" s="736"/>
      <c r="BP33" s="736"/>
      <c r="BQ33" s="738"/>
      <c r="BR33" s="735">
        <v>97.7</v>
      </c>
      <c r="BS33" s="736"/>
      <c r="BT33" s="736"/>
      <c r="BU33" s="736"/>
      <c r="BV33" s="736"/>
      <c r="BW33" s="736"/>
      <c r="BX33" s="737">
        <v>89.6</v>
      </c>
      <c r="BY33" s="736"/>
      <c r="BZ33" s="736"/>
      <c r="CA33" s="736"/>
      <c r="CB33" s="738"/>
      <c r="CD33" s="680" t="s">
        <v>313</v>
      </c>
      <c r="CE33" s="681"/>
      <c r="CF33" s="681"/>
      <c r="CG33" s="681"/>
      <c r="CH33" s="681"/>
      <c r="CI33" s="681"/>
      <c r="CJ33" s="681"/>
      <c r="CK33" s="681"/>
      <c r="CL33" s="681"/>
      <c r="CM33" s="681"/>
      <c r="CN33" s="681"/>
      <c r="CO33" s="681"/>
      <c r="CP33" s="681"/>
      <c r="CQ33" s="682"/>
      <c r="CR33" s="665">
        <v>7997283</v>
      </c>
      <c r="CS33" s="704"/>
      <c r="CT33" s="704"/>
      <c r="CU33" s="704"/>
      <c r="CV33" s="704"/>
      <c r="CW33" s="704"/>
      <c r="CX33" s="704"/>
      <c r="CY33" s="705"/>
      <c r="CZ33" s="670">
        <v>38.799999999999997</v>
      </c>
      <c r="DA33" s="699"/>
      <c r="DB33" s="699"/>
      <c r="DC33" s="706"/>
      <c r="DD33" s="674">
        <v>6328355</v>
      </c>
      <c r="DE33" s="704"/>
      <c r="DF33" s="704"/>
      <c r="DG33" s="704"/>
      <c r="DH33" s="704"/>
      <c r="DI33" s="704"/>
      <c r="DJ33" s="704"/>
      <c r="DK33" s="705"/>
      <c r="DL33" s="674">
        <v>4668562</v>
      </c>
      <c r="DM33" s="704"/>
      <c r="DN33" s="704"/>
      <c r="DO33" s="704"/>
      <c r="DP33" s="704"/>
      <c r="DQ33" s="704"/>
      <c r="DR33" s="704"/>
      <c r="DS33" s="704"/>
      <c r="DT33" s="704"/>
      <c r="DU33" s="704"/>
      <c r="DV33" s="705"/>
      <c r="DW33" s="670">
        <v>44.1</v>
      </c>
      <c r="DX33" s="699"/>
      <c r="DY33" s="699"/>
      <c r="DZ33" s="699"/>
      <c r="EA33" s="699"/>
      <c r="EB33" s="699"/>
      <c r="EC33" s="700"/>
    </row>
    <row r="34" spans="2:133" ht="11.25" customHeight="1" x14ac:dyDescent="0.15">
      <c r="B34" s="662" t="s">
        <v>314</v>
      </c>
      <c r="C34" s="663"/>
      <c r="D34" s="663"/>
      <c r="E34" s="663"/>
      <c r="F34" s="663"/>
      <c r="G34" s="663"/>
      <c r="H34" s="663"/>
      <c r="I34" s="663"/>
      <c r="J34" s="663"/>
      <c r="K34" s="663"/>
      <c r="L34" s="663"/>
      <c r="M34" s="663"/>
      <c r="N34" s="663"/>
      <c r="O34" s="663"/>
      <c r="P34" s="663"/>
      <c r="Q34" s="664"/>
      <c r="R34" s="665">
        <v>1334348</v>
      </c>
      <c r="S34" s="666"/>
      <c r="T34" s="666"/>
      <c r="U34" s="666"/>
      <c r="V34" s="666"/>
      <c r="W34" s="666"/>
      <c r="X34" s="666"/>
      <c r="Y34" s="667"/>
      <c r="Z34" s="668">
        <v>6.2</v>
      </c>
      <c r="AA34" s="668"/>
      <c r="AB34" s="668"/>
      <c r="AC34" s="668"/>
      <c r="AD34" s="669" t="s">
        <v>228</v>
      </c>
      <c r="AE34" s="669"/>
      <c r="AF34" s="669"/>
      <c r="AG34" s="669"/>
      <c r="AH34" s="669"/>
      <c r="AI34" s="669"/>
      <c r="AJ34" s="669"/>
      <c r="AK34" s="669"/>
      <c r="AL34" s="670" t="s">
        <v>125</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315</v>
      </c>
      <c r="CE34" s="681"/>
      <c r="CF34" s="681"/>
      <c r="CG34" s="681"/>
      <c r="CH34" s="681"/>
      <c r="CI34" s="681"/>
      <c r="CJ34" s="681"/>
      <c r="CK34" s="681"/>
      <c r="CL34" s="681"/>
      <c r="CM34" s="681"/>
      <c r="CN34" s="681"/>
      <c r="CO34" s="681"/>
      <c r="CP34" s="681"/>
      <c r="CQ34" s="682"/>
      <c r="CR34" s="665">
        <v>2179889</v>
      </c>
      <c r="CS34" s="666"/>
      <c r="CT34" s="666"/>
      <c r="CU34" s="666"/>
      <c r="CV34" s="666"/>
      <c r="CW34" s="666"/>
      <c r="CX34" s="666"/>
      <c r="CY34" s="667"/>
      <c r="CZ34" s="670">
        <v>10.6</v>
      </c>
      <c r="DA34" s="699"/>
      <c r="DB34" s="699"/>
      <c r="DC34" s="706"/>
      <c r="DD34" s="674">
        <v>1640650</v>
      </c>
      <c r="DE34" s="666"/>
      <c r="DF34" s="666"/>
      <c r="DG34" s="666"/>
      <c r="DH34" s="666"/>
      <c r="DI34" s="666"/>
      <c r="DJ34" s="666"/>
      <c r="DK34" s="667"/>
      <c r="DL34" s="674">
        <v>1535661</v>
      </c>
      <c r="DM34" s="666"/>
      <c r="DN34" s="666"/>
      <c r="DO34" s="666"/>
      <c r="DP34" s="666"/>
      <c r="DQ34" s="666"/>
      <c r="DR34" s="666"/>
      <c r="DS34" s="666"/>
      <c r="DT34" s="666"/>
      <c r="DU34" s="666"/>
      <c r="DV34" s="667"/>
      <c r="DW34" s="670">
        <v>14.5</v>
      </c>
      <c r="DX34" s="699"/>
      <c r="DY34" s="699"/>
      <c r="DZ34" s="699"/>
      <c r="EA34" s="699"/>
      <c r="EB34" s="699"/>
      <c r="EC34" s="700"/>
    </row>
    <row r="35" spans="2:133" ht="11.25" customHeight="1" x14ac:dyDescent="0.15">
      <c r="B35" s="662" t="s">
        <v>316</v>
      </c>
      <c r="C35" s="663"/>
      <c r="D35" s="663"/>
      <c r="E35" s="663"/>
      <c r="F35" s="663"/>
      <c r="G35" s="663"/>
      <c r="H35" s="663"/>
      <c r="I35" s="663"/>
      <c r="J35" s="663"/>
      <c r="K35" s="663"/>
      <c r="L35" s="663"/>
      <c r="M35" s="663"/>
      <c r="N35" s="663"/>
      <c r="O35" s="663"/>
      <c r="P35" s="663"/>
      <c r="Q35" s="664"/>
      <c r="R35" s="665">
        <v>239827</v>
      </c>
      <c r="S35" s="666"/>
      <c r="T35" s="666"/>
      <c r="U35" s="666"/>
      <c r="V35" s="666"/>
      <c r="W35" s="666"/>
      <c r="X35" s="666"/>
      <c r="Y35" s="667"/>
      <c r="Z35" s="668">
        <v>1.1000000000000001</v>
      </c>
      <c r="AA35" s="668"/>
      <c r="AB35" s="668"/>
      <c r="AC35" s="668"/>
      <c r="AD35" s="669">
        <v>10900</v>
      </c>
      <c r="AE35" s="669"/>
      <c r="AF35" s="669"/>
      <c r="AG35" s="669"/>
      <c r="AH35" s="669"/>
      <c r="AI35" s="669"/>
      <c r="AJ35" s="669"/>
      <c r="AK35" s="669"/>
      <c r="AL35" s="670">
        <v>0.1</v>
      </c>
      <c r="AM35" s="671"/>
      <c r="AN35" s="671"/>
      <c r="AO35" s="672"/>
      <c r="AP35" s="221"/>
      <c r="AQ35" s="644" t="s">
        <v>317</v>
      </c>
      <c r="AR35" s="645"/>
      <c r="AS35" s="645"/>
      <c r="AT35" s="645"/>
      <c r="AU35" s="645"/>
      <c r="AV35" s="645"/>
      <c r="AW35" s="645"/>
      <c r="AX35" s="645"/>
      <c r="AY35" s="645"/>
      <c r="AZ35" s="645"/>
      <c r="BA35" s="645"/>
      <c r="BB35" s="645"/>
      <c r="BC35" s="645"/>
      <c r="BD35" s="645"/>
      <c r="BE35" s="645"/>
      <c r="BF35" s="646"/>
      <c r="BG35" s="644" t="s">
        <v>318</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319</v>
      </c>
      <c r="CE35" s="681"/>
      <c r="CF35" s="681"/>
      <c r="CG35" s="681"/>
      <c r="CH35" s="681"/>
      <c r="CI35" s="681"/>
      <c r="CJ35" s="681"/>
      <c r="CK35" s="681"/>
      <c r="CL35" s="681"/>
      <c r="CM35" s="681"/>
      <c r="CN35" s="681"/>
      <c r="CO35" s="681"/>
      <c r="CP35" s="681"/>
      <c r="CQ35" s="682"/>
      <c r="CR35" s="665">
        <v>407837</v>
      </c>
      <c r="CS35" s="704"/>
      <c r="CT35" s="704"/>
      <c r="CU35" s="704"/>
      <c r="CV35" s="704"/>
      <c r="CW35" s="704"/>
      <c r="CX35" s="704"/>
      <c r="CY35" s="705"/>
      <c r="CZ35" s="670">
        <v>2</v>
      </c>
      <c r="DA35" s="699"/>
      <c r="DB35" s="699"/>
      <c r="DC35" s="706"/>
      <c r="DD35" s="674">
        <v>345261</v>
      </c>
      <c r="DE35" s="704"/>
      <c r="DF35" s="704"/>
      <c r="DG35" s="704"/>
      <c r="DH35" s="704"/>
      <c r="DI35" s="704"/>
      <c r="DJ35" s="704"/>
      <c r="DK35" s="705"/>
      <c r="DL35" s="674">
        <v>344841</v>
      </c>
      <c r="DM35" s="704"/>
      <c r="DN35" s="704"/>
      <c r="DO35" s="704"/>
      <c r="DP35" s="704"/>
      <c r="DQ35" s="704"/>
      <c r="DR35" s="704"/>
      <c r="DS35" s="704"/>
      <c r="DT35" s="704"/>
      <c r="DU35" s="704"/>
      <c r="DV35" s="705"/>
      <c r="DW35" s="670">
        <v>3.3</v>
      </c>
      <c r="DX35" s="699"/>
      <c r="DY35" s="699"/>
      <c r="DZ35" s="699"/>
      <c r="EA35" s="699"/>
      <c r="EB35" s="699"/>
      <c r="EC35" s="700"/>
    </row>
    <row r="36" spans="2:133" ht="11.25" customHeight="1" x14ac:dyDescent="0.15">
      <c r="B36" s="662" t="s">
        <v>320</v>
      </c>
      <c r="C36" s="663"/>
      <c r="D36" s="663"/>
      <c r="E36" s="663"/>
      <c r="F36" s="663"/>
      <c r="G36" s="663"/>
      <c r="H36" s="663"/>
      <c r="I36" s="663"/>
      <c r="J36" s="663"/>
      <c r="K36" s="663"/>
      <c r="L36" s="663"/>
      <c r="M36" s="663"/>
      <c r="N36" s="663"/>
      <c r="O36" s="663"/>
      <c r="P36" s="663"/>
      <c r="Q36" s="664"/>
      <c r="R36" s="665">
        <v>282081</v>
      </c>
      <c r="S36" s="666"/>
      <c r="T36" s="666"/>
      <c r="U36" s="666"/>
      <c r="V36" s="666"/>
      <c r="W36" s="666"/>
      <c r="X36" s="666"/>
      <c r="Y36" s="667"/>
      <c r="Z36" s="668">
        <v>1.3</v>
      </c>
      <c r="AA36" s="668"/>
      <c r="AB36" s="668"/>
      <c r="AC36" s="668"/>
      <c r="AD36" s="669" t="s">
        <v>125</v>
      </c>
      <c r="AE36" s="669"/>
      <c r="AF36" s="669"/>
      <c r="AG36" s="669"/>
      <c r="AH36" s="669"/>
      <c r="AI36" s="669"/>
      <c r="AJ36" s="669"/>
      <c r="AK36" s="669"/>
      <c r="AL36" s="670" t="s">
        <v>228</v>
      </c>
      <c r="AM36" s="671"/>
      <c r="AN36" s="671"/>
      <c r="AO36" s="672"/>
      <c r="AP36" s="221"/>
      <c r="AQ36" s="739" t="s">
        <v>321</v>
      </c>
      <c r="AR36" s="740"/>
      <c r="AS36" s="740"/>
      <c r="AT36" s="740"/>
      <c r="AU36" s="740"/>
      <c r="AV36" s="740"/>
      <c r="AW36" s="740"/>
      <c r="AX36" s="740"/>
      <c r="AY36" s="741"/>
      <c r="AZ36" s="654">
        <v>2077084</v>
      </c>
      <c r="BA36" s="655"/>
      <c r="BB36" s="655"/>
      <c r="BC36" s="655"/>
      <c r="BD36" s="655"/>
      <c r="BE36" s="655"/>
      <c r="BF36" s="742"/>
      <c r="BG36" s="676" t="s">
        <v>322</v>
      </c>
      <c r="BH36" s="677"/>
      <c r="BI36" s="677"/>
      <c r="BJ36" s="677"/>
      <c r="BK36" s="677"/>
      <c r="BL36" s="677"/>
      <c r="BM36" s="677"/>
      <c r="BN36" s="677"/>
      <c r="BO36" s="677"/>
      <c r="BP36" s="677"/>
      <c r="BQ36" s="677"/>
      <c r="BR36" s="677"/>
      <c r="BS36" s="677"/>
      <c r="BT36" s="677"/>
      <c r="BU36" s="678"/>
      <c r="BV36" s="654">
        <v>120240</v>
      </c>
      <c r="BW36" s="655"/>
      <c r="BX36" s="655"/>
      <c r="BY36" s="655"/>
      <c r="BZ36" s="655"/>
      <c r="CA36" s="655"/>
      <c r="CB36" s="742"/>
      <c r="CD36" s="680" t="s">
        <v>323</v>
      </c>
      <c r="CE36" s="681"/>
      <c r="CF36" s="681"/>
      <c r="CG36" s="681"/>
      <c r="CH36" s="681"/>
      <c r="CI36" s="681"/>
      <c r="CJ36" s="681"/>
      <c r="CK36" s="681"/>
      <c r="CL36" s="681"/>
      <c r="CM36" s="681"/>
      <c r="CN36" s="681"/>
      <c r="CO36" s="681"/>
      <c r="CP36" s="681"/>
      <c r="CQ36" s="682"/>
      <c r="CR36" s="665">
        <v>1988104</v>
      </c>
      <c r="CS36" s="666"/>
      <c r="CT36" s="666"/>
      <c r="CU36" s="666"/>
      <c r="CV36" s="666"/>
      <c r="CW36" s="666"/>
      <c r="CX36" s="666"/>
      <c r="CY36" s="667"/>
      <c r="CZ36" s="670">
        <v>9.6999999999999993</v>
      </c>
      <c r="DA36" s="699"/>
      <c r="DB36" s="699"/>
      <c r="DC36" s="706"/>
      <c r="DD36" s="674">
        <v>1623460</v>
      </c>
      <c r="DE36" s="666"/>
      <c r="DF36" s="666"/>
      <c r="DG36" s="666"/>
      <c r="DH36" s="666"/>
      <c r="DI36" s="666"/>
      <c r="DJ36" s="666"/>
      <c r="DK36" s="667"/>
      <c r="DL36" s="674">
        <v>1423746</v>
      </c>
      <c r="DM36" s="666"/>
      <c r="DN36" s="666"/>
      <c r="DO36" s="666"/>
      <c r="DP36" s="666"/>
      <c r="DQ36" s="666"/>
      <c r="DR36" s="666"/>
      <c r="DS36" s="666"/>
      <c r="DT36" s="666"/>
      <c r="DU36" s="666"/>
      <c r="DV36" s="667"/>
      <c r="DW36" s="670">
        <v>13.4</v>
      </c>
      <c r="DX36" s="699"/>
      <c r="DY36" s="699"/>
      <c r="DZ36" s="699"/>
      <c r="EA36" s="699"/>
      <c r="EB36" s="699"/>
      <c r="EC36" s="700"/>
    </row>
    <row r="37" spans="2:133" ht="11.25" customHeight="1" x14ac:dyDescent="0.15">
      <c r="B37" s="662" t="s">
        <v>324</v>
      </c>
      <c r="C37" s="663"/>
      <c r="D37" s="663"/>
      <c r="E37" s="663"/>
      <c r="F37" s="663"/>
      <c r="G37" s="663"/>
      <c r="H37" s="663"/>
      <c r="I37" s="663"/>
      <c r="J37" s="663"/>
      <c r="K37" s="663"/>
      <c r="L37" s="663"/>
      <c r="M37" s="663"/>
      <c r="N37" s="663"/>
      <c r="O37" s="663"/>
      <c r="P37" s="663"/>
      <c r="Q37" s="664"/>
      <c r="R37" s="665">
        <v>619858</v>
      </c>
      <c r="S37" s="666"/>
      <c r="T37" s="666"/>
      <c r="U37" s="666"/>
      <c r="V37" s="666"/>
      <c r="W37" s="666"/>
      <c r="X37" s="666"/>
      <c r="Y37" s="667"/>
      <c r="Z37" s="668">
        <v>2.9</v>
      </c>
      <c r="AA37" s="668"/>
      <c r="AB37" s="668"/>
      <c r="AC37" s="668"/>
      <c r="AD37" s="669" t="s">
        <v>228</v>
      </c>
      <c r="AE37" s="669"/>
      <c r="AF37" s="669"/>
      <c r="AG37" s="669"/>
      <c r="AH37" s="669"/>
      <c r="AI37" s="669"/>
      <c r="AJ37" s="669"/>
      <c r="AK37" s="669"/>
      <c r="AL37" s="670" t="s">
        <v>125</v>
      </c>
      <c r="AM37" s="671"/>
      <c r="AN37" s="671"/>
      <c r="AO37" s="672"/>
      <c r="AQ37" s="743" t="s">
        <v>325</v>
      </c>
      <c r="AR37" s="744"/>
      <c r="AS37" s="744"/>
      <c r="AT37" s="744"/>
      <c r="AU37" s="744"/>
      <c r="AV37" s="744"/>
      <c r="AW37" s="744"/>
      <c r="AX37" s="744"/>
      <c r="AY37" s="745"/>
      <c r="AZ37" s="665">
        <v>557264</v>
      </c>
      <c r="BA37" s="666"/>
      <c r="BB37" s="666"/>
      <c r="BC37" s="666"/>
      <c r="BD37" s="704"/>
      <c r="BE37" s="704"/>
      <c r="BF37" s="732"/>
      <c r="BG37" s="680" t="s">
        <v>326</v>
      </c>
      <c r="BH37" s="681"/>
      <c r="BI37" s="681"/>
      <c r="BJ37" s="681"/>
      <c r="BK37" s="681"/>
      <c r="BL37" s="681"/>
      <c r="BM37" s="681"/>
      <c r="BN37" s="681"/>
      <c r="BO37" s="681"/>
      <c r="BP37" s="681"/>
      <c r="BQ37" s="681"/>
      <c r="BR37" s="681"/>
      <c r="BS37" s="681"/>
      <c r="BT37" s="681"/>
      <c r="BU37" s="682"/>
      <c r="BV37" s="665">
        <v>82389</v>
      </c>
      <c r="BW37" s="666"/>
      <c r="BX37" s="666"/>
      <c r="BY37" s="666"/>
      <c r="BZ37" s="666"/>
      <c r="CA37" s="666"/>
      <c r="CB37" s="675"/>
      <c r="CD37" s="680" t="s">
        <v>327</v>
      </c>
      <c r="CE37" s="681"/>
      <c r="CF37" s="681"/>
      <c r="CG37" s="681"/>
      <c r="CH37" s="681"/>
      <c r="CI37" s="681"/>
      <c r="CJ37" s="681"/>
      <c r="CK37" s="681"/>
      <c r="CL37" s="681"/>
      <c r="CM37" s="681"/>
      <c r="CN37" s="681"/>
      <c r="CO37" s="681"/>
      <c r="CP37" s="681"/>
      <c r="CQ37" s="682"/>
      <c r="CR37" s="665">
        <v>880915</v>
      </c>
      <c r="CS37" s="704"/>
      <c r="CT37" s="704"/>
      <c r="CU37" s="704"/>
      <c r="CV37" s="704"/>
      <c r="CW37" s="704"/>
      <c r="CX37" s="704"/>
      <c r="CY37" s="705"/>
      <c r="CZ37" s="670">
        <v>4.3</v>
      </c>
      <c r="DA37" s="699"/>
      <c r="DB37" s="699"/>
      <c r="DC37" s="706"/>
      <c r="DD37" s="674">
        <v>880915</v>
      </c>
      <c r="DE37" s="704"/>
      <c r="DF37" s="704"/>
      <c r="DG37" s="704"/>
      <c r="DH37" s="704"/>
      <c r="DI37" s="704"/>
      <c r="DJ37" s="704"/>
      <c r="DK37" s="705"/>
      <c r="DL37" s="674">
        <v>846074</v>
      </c>
      <c r="DM37" s="704"/>
      <c r="DN37" s="704"/>
      <c r="DO37" s="704"/>
      <c r="DP37" s="704"/>
      <c r="DQ37" s="704"/>
      <c r="DR37" s="704"/>
      <c r="DS37" s="704"/>
      <c r="DT37" s="704"/>
      <c r="DU37" s="704"/>
      <c r="DV37" s="705"/>
      <c r="DW37" s="670">
        <v>8</v>
      </c>
      <c r="DX37" s="699"/>
      <c r="DY37" s="699"/>
      <c r="DZ37" s="699"/>
      <c r="EA37" s="699"/>
      <c r="EB37" s="699"/>
      <c r="EC37" s="700"/>
    </row>
    <row r="38" spans="2:133" ht="11.25" customHeight="1" x14ac:dyDescent="0.15">
      <c r="B38" s="662" t="s">
        <v>328</v>
      </c>
      <c r="C38" s="663"/>
      <c r="D38" s="663"/>
      <c r="E38" s="663"/>
      <c r="F38" s="663"/>
      <c r="G38" s="663"/>
      <c r="H38" s="663"/>
      <c r="I38" s="663"/>
      <c r="J38" s="663"/>
      <c r="K38" s="663"/>
      <c r="L38" s="663"/>
      <c r="M38" s="663"/>
      <c r="N38" s="663"/>
      <c r="O38" s="663"/>
      <c r="P38" s="663"/>
      <c r="Q38" s="664"/>
      <c r="R38" s="665">
        <v>310395</v>
      </c>
      <c r="S38" s="666"/>
      <c r="T38" s="666"/>
      <c r="U38" s="666"/>
      <c r="V38" s="666"/>
      <c r="W38" s="666"/>
      <c r="X38" s="666"/>
      <c r="Y38" s="667"/>
      <c r="Z38" s="668">
        <v>1.4</v>
      </c>
      <c r="AA38" s="668"/>
      <c r="AB38" s="668"/>
      <c r="AC38" s="668"/>
      <c r="AD38" s="669" t="s">
        <v>228</v>
      </c>
      <c r="AE38" s="669"/>
      <c r="AF38" s="669"/>
      <c r="AG38" s="669"/>
      <c r="AH38" s="669"/>
      <c r="AI38" s="669"/>
      <c r="AJ38" s="669"/>
      <c r="AK38" s="669"/>
      <c r="AL38" s="670" t="s">
        <v>125</v>
      </c>
      <c r="AM38" s="671"/>
      <c r="AN38" s="671"/>
      <c r="AO38" s="672"/>
      <c r="AQ38" s="743" t="s">
        <v>329</v>
      </c>
      <c r="AR38" s="744"/>
      <c r="AS38" s="744"/>
      <c r="AT38" s="744"/>
      <c r="AU38" s="744"/>
      <c r="AV38" s="744"/>
      <c r="AW38" s="744"/>
      <c r="AX38" s="744"/>
      <c r="AY38" s="745"/>
      <c r="AZ38" s="665">
        <v>72063</v>
      </c>
      <c r="BA38" s="666"/>
      <c r="BB38" s="666"/>
      <c r="BC38" s="666"/>
      <c r="BD38" s="704"/>
      <c r="BE38" s="704"/>
      <c r="BF38" s="732"/>
      <c r="BG38" s="680" t="s">
        <v>330</v>
      </c>
      <c r="BH38" s="681"/>
      <c r="BI38" s="681"/>
      <c r="BJ38" s="681"/>
      <c r="BK38" s="681"/>
      <c r="BL38" s="681"/>
      <c r="BM38" s="681"/>
      <c r="BN38" s="681"/>
      <c r="BO38" s="681"/>
      <c r="BP38" s="681"/>
      <c r="BQ38" s="681"/>
      <c r="BR38" s="681"/>
      <c r="BS38" s="681"/>
      <c r="BT38" s="681"/>
      <c r="BU38" s="682"/>
      <c r="BV38" s="665">
        <v>4603</v>
      </c>
      <c r="BW38" s="666"/>
      <c r="BX38" s="666"/>
      <c r="BY38" s="666"/>
      <c r="BZ38" s="666"/>
      <c r="CA38" s="666"/>
      <c r="CB38" s="675"/>
      <c r="CD38" s="680" t="s">
        <v>331</v>
      </c>
      <c r="CE38" s="681"/>
      <c r="CF38" s="681"/>
      <c r="CG38" s="681"/>
      <c r="CH38" s="681"/>
      <c r="CI38" s="681"/>
      <c r="CJ38" s="681"/>
      <c r="CK38" s="681"/>
      <c r="CL38" s="681"/>
      <c r="CM38" s="681"/>
      <c r="CN38" s="681"/>
      <c r="CO38" s="681"/>
      <c r="CP38" s="681"/>
      <c r="CQ38" s="682"/>
      <c r="CR38" s="665">
        <v>1447757</v>
      </c>
      <c r="CS38" s="666"/>
      <c r="CT38" s="666"/>
      <c r="CU38" s="666"/>
      <c r="CV38" s="666"/>
      <c r="CW38" s="666"/>
      <c r="CX38" s="666"/>
      <c r="CY38" s="667"/>
      <c r="CZ38" s="670">
        <v>7</v>
      </c>
      <c r="DA38" s="699"/>
      <c r="DB38" s="699"/>
      <c r="DC38" s="706"/>
      <c r="DD38" s="674">
        <v>1127340</v>
      </c>
      <c r="DE38" s="666"/>
      <c r="DF38" s="666"/>
      <c r="DG38" s="666"/>
      <c r="DH38" s="666"/>
      <c r="DI38" s="666"/>
      <c r="DJ38" s="666"/>
      <c r="DK38" s="667"/>
      <c r="DL38" s="674">
        <v>1082023</v>
      </c>
      <c r="DM38" s="666"/>
      <c r="DN38" s="666"/>
      <c r="DO38" s="666"/>
      <c r="DP38" s="666"/>
      <c r="DQ38" s="666"/>
      <c r="DR38" s="666"/>
      <c r="DS38" s="666"/>
      <c r="DT38" s="666"/>
      <c r="DU38" s="666"/>
      <c r="DV38" s="667"/>
      <c r="DW38" s="670">
        <v>10.199999999999999</v>
      </c>
      <c r="DX38" s="699"/>
      <c r="DY38" s="699"/>
      <c r="DZ38" s="699"/>
      <c r="EA38" s="699"/>
      <c r="EB38" s="699"/>
      <c r="EC38" s="700"/>
    </row>
    <row r="39" spans="2:133" ht="11.25" customHeight="1" x14ac:dyDescent="0.15">
      <c r="B39" s="662" t="s">
        <v>332</v>
      </c>
      <c r="C39" s="663"/>
      <c r="D39" s="663"/>
      <c r="E39" s="663"/>
      <c r="F39" s="663"/>
      <c r="G39" s="663"/>
      <c r="H39" s="663"/>
      <c r="I39" s="663"/>
      <c r="J39" s="663"/>
      <c r="K39" s="663"/>
      <c r="L39" s="663"/>
      <c r="M39" s="663"/>
      <c r="N39" s="663"/>
      <c r="O39" s="663"/>
      <c r="P39" s="663"/>
      <c r="Q39" s="664"/>
      <c r="R39" s="665">
        <v>824583</v>
      </c>
      <c r="S39" s="666"/>
      <c r="T39" s="666"/>
      <c r="U39" s="666"/>
      <c r="V39" s="666"/>
      <c r="W39" s="666"/>
      <c r="X39" s="666"/>
      <c r="Y39" s="667"/>
      <c r="Z39" s="668">
        <v>3.8</v>
      </c>
      <c r="AA39" s="668"/>
      <c r="AB39" s="668"/>
      <c r="AC39" s="668"/>
      <c r="AD39" s="669">
        <v>38</v>
      </c>
      <c r="AE39" s="669"/>
      <c r="AF39" s="669"/>
      <c r="AG39" s="669"/>
      <c r="AH39" s="669"/>
      <c r="AI39" s="669"/>
      <c r="AJ39" s="669"/>
      <c r="AK39" s="669"/>
      <c r="AL39" s="670">
        <v>0</v>
      </c>
      <c r="AM39" s="671"/>
      <c r="AN39" s="671"/>
      <c r="AO39" s="672"/>
      <c r="AQ39" s="743" t="s">
        <v>333</v>
      </c>
      <c r="AR39" s="744"/>
      <c r="AS39" s="744"/>
      <c r="AT39" s="744"/>
      <c r="AU39" s="744"/>
      <c r="AV39" s="744"/>
      <c r="AW39" s="744"/>
      <c r="AX39" s="744"/>
      <c r="AY39" s="745"/>
      <c r="AZ39" s="665">
        <v>3287</v>
      </c>
      <c r="BA39" s="666"/>
      <c r="BB39" s="666"/>
      <c r="BC39" s="666"/>
      <c r="BD39" s="704"/>
      <c r="BE39" s="704"/>
      <c r="BF39" s="732"/>
      <c r="BG39" s="680" t="s">
        <v>334</v>
      </c>
      <c r="BH39" s="681"/>
      <c r="BI39" s="681"/>
      <c r="BJ39" s="681"/>
      <c r="BK39" s="681"/>
      <c r="BL39" s="681"/>
      <c r="BM39" s="681"/>
      <c r="BN39" s="681"/>
      <c r="BO39" s="681"/>
      <c r="BP39" s="681"/>
      <c r="BQ39" s="681"/>
      <c r="BR39" s="681"/>
      <c r="BS39" s="681"/>
      <c r="BT39" s="681"/>
      <c r="BU39" s="682"/>
      <c r="BV39" s="665">
        <v>7618</v>
      </c>
      <c r="BW39" s="666"/>
      <c r="BX39" s="666"/>
      <c r="BY39" s="666"/>
      <c r="BZ39" s="666"/>
      <c r="CA39" s="666"/>
      <c r="CB39" s="675"/>
      <c r="CD39" s="680" t="s">
        <v>335</v>
      </c>
      <c r="CE39" s="681"/>
      <c r="CF39" s="681"/>
      <c r="CG39" s="681"/>
      <c r="CH39" s="681"/>
      <c r="CI39" s="681"/>
      <c r="CJ39" s="681"/>
      <c r="CK39" s="681"/>
      <c r="CL39" s="681"/>
      <c r="CM39" s="681"/>
      <c r="CN39" s="681"/>
      <c r="CO39" s="681"/>
      <c r="CP39" s="681"/>
      <c r="CQ39" s="682"/>
      <c r="CR39" s="665">
        <v>1184014</v>
      </c>
      <c r="CS39" s="704"/>
      <c r="CT39" s="704"/>
      <c r="CU39" s="704"/>
      <c r="CV39" s="704"/>
      <c r="CW39" s="704"/>
      <c r="CX39" s="704"/>
      <c r="CY39" s="705"/>
      <c r="CZ39" s="670">
        <v>5.7</v>
      </c>
      <c r="DA39" s="699"/>
      <c r="DB39" s="699"/>
      <c r="DC39" s="706"/>
      <c r="DD39" s="674">
        <v>1135079</v>
      </c>
      <c r="DE39" s="704"/>
      <c r="DF39" s="704"/>
      <c r="DG39" s="704"/>
      <c r="DH39" s="704"/>
      <c r="DI39" s="704"/>
      <c r="DJ39" s="704"/>
      <c r="DK39" s="705"/>
      <c r="DL39" s="674" t="s">
        <v>228</v>
      </c>
      <c r="DM39" s="704"/>
      <c r="DN39" s="704"/>
      <c r="DO39" s="704"/>
      <c r="DP39" s="704"/>
      <c r="DQ39" s="704"/>
      <c r="DR39" s="704"/>
      <c r="DS39" s="704"/>
      <c r="DT39" s="704"/>
      <c r="DU39" s="704"/>
      <c r="DV39" s="705"/>
      <c r="DW39" s="670" t="s">
        <v>228</v>
      </c>
      <c r="DX39" s="699"/>
      <c r="DY39" s="699"/>
      <c r="DZ39" s="699"/>
      <c r="EA39" s="699"/>
      <c r="EB39" s="699"/>
      <c r="EC39" s="700"/>
    </row>
    <row r="40" spans="2:133" ht="11.25" customHeight="1" x14ac:dyDescent="0.15">
      <c r="B40" s="662" t="s">
        <v>336</v>
      </c>
      <c r="C40" s="663"/>
      <c r="D40" s="663"/>
      <c r="E40" s="663"/>
      <c r="F40" s="663"/>
      <c r="G40" s="663"/>
      <c r="H40" s="663"/>
      <c r="I40" s="663"/>
      <c r="J40" s="663"/>
      <c r="K40" s="663"/>
      <c r="L40" s="663"/>
      <c r="M40" s="663"/>
      <c r="N40" s="663"/>
      <c r="O40" s="663"/>
      <c r="P40" s="663"/>
      <c r="Q40" s="664"/>
      <c r="R40" s="665">
        <v>1987700</v>
      </c>
      <c r="S40" s="666"/>
      <c r="T40" s="666"/>
      <c r="U40" s="666"/>
      <c r="V40" s="666"/>
      <c r="W40" s="666"/>
      <c r="X40" s="666"/>
      <c r="Y40" s="667"/>
      <c r="Z40" s="668">
        <v>9.1999999999999993</v>
      </c>
      <c r="AA40" s="668"/>
      <c r="AB40" s="668"/>
      <c r="AC40" s="668"/>
      <c r="AD40" s="669" t="s">
        <v>228</v>
      </c>
      <c r="AE40" s="669"/>
      <c r="AF40" s="669"/>
      <c r="AG40" s="669"/>
      <c r="AH40" s="669"/>
      <c r="AI40" s="669"/>
      <c r="AJ40" s="669"/>
      <c r="AK40" s="669"/>
      <c r="AL40" s="670" t="s">
        <v>228</v>
      </c>
      <c r="AM40" s="671"/>
      <c r="AN40" s="671"/>
      <c r="AO40" s="672"/>
      <c r="AQ40" s="743" t="s">
        <v>337</v>
      </c>
      <c r="AR40" s="744"/>
      <c r="AS40" s="744"/>
      <c r="AT40" s="744"/>
      <c r="AU40" s="744"/>
      <c r="AV40" s="744"/>
      <c r="AW40" s="744"/>
      <c r="AX40" s="744"/>
      <c r="AY40" s="745"/>
      <c r="AZ40" s="665" t="s">
        <v>228</v>
      </c>
      <c r="BA40" s="666"/>
      <c r="BB40" s="666"/>
      <c r="BC40" s="666"/>
      <c r="BD40" s="704"/>
      <c r="BE40" s="704"/>
      <c r="BF40" s="732"/>
      <c r="BG40" s="746" t="s">
        <v>338</v>
      </c>
      <c r="BH40" s="747"/>
      <c r="BI40" s="747"/>
      <c r="BJ40" s="747"/>
      <c r="BK40" s="747"/>
      <c r="BL40" s="222"/>
      <c r="BM40" s="681" t="s">
        <v>339</v>
      </c>
      <c r="BN40" s="681"/>
      <c r="BO40" s="681"/>
      <c r="BP40" s="681"/>
      <c r="BQ40" s="681"/>
      <c r="BR40" s="681"/>
      <c r="BS40" s="681"/>
      <c r="BT40" s="681"/>
      <c r="BU40" s="682"/>
      <c r="BV40" s="665">
        <v>102</v>
      </c>
      <c r="BW40" s="666"/>
      <c r="BX40" s="666"/>
      <c r="BY40" s="666"/>
      <c r="BZ40" s="666"/>
      <c r="CA40" s="666"/>
      <c r="CB40" s="675"/>
      <c r="CD40" s="680" t="s">
        <v>340</v>
      </c>
      <c r="CE40" s="681"/>
      <c r="CF40" s="681"/>
      <c r="CG40" s="681"/>
      <c r="CH40" s="681"/>
      <c r="CI40" s="681"/>
      <c r="CJ40" s="681"/>
      <c r="CK40" s="681"/>
      <c r="CL40" s="681"/>
      <c r="CM40" s="681"/>
      <c r="CN40" s="681"/>
      <c r="CO40" s="681"/>
      <c r="CP40" s="681"/>
      <c r="CQ40" s="682"/>
      <c r="CR40" s="665">
        <v>789682</v>
      </c>
      <c r="CS40" s="666"/>
      <c r="CT40" s="666"/>
      <c r="CU40" s="666"/>
      <c r="CV40" s="666"/>
      <c r="CW40" s="666"/>
      <c r="CX40" s="666"/>
      <c r="CY40" s="667"/>
      <c r="CZ40" s="670">
        <v>3.8</v>
      </c>
      <c r="DA40" s="699"/>
      <c r="DB40" s="699"/>
      <c r="DC40" s="706"/>
      <c r="DD40" s="674">
        <v>456565</v>
      </c>
      <c r="DE40" s="666"/>
      <c r="DF40" s="666"/>
      <c r="DG40" s="666"/>
      <c r="DH40" s="666"/>
      <c r="DI40" s="666"/>
      <c r="DJ40" s="666"/>
      <c r="DK40" s="667"/>
      <c r="DL40" s="674">
        <v>282291</v>
      </c>
      <c r="DM40" s="666"/>
      <c r="DN40" s="666"/>
      <c r="DO40" s="666"/>
      <c r="DP40" s="666"/>
      <c r="DQ40" s="666"/>
      <c r="DR40" s="666"/>
      <c r="DS40" s="666"/>
      <c r="DT40" s="666"/>
      <c r="DU40" s="666"/>
      <c r="DV40" s="667"/>
      <c r="DW40" s="670">
        <v>2.7</v>
      </c>
      <c r="DX40" s="699"/>
      <c r="DY40" s="699"/>
      <c r="DZ40" s="699"/>
      <c r="EA40" s="699"/>
      <c r="EB40" s="699"/>
      <c r="EC40" s="700"/>
    </row>
    <row r="41" spans="2:133" ht="11.25" customHeight="1" x14ac:dyDescent="0.15">
      <c r="B41" s="662" t="s">
        <v>341</v>
      </c>
      <c r="C41" s="663"/>
      <c r="D41" s="663"/>
      <c r="E41" s="663"/>
      <c r="F41" s="663"/>
      <c r="G41" s="663"/>
      <c r="H41" s="663"/>
      <c r="I41" s="663"/>
      <c r="J41" s="663"/>
      <c r="K41" s="663"/>
      <c r="L41" s="663"/>
      <c r="M41" s="663"/>
      <c r="N41" s="663"/>
      <c r="O41" s="663"/>
      <c r="P41" s="663"/>
      <c r="Q41" s="664"/>
      <c r="R41" s="665" t="s">
        <v>125</v>
      </c>
      <c r="S41" s="666"/>
      <c r="T41" s="666"/>
      <c r="U41" s="666"/>
      <c r="V41" s="666"/>
      <c r="W41" s="666"/>
      <c r="X41" s="666"/>
      <c r="Y41" s="667"/>
      <c r="Z41" s="668" t="s">
        <v>228</v>
      </c>
      <c r="AA41" s="668"/>
      <c r="AB41" s="668"/>
      <c r="AC41" s="668"/>
      <c r="AD41" s="669" t="s">
        <v>125</v>
      </c>
      <c r="AE41" s="669"/>
      <c r="AF41" s="669"/>
      <c r="AG41" s="669"/>
      <c r="AH41" s="669"/>
      <c r="AI41" s="669"/>
      <c r="AJ41" s="669"/>
      <c r="AK41" s="669"/>
      <c r="AL41" s="670" t="s">
        <v>125</v>
      </c>
      <c r="AM41" s="671"/>
      <c r="AN41" s="671"/>
      <c r="AO41" s="672"/>
      <c r="AQ41" s="743" t="s">
        <v>342</v>
      </c>
      <c r="AR41" s="744"/>
      <c r="AS41" s="744"/>
      <c r="AT41" s="744"/>
      <c r="AU41" s="744"/>
      <c r="AV41" s="744"/>
      <c r="AW41" s="744"/>
      <c r="AX41" s="744"/>
      <c r="AY41" s="745"/>
      <c r="AZ41" s="665">
        <v>337258</v>
      </c>
      <c r="BA41" s="666"/>
      <c r="BB41" s="666"/>
      <c r="BC41" s="666"/>
      <c r="BD41" s="704"/>
      <c r="BE41" s="704"/>
      <c r="BF41" s="732"/>
      <c r="BG41" s="746"/>
      <c r="BH41" s="747"/>
      <c r="BI41" s="747"/>
      <c r="BJ41" s="747"/>
      <c r="BK41" s="747"/>
      <c r="BL41" s="222"/>
      <c r="BM41" s="681" t="s">
        <v>343</v>
      </c>
      <c r="BN41" s="681"/>
      <c r="BO41" s="681"/>
      <c r="BP41" s="681"/>
      <c r="BQ41" s="681"/>
      <c r="BR41" s="681"/>
      <c r="BS41" s="681"/>
      <c r="BT41" s="681"/>
      <c r="BU41" s="682"/>
      <c r="BV41" s="665" t="s">
        <v>125</v>
      </c>
      <c r="BW41" s="666"/>
      <c r="BX41" s="666"/>
      <c r="BY41" s="666"/>
      <c r="BZ41" s="666"/>
      <c r="CA41" s="666"/>
      <c r="CB41" s="675"/>
      <c r="CD41" s="680" t="s">
        <v>344</v>
      </c>
      <c r="CE41" s="681"/>
      <c r="CF41" s="681"/>
      <c r="CG41" s="681"/>
      <c r="CH41" s="681"/>
      <c r="CI41" s="681"/>
      <c r="CJ41" s="681"/>
      <c r="CK41" s="681"/>
      <c r="CL41" s="681"/>
      <c r="CM41" s="681"/>
      <c r="CN41" s="681"/>
      <c r="CO41" s="681"/>
      <c r="CP41" s="681"/>
      <c r="CQ41" s="682"/>
      <c r="CR41" s="665" t="s">
        <v>125</v>
      </c>
      <c r="CS41" s="704"/>
      <c r="CT41" s="704"/>
      <c r="CU41" s="704"/>
      <c r="CV41" s="704"/>
      <c r="CW41" s="704"/>
      <c r="CX41" s="704"/>
      <c r="CY41" s="705"/>
      <c r="CZ41" s="670" t="s">
        <v>125</v>
      </c>
      <c r="DA41" s="699"/>
      <c r="DB41" s="699"/>
      <c r="DC41" s="706"/>
      <c r="DD41" s="674" t="s">
        <v>228</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345</v>
      </c>
      <c r="C42" s="663"/>
      <c r="D42" s="663"/>
      <c r="E42" s="663"/>
      <c r="F42" s="663"/>
      <c r="G42" s="663"/>
      <c r="H42" s="663"/>
      <c r="I42" s="663"/>
      <c r="J42" s="663"/>
      <c r="K42" s="663"/>
      <c r="L42" s="663"/>
      <c r="M42" s="663"/>
      <c r="N42" s="663"/>
      <c r="O42" s="663"/>
      <c r="P42" s="663"/>
      <c r="Q42" s="664"/>
      <c r="R42" s="665" t="s">
        <v>228</v>
      </c>
      <c r="S42" s="666"/>
      <c r="T42" s="666"/>
      <c r="U42" s="666"/>
      <c r="V42" s="666"/>
      <c r="W42" s="666"/>
      <c r="X42" s="666"/>
      <c r="Y42" s="667"/>
      <c r="Z42" s="668" t="s">
        <v>125</v>
      </c>
      <c r="AA42" s="668"/>
      <c r="AB42" s="668"/>
      <c r="AC42" s="668"/>
      <c r="AD42" s="669" t="s">
        <v>228</v>
      </c>
      <c r="AE42" s="669"/>
      <c r="AF42" s="669"/>
      <c r="AG42" s="669"/>
      <c r="AH42" s="669"/>
      <c r="AI42" s="669"/>
      <c r="AJ42" s="669"/>
      <c r="AK42" s="669"/>
      <c r="AL42" s="670" t="s">
        <v>228</v>
      </c>
      <c r="AM42" s="671"/>
      <c r="AN42" s="671"/>
      <c r="AO42" s="672"/>
      <c r="AQ42" s="750" t="s">
        <v>346</v>
      </c>
      <c r="AR42" s="751"/>
      <c r="AS42" s="751"/>
      <c r="AT42" s="751"/>
      <c r="AU42" s="751"/>
      <c r="AV42" s="751"/>
      <c r="AW42" s="751"/>
      <c r="AX42" s="751"/>
      <c r="AY42" s="752"/>
      <c r="AZ42" s="759">
        <v>1107212</v>
      </c>
      <c r="BA42" s="760"/>
      <c r="BB42" s="760"/>
      <c r="BC42" s="760"/>
      <c r="BD42" s="736"/>
      <c r="BE42" s="736"/>
      <c r="BF42" s="738"/>
      <c r="BG42" s="748"/>
      <c r="BH42" s="749"/>
      <c r="BI42" s="749"/>
      <c r="BJ42" s="749"/>
      <c r="BK42" s="749"/>
      <c r="BL42" s="223"/>
      <c r="BM42" s="691" t="s">
        <v>347</v>
      </c>
      <c r="BN42" s="691"/>
      <c r="BO42" s="691"/>
      <c r="BP42" s="691"/>
      <c r="BQ42" s="691"/>
      <c r="BR42" s="691"/>
      <c r="BS42" s="691"/>
      <c r="BT42" s="691"/>
      <c r="BU42" s="692"/>
      <c r="BV42" s="759">
        <v>317</v>
      </c>
      <c r="BW42" s="760"/>
      <c r="BX42" s="760"/>
      <c r="BY42" s="760"/>
      <c r="BZ42" s="760"/>
      <c r="CA42" s="760"/>
      <c r="CB42" s="772"/>
      <c r="CD42" s="662" t="s">
        <v>348</v>
      </c>
      <c r="CE42" s="663"/>
      <c r="CF42" s="663"/>
      <c r="CG42" s="663"/>
      <c r="CH42" s="663"/>
      <c r="CI42" s="663"/>
      <c r="CJ42" s="663"/>
      <c r="CK42" s="663"/>
      <c r="CL42" s="663"/>
      <c r="CM42" s="663"/>
      <c r="CN42" s="663"/>
      <c r="CO42" s="663"/>
      <c r="CP42" s="663"/>
      <c r="CQ42" s="664"/>
      <c r="CR42" s="665">
        <v>3795733</v>
      </c>
      <c r="CS42" s="704"/>
      <c r="CT42" s="704"/>
      <c r="CU42" s="704"/>
      <c r="CV42" s="704"/>
      <c r="CW42" s="704"/>
      <c r="CX42" s="704"/>
      <c r="CY42" s="705"/>
      <c r="CZ42" s="670">
        <v>18.399999999999999</v>
      </c>
      <c r="DA42" s="699"/>
      <c r="DB42" s="699"/>
      <c r="DC42" s="706"/>
      <c r="DD42" s="674">
        <v>522008</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349</v>
      </c>
      <c r="C43" s="663"/>
      <c r="D43" s="663"/>
      <c r="E43" s="663"/>
      <c r="F43" s="663"/>
      <c r="G43" s="663"/>
      <c r="H43" s="663"/>
      <c r="I43" s="663"/>
      <c r="J43" s="663"/>
      <c r="K43" s="663"/>
      <c r="L43" s="663"/>
      <c r="M43" s="663"/>
      <c r="N43" s="663"/>
      <c r="O43" s="663"/>
      <c r="P43" s="663"/>
      <c r="Q43" s="664"/>
      <c r="R43" s="665" t="s">
        <v>125</v>
      </c>
      <c r="S43" s="666"/>
      <c r="T43" s="666"/>
      <c r="U43" s="666"/>
      <c r="V43" s="666"/>
      <c r="W43" s="666"/>
      <c r="X43" s="666"/>
      <c r="Y43" s="667"/>
      <c r="Z43" s="668" t="s">
        <v>228</v>
      </c>
      <c r="AA43" s="668"/>
      <c r="AB43" s="668"/>
      <c r="AC43" s="668"/>
      <c r="AD43" s="669" t="s">
        <v>228</v>
      </c>
      <c r="AE43" s="669"/>
      <c r="AF43" s="669"/>
      <c r="AG43" s="669"/>
      <c r="AH43" s="669"/>
      <c r="AI43" s="669"/>
      <c r="AJ43" s="669"/>
      <c r="AK43" s="669"/>
      <c r="AL43" s="670" t="s">
        <v>125</v>
      </c>
      <c r="AM43" s="671"/>
      <c r="AN43" s="671"/>
      <c r="AO43" s="672"/>
      <c r="BV43" s="224"/>
      <c r="BW43" s="224"/>
      <c r="BX43" s="224"/>
      <c r="BY43" s="224"/>
      <c r="BZ43" s="224"/>
      <c r="CA43" s="224"/>
      <c r="CB43" s="224"/>
      <c r="CD43" s="662" t="s">
        <v>350</v>
      </c>
      <c r="CE43" s="663"/>
      <c r="CF43" s="663"/>
      <c r="CG43" s="663"/>
      <c r="CH43" s="663"/>
      <c r="CI43" s="663"/>
      <c r="CJ43" s="663"/>
      <c r="CK43" s="663"/>
      <c r="CL43" s="663"/>
      <c r="CM43" s="663"/>
      <c r="CN43" s="663"/>
      <c r="CO43" s="663"/>
      <c r="CP43" s="663"/>
      <c r="CQ43" s="664"/>
      <c r="CR43" s="665">
        <v>84549</v>
      </c>
      <c r="CS43" s="704"/>
      <c r="CT43" s="704"/>
      <c r="CU43" s="704"/>
      <c r="CV43" s="704"/>
      <c r="CW43" s="704"/>
      <c r="CX43" s="704"/>
      <c r="CY43" s="705"/>
      <c r="CZ43" s="670">
        <v>0.4</v>
      </c>
      <c r="DA43" s="699"/>
      <c r="DB43" s="699"/>
      <c r="DC43" s="706"/>
      <c r="DD43" s="674">
        <v>84549</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15" t="s">
        <v>351</v>
      </c>
      <c r="C44" s="716"/>
      <c r="D44" s="716"/>
      <c r="E44" s="716"/>
      <c r="F44" s="716"/>
      <c r="G44" s="716"/>
      <c r="H44" s="716"/>
      <c r="I44" s="716"/>
      <c r="J44" s="716"/>
      <c r="K44" s="716"/>
      <c r="L44" s="716"/>
      <c r="M44" s="716"/>
      <c r="N44" s="716"/>
      <c r="O44" s="716"/>
      <c r="P44" s="716"/>
      <c r="Q44" s="717"/>
      <c r="R44" s="759">
        <v>21623112</v>
      </c>
      <c r="S44" s="760"/>
      <c r="T44" s="760"/>
      <c r="U44" s="760"/>
      <c r="V44" s="760"/>
      <c r="W44" s="760"/>
      <c r="X44" s="760"/>
      <c r="Y44" s="761"/>
      <c r="Z44" s="762">
        <v>100</v>
      </c>
      <c r="AA44" s="762"/>
      <c r="AB44" s="762"/>
      <c r="AC44" s="762"/>
      <c r="AD44" s="763">
        <v>10590815</v>
      </c>
      <c r="AE44" s="763"/>
      <c r="AF44" s="763"/>
      <c r="AG44" s="763"/>
      <c r="AH44" s="763"/>
      <c r="AI44" s="763"/>
      <c r="AJ44" s="763"/>
      <c r="AK44" s="763"/>
      <c r="AL44" s="764">
        <v>100</v>
      </c>
      <c r="AM44" s="737"/>
      <c r="AN44" s="737"/>
      <c r="AO44" s="765"/>
      <c r="CD44" s="766" t="s">
        <v>298</v>
      </c>
      <c r="CE44" s="767"/>
      <c r="CF44" s="662" t="s">
        <v>352</v>
      </c>
      <c r="CG44" s="663"/>
      <c r="CH44" s="663"/>
      <c r="CI44" s="663"/>
      <c r="CJ44" s="663"/>
      <c r="CK44" s="663"/>
      <c r="CL44" s="663"/>
      <c r="CM44" s="663"/>
      <c r="CN44" s="663"/>
      <c r="CO44" s="663"/>
      <c r="CP44" s="663"/>
      <c r="CQ44" s="664"/>
      <c r="CR44" s="665">
        <v>3784791</v>
      </c>
      <c r="CS44" s="666"/>
      <c r="CT44" s="666"/>
      <c r="CU44" s="666"/>
      <c r="CV44" s="666"/>
      <c r="CW44" s="666"/>
      <c r="CX44" s="666"/>
      <c r="CY44" s="667"/>
      <c r="CZ44" s="670">
        <v>18.399999999999999</v>
      </c>
      <c r="DA44" s="671"/>
      <c r="DB44" s="671"/>
      <c r="DC44" s="683"/>
      <c r="DD44" s="674">
        <v>511066</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353</v>
      </c>
      <c r="CG45" s="663"/>
      <c r="CH45" s="663"/>
      <c r="CI45" s="663"/>
      <c r="CJ45" s="663"/>
      <c r="CK45" s="663"/>
      <c r="CL45" s="663"/>
      <c r="CM45" s="663"/>
      <c r="CN45" s="663"/>
      <c r="CO45" s="663"/>
      <c r="CP45" s="663"/>
      <c r="CQ45" s="664"/>
      <c r="CR45" s="665">
        <v>1679368</v>
      </c>
      <c r="CS45" s="704"/>
      <c r="CT45" s="704"/>
      <c r="CU45" s="704"/>
      <c r="CV45" s="704"/>
      <c r="CW45" s="704"/>
      <c r="CX45" s="704"/>
      <c r="CY45" s="705"/>
      <c r="CZ45" s="670">
        <v>8.1999999999999993</v>
      </c>
      <c r="DA45" s="699"/>
      <c r="DB45" s="699"/>
      <c r="DC45" s="706"/>
      <c r="DD45" s="674">
        <v>28697</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354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355</v>
      </c>
      <c r="CG46" s="663"/>
      <c r="CH46" s="663"/>
      <c r="CI46" s="663"/>
      <c r="CJ46" s="663"/>
      <c r="CK46" s="663"/>
      <c r="CL46" s="663"/>
      <c r="CM46" s="663"/>
      <c r="CN46" s="663"/>
      <c r="CO46" s="663"/>
      <c r="CP46" s="663"/>
      <c r="CQ46" s="664"/>
      <c r="CR46" s="665">
        <v>2081511</v>
      </c>
      <c r="CS46" s="666"/>
      <c r="CT46" s="666"/>
      <c r="CU46" s="666"/>
      <c r="CV46" s="666"/>
      <c r="CW46" s="666"/>
      <c r="CX46" s="666"/>
      <c r="CY46" s="667"/>
      <c r="CZ46" s="670">
        <v>10.1</v>
      </c>
      <c r="DA46" s="671"/>
      <c r="DB46" s="671"/>
      <c r="DC46" s="683"/>
      <c r="DD46" s="674">
        <v>479869</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356</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357</v>
      </c>
      <c r="CG47" s="663"/>
      <c r="CH47" s="663"/>
      <c r="CI47" s="663"/>
      <c r="CJ47" s="663"/>
      <c r="CK47" s="663"/>
      <c r="CL47" s="663"/>
      <c r="CM47" s="663"/>
      <c r="CN47" s="663"/>
      <c r="CO47" s="663"/>
      <c r="CP47" s="663"/>
      <c r="CQ47" s="664"/>
      <c r="CR47" s="665">
        <v>10942</v>
      </c>
      <c r="CS47" s="704"/>
      <c r="CT47" s="704"/>
      <c r="CU47" s="704"/>
      <c r="CV47" s="704"/>
      <c r="CW47" s="704"/>
      <c r="CX47" s="704"/>
      <c r="CY47" s="705"/>
      <c r="CZ47" s="670">
        <v>0.1</v>
      </c>
      <c r="DA47" s="699"/>
      <c r="DB47" s="699"/>
      <c r="DC47" s="706"/>
      <c r="DD47" s="674">
        <v>10942</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358</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359</v>
      </c>
      <c r="CG48" s="663"/>
      <c r="CH48" s="663"/>
      <c r="CI48" s="663"/>
      <c r="CJ48" s="663"/>
      <c r="CK48" s="663"/>
      <c r="CL48" s="663"/>
      <c r="CM48" s="663"/>
      <c r="CN48" s="663"/>
      <c r="CO48" s="663"/>
      <c r="CP48" s="663"/>
      <c r="CQ48" s="664"/>
      <c r="CR48" s="665" t="s">
        <v>125</v>
      </c>
      <c r="CS48" s="666"/>
      <c r="CT48" s="666"/>
      <c r="CU48" s="666"/>
      <c r="CV48" s="666"/>
      <c r="CW48" s="666"/>
      <c r="CX48" s="666"/>
      <c r="CY48" s="667"/>
      <c r="CZ48" s="670" t="s">
        <v>125</v>
      </c>
      <c r="DA48" s="671"/>
      <c r="DB48" s="671"/>
      <c r="DC48" s="683"/>
      <c r="DD48" s="674" t="s">
        <v>228</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5" t="s">
        <v>360</v>
      </c>
      <c r="CE49" s="716"/>
      <c r="CF49" s="716"/>
      <c r="CG49" s="716"/>
      <c r="CH49" s="716"/>
      <c r="CI49" s="716"/>
      <c r="CJ49" s="716"/>
      <c r="CK49" s="716"/>
      <c r="CL49" s="716"/>
      <c r="CM49" s="716"/>
      <c r="CN49" s="716"/>
      <c r="CO49" s="716"/>
      <c r="CP49" s="716"/>
      <c r="CQ49" s="717"/>
      <c r="CR49" s="759">
        <v>20600584</v>
      </c>
      <c r="CS49" s="736"/>
      <c r="CT49" s="736"/>
      <c r="CU49" s="736"/>
      <c r="CV49" s="736"/>
      <c r="CW49" s="736"/>
      <c r="CX49" s="736"/>
      <c r="CY49" s="773"/>
      <c r="CZ49" s="764">
        <v>100</v>
      </c>
      <c r="DA49" s="774"/>
      <c r="DB49" s="774"/>
      <c r="DC49" s="775"/>
      <c r="DD49" s="776">
        <v>11976874</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W79" zoomScale="55" zoomScaleNormal="55" zoomScaleSheetLayoutView="70" workbookViewId="0">
      <selection activeCell="BQ103" sqref="BQ103:DZ103"/>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361</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362</v>
      </c>
      <c r="DK2" s="787"/>
      <c r="DL2" s="787"/>
      <c r="DM2" s="787"/>
      <c r="DN2" s="787"/>
      <c r="DO2" s="788"/>
      <c r="DP2" s="231"/>
      <c r="DQ2" s="786" t="s">
        <v>363</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364</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365</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366</v>
      </c>
      <c r="B5" s="792"/>
      <c r="C5" s="792"/>
      <c r="D5" s="792"/>
      <c r="E5" s="792"/>
      <c r="F5" s="792"/>
      <c r="G5" s="792"/>
      <c r="H5" s="792"/>
      <c r="I5" s="792"/>
      <c r="J5" s="792"/>
      <c r="K5" s="792"/>
      <c r="L5" s="792"/>
      <c r="M5" s="792"/>
      <c r="N5" s="792"/>
      <c r="O5" s="792"/>
      <c r="P5" s="793"/>
      <c r="Q5" s="797" t="s">
        <v>367</v>
      </c>
      <c r="R5" s="798"/>
      <c r="S5" s="798"/>
      <c r="T5" s="798"/>
      <c r="U5" s="799"/>
      <c r="V5" s="797" t="s">
        <v>368</v>
      </c>
      <c r="W5" s="798"/>
      <c r="X5" s="798"/>
      <c r="Y5" s="798"/>
      <c r="Z5" s="799"/>
      <c r="AA5" s="797" t="s">
        <v>369</v>
      </c>
      <c r="AB5" s="798"/>
      <c r="AC5" s="798"/>
      <c r="AD5" s="798"/>
      <c r="AE5" s="798"/>
      <c r="AF5" s="803" t="s">
        <v>370</v>
      </c>
      <c r="AG5" s="798"/>
      <c r="AH5" s="798"/>
      <c r="AI5" s="798"/>
      <c r="AJ5" s="804"/>
      <c r="AK5" s="798" t="s">
        <v>371</v>
      </c>
      <c r="AL5" s="798"/>
      <c r="AM5" s="798"/>
      <c r="AN5" s="798"/>
      <c r="AO5" s="799"/>
      <c r="AP5" s="797" t="s">
        <v>372</v>
      </c>
      <c r="AQ5" s="798"/>
      <c r="AR5" s="798"/>
      <c r="AS5" s="798"/>
      <c r="AT5" s="799"/>
      <c r="AU5" s="797" t="s">
        <v>373</v>
      </c>
      <c r="AV5" s="798"/>
      <c r="AW5" s="798"/>
      <c r="AX5" s="798"/>
      <c r="AY5" s="804"/>
      <c r="AZ5" s="235"/>
      <c r="BA5" s="235"/>
      <c r="BB5" s="235"/>
      <c r="BC5" s="235"/>
      <c r="BD5" s="235"/>
      <c r="BE5" s="236"/>
      <c r="BF5" s="236"/>
      <c r="BG5" s="236"/>
      <c r="BH5" s="236"/>
      <c r="BI5" s="236"/>
      <c r="BJ5" s="236"/>
      <c r="BK5" s="236"/>
      <c r="BL5" s="236"/>
      <c r="BM5" s="236"/>
      <c r="BN5" s="236"/>
      <c r="BO5" s="236"/>
      <c r="BP5" s="236"/>
      <c r="BQ5" s="791" t="s">
        <v>374</v>
      </c>
      <c r="BR5" s="792"/>
      <c r="BS5" s="792"/>
      <c r="BT5" s="792"/>
      <c r="BU5" s="792"/>
      <c r="BV5" s="792"/>
      <c r="BW5" s="792"/>
      <c r="BX5" s="792"/>
      <c r="BY5" s="792"/>
      <c r="BZ5" s="792"/>
      <c r="CA5" s="792"/>
      <c r="CB5" s="792"/>
      <c r="CC5" s="792"/>
      <c r="CD5" s="792"/>
      <c r="CE5" s="792"/>
      <c r="CF5" s="792"/>
      <c r="CG5" s="793"/>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27" t="s">
        <v>380</v>
      </c>
      <c r="DH5" s="828"/>
      <c r="DI5" s="828"/>
      <c r="DJ5" s="828"/>
      <c r="DK5" s="829"/>
      <c r="DL5" s="827" t="s">
        <v>381</v>
      </c>
      <c r="DM5" s="828"/>
      <c r="DN5" s="828"/>
      <c r="DO5" s="828"/>
      <c r="DP5" s="829"/>
      <c r="DQ5" s="797" t="s">
        <v>382</v>
      </c>
      <c r="DR5" s="798"/>
      <c r="DS5" s="798"/>
      <c r="DT5" s="798"/>
      <c r="DU5" s="799"/>
      <c r="DV5" s="797" t="s">
        <v>373</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383</v>
      </c>
      <c r="C7" s="814"/>
      <c r="D7" s="814"/>
      <c r="E7" s="814"/>
      <c r="F7" s="814"/>
      <c r="G7" s="814"/>
      <c r="H7" s="814"/>
      <c r="I7" s="814"/>
      <c r="J7" s="814"/>
      <c r="K7" s="814"/>
      <c r="L7" s="814"/>
      <c r="M7" s="814"/>
      <c r="N7" s="814"/>
      <c r="O7" s="814"/>
      <c r="P7" s="815"/>
      <c r="Q7" s="816">
        <v>21591</v>
      </c>
      <c r="R7" s="817"/>
      <c r="S7" s="817"/>
      <c r="T7" s="817"/>
      <c r="U7" s="817"/>
      <c r="V7" s="817">
        <v>20570</v>
      </c>
      <c r="W7" s="817"/>
      <c r="X7" s="817"/>
      <c r="Y7" s="817"/>
      <c r="Z7" s="817"/>
      <c r="AA7" s="817">
        <v>1021</v>
      </c>
      <c r="AB7" s="817"/>
      <c r="AC7" s="817"/>
      <c r="AD7" s="817"/>
      <c r="AE7" s="818"/>
      <c r="AF7" s="819">
        <v>530</v>
      </c>
      <c r="AG7" s="820"/>
      <c r="AH7" s="820"/>
      <c r="AI7" s="820"/>
      <c r="AJ7" s="821"/>
      <c r="AK7" s="822" t="s">
        <v>602</v>
      </c>
      <c r="AL7" s="823"/>
      <c r="AM7" s="823"/>
      <c r="AN7" s="823"/>
      <c r="AO7" s="823"/>
      <c r="AP7" s="823">
        <v>15419</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610</v>
      </c>
      <c r="BT7" s="811"/>
      <c r="BU7" s="811"/>
      <c r="BV7" s="811"/>
      <c r="BW7" s="811"/>
      <c r="BX7" s="811"/>
      <c r="BY7" s="811"/>
      <c r="BZ7" s="811"/>
      <c r="CA7" s="811"/>
      <c r="CB7" s="811"/>
      <c r="CC7" s="811"/>
      <c r="CD7" s="811"/>
      <c r="CE7" s="811"/>
      <c r="CF7" s="811"/>
      <c r="CG7" s="826"/>
      <c r="CH7" s="807">
        <v>-43</v>
      </c>
      <c r="CI7" s="808"/>
      <c r="CJ7" s="808"/>
      <c r="CK7" s="808"/>
      <c r="CL7" s="809"/>
      <c r="CM7" s="807">
        <v>-11</v>
      </c>
      <c r="CN7" s="808"/>
      <c r="CO7" s="808"/>
      <c r="CP7" s="808"/>
      <c r="CQ7" s="809"/>
      <c r="CR7" s="807">
        <v>19</v>
      </c>
      <c r="CS7" s="808"/>
      <c r="CT7" s="808"/>
      <c r="CU7" s="808"/>
      <c r="CV7" s="809"/>
      <c r="CW7" s="807">
        <v>14</v>
      </c>
      <c r="CX7" s="808"/>
      <c r="CY7" s="808"/>
      <c r="CZ7" s="808"/>
      <c r="DA7" s="809"/>
      <c r="DB7" s="807" t="s">
        <v>612</v>
      </c>
      <c r="DC7" s="808"/>
      <c r="DD7" s="808"/>
      <c r="DE7" s="808"/>
      <c r="DF7" s="809"/>
      <c r="DG7" s="807" t="s">
        <v>613</v>
      </c>
      <c r="DH7" s="808"/>
      <c r="DI7" s="808"/>
      <c r="DJ7" s="808"/>
      <c r="DK7" s="809"/>
      <c r="DL7" s="807" t="s">
        <v>601</v>
      </c>
      <c r="DM7" s="808"/>
      <c r="DN7" s="808"/>
      <c r="DO7" s="808"/>
      <c r="DP7" s="809"/>
      <c r="DQ7" s="807" t="s">
        <v>614</v>
      </c>
      <c r="DR7" s="808"/>
      <c r="DS7" s="808"/>
      <c r="DT7" s="808"/>
      <c r="DU7" s="809"/>
      <c r="DV7" s="810"/>
      <c r="DW7" s="811"/>
      <c r="DX7" s="811"/>
      <c r="DY7" s="811"/>
      <c r="DZ7" s="812"/>
      <c r="EA7" s="237"/>
    </row>
    <row r="8" spans="1:131" s="238" customFormat="1" ht="26.25" customHeight="1" x14ac:dyDescent="0.15">
      <c r="A8" s="241">
        <v>2</v>
      </c>
      <c r="B8" s="844" t="s">
        <v>384</v>
      </c>
      <c r="C8" s="845"/>
      <c r="D8" s="845"/>
      <c r="E8" s="845"/>
      <c r="F8" s="845"/>
      <c r="G8" s="845"/>
      <c r="H8" s="845"/>
      <c r="I8" s="845"/>
      <c r="J8" s="845"/>
      <c r="K8" s="845"/>
      <c r="L8" s="845"/>
      <c r="M8" s="845"/>
      <c r="N8" s="845"/>
      <c r="O8" s="845"/>
      <c r="P8" s="846"/>
      <c r="Q8" s="847">
        <v>344</v>
      </c>
      <c r="R8" s="848"/>
      <c r="S8" s="848"/>
      <c r="T8" s="848"/>
      <c r="U8" s="848"/>
      <c r="V8" s="848">
        <v>344</v>
      </c>
      <c r="W8" s="848"/>
      <c r="X8" s="848"/>
      <c r="Y8" s="848"/>
      <c r="Z8" s="848"/>
      <c r="AA8" s="848">
        <v>0</v>
      </c>
      <c r="AB8" s="848"/>
      <c r="AC8" s="848"/>
      <c r="AD8" s="848"/>
      <c r="AE8" s="849"/>
      <c r="AF8" s="850" t="s">
        <v>615</v>
      </c>
      <c r="AG8" s="851"/>
      <c r="AH8" s="851"/>
      <c r="AI8" s="851"/>
      <c r="AJ8" s="852"/>
      <c r="AK8" s="833">
        <v>324</v>
      </c>
      <c r="AL8" s="834"/>
      <c r="AM8" s="834"/>
      <c r="AN8" s="834"/>
      <c r="AO8" s="834"/>
      <c r="AP8" s="834">
        <v>443</v>
      </c>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t="s">
        <v>611</v>
      </c>
      <c r="BT8" s="838"/>
      <c r="BU8" s="838"/>
      <c r="BV8" s="838"/>
      <c r="BW8" s="838"/>
      <c r="BX8" s="838"/>
      <c r="BY8" s="838"/>
      <c r="BZ8" s="838"/>
      <c r="CA8" s="838"/>
      <c r="CB8" s="838"/>
      <c r="CC8" s="838"/>
      <c r="CD8" s="838"/>
      <c r="CE8" s="838"/>
      <c r="CF8" s="838"/>
      <c r="CG8" s="839"/>
      <c r="CH8" s="840">
        <v>33</v>
      </c>
      <c r="CI8" s="841"/>
      <c r="CJ8" s="841"/>
      <c r="CK8" s="841"/>
      <c r="CL8" s="842"/>
      <c r="CM8" s="840">
        <v>620</v>
      </c>
      <c r="CN8" s="841"/>
      <c r="CO8" s="841"/>
      <c r="CP8" s="841"/>
      <c r="CQ8" s="842"/>
      <c r="CR8" s="840">
        <v>10</v>
      </c>
      <c r="CS8" s="841"/>
      <c r="CT8" s="841"/>
      <c r="CU8" s="841"/>
      <c r="CV8" s="842"/>
      <c r="CW8" s="840" t="s">
        <v>601</v>
      </c>
      <c r="CX8" s="841"/>
      <c r="CY8" s="841"/>
      <c r="CZ8" s="841"/>
      <c r="DA8" s="842"/>
      <c r="DB8" s="840">
        <v>578</v>
      </c>
      <c r="DC8" s="841"/>
      <c r="DD8" s="841"/>
      <c r="DE8" s="841"/>
      <c r="DF8" s="842"/>
      <c r="DG8" s="840" t="s">
        <v>601</v>
      </c>
      <c r="DH8" s="841"/>
      <c r="DI8" s="841"/>
      <c r="DJ8" s="841"/>
      <c r="DK8" s="842"/>
      <c r="DL8" s="840" t="s">
        <v>601</v>
      </c>
      <c r="DM8" s="841"/>
      <c r="DN8" s="841"/>
      <c r="DO8" s="841"/>
      <c r="DP8" s="842"/>
      <c r="DQ8" s="840" t="s">
        <v>601</v>
      </c>
      <c r="DR8" s="841"/>
      <c r="DS8" s="841"/>
      <c r="DT8" s="841"/>
      <c r="DU8" s="842"/>
      <c r="DV8" s="837"/>
      <c r="DW8" s="838"/>
      <c r="DX8" s="838"/>
      <c r="DY8" s="838"/>
      <c r="DZ8" s="843"/>
      <c r="EA8" s="237"/>
    </row>
    <row r="9" spans="1:131" s="238" customFormat="1" ht="26.25" customHeight="1" x14ac:dyDescent="0.15">
      <c r="A9" s="241">
        <v>3</v>
      </c>
      <c r="B9" s="844" t="s">
        <v>385</v>
      </c>
      <c r="C9" s="845"/>
      <c r="D9" s="845"/>
      <c r="E9" s="845"/>
      <c r="F9" s="845"/>
      <c r="G9" s="845"/>
      <c r="H9" s="845"/>
      <c r="I9" s="845"/>
      <c r="J9" s="845"/>
      <c r="K9" s="845"/>
      <c r="L9" s="845"/>
      <c r="M9" s="845"/>
      <c r="N9" s="845"/>
      <c r="O9" s="845"/>
      <c r="P9" s="846"/>
      <c r="Q9" s="847">
        <v>11</v>
      </c>
      <c r="R9" s="848"/>
      <c r="S9" s="848"/>
      <c r="T9" s="848"/>
      <c r="U9" s="848"/>
      <c r="V9" s="848">
        <v>9</v>
      </c>
      <c r="W9" s="848"/>
      <c r="X9" s="848"/>
      <c r="Y9" s="848"/>
      <c r="Z9" s="848"/>
      <c r="AA9" s="848">
        <v>2</v>
      </c>
      <c r="AB9" s="848"/>
      <c r="AC9" s="848"/>
      <c r="AD9" s="848"/>
      <c r="AE9" s="849"/>
      <c r="AF9" s="850">
        <v>2</v>
      </c>
      <c r="AG9" s="851"/>
      <c r="AH9" s="851"/>
      <c r="AI9" s="851"/>
      <c r="AJ9" s="852"/>
      <c r="AK9" s="833" t="s">
        <v>603</v>
      </c>
      <c r="AL9" s="834"/>
      <c r="AM9" s="834"/>
      <c r="AN9" s="834"/>
      <c r="AO9" s="834"/>
      <c r="AP9" s="834" t="s">
        <v>601</v>
      </c>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386</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387</v>
      </c>
      <c r="B23" s="853" t="s">
        <v>388</v>
      </c>
      <c r="C23" s="854"/>
      <c r="D23" s="854"/>
      <c r="E23" s="854"/>
      <c r="F23" s="854"/>
      <c r="G23" s="854"/>
      <c r="H23" s="854"/>
      <c r="I23" s="854"/>
      <c r="J23" s="854"/>
      <c r="K23" s="854"/>
      <c r="L23" s="854"/>
      <c r="M23" s="854"/>
      <c r="N23" s="854"/>
      <c r="O23" s="854"/>
      <c r="P23" s="855"/>
      <c r="Q23" s="856">
        <v>21622</v>
      </c>
      <c r="R23" s="857"/>
      <c r="S23" s="857"/>
      <c r="T23" s="857"/>
      <c r="U23" s="857"/>
      <c r="V23" s="857">
        <v>20599</v>
      </c>
      <c r="W23" s="857"/>
      <c r="X23" s="857"/>
      <c r="Y23" s="857"/>
      <c r="Z23" s="857"/>
      <c r="AA23" s="857">
        <v>1023</v>
      </c>
      <c r="AB23" s="857"/>
      <c r="AC23" s="857"/>
      <c r="AD23" s="857"/>
      <c r="AE23" s="858"/>
      <c r="AF23" s="859">
        <v>532</v>
      </c>
      <c r="AG23" s="857"/>
      <c r="AH23" s="857"/>
      <c r="AI23" s="857"/>
      <c r="AJ23" s="860"/>
      <c r="AK23" s="861"/>
      <c r="AL23" s="862"/>
      <c r="AM23" s="862"/>
      <c r="AN23" s="862"/>
      <c r="AO23" s="862"/>
      <c r="AP23" s="857">
        <v>15862</v>
      </c>
      <c r="AQ23" s="857"/>
      <c r="AR23" s="857"/>
      <c r="AS23" s="857"/>
      <c r="AT23" s="857"/>
      <c r="AU23" s="873"/>
      <c r="AV23" s="873"/>
      <c r="AW23" s="873"/>
      <c r="AX23" s="873"/>
      <c r="AY23" s="874"/>
      <c r="AZ23" s="875" t="s">
        <v>389</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390</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391</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366</v>
      </c>
      <c r="B26" s="792"/>
      <c r="C26" s="792"/>
      <c r="D26" s="792"/>
      <c r="E26" s="792"/>
      <c r="F26" s="792"/>
      <c r="G26" s="792"/>
      <c r="H26" s="792"/>
      <c r="I26" s="792"/>
      <c r="J26" s="792"/>
      <c r="K26" s="792"/>
      <c r="L26" s="792"/>
      <c r="M26" s="792"/>
      <c r="N26" s="792"/>
      <c r="O26" s="792"/>
      <c r="P26" s="793"/>
      <c r="Q26" s="797" t="s">
        <v>392</v>
      </c>
      <c r="R26" s="798"/>
      <c r="S26" s="798"/>
      <c r="T26" s="798"/>
      <c r="U26" s="799"/>
      <c r="V26" s="797" t="s">
        <v>393</v>
      </c>
      <c r="W26" s="798"/>
      <c r="X26" s="798"/>
      <c r="Y26" s="798"/>
      <c r="Z26" s="799"/>
      <c r="AA26" s="797" t="s">
        <v>394</v>
      </c>
      <c r="AB26" s="798"/>
      <c r="AC26" s="798"/>
      <c r="AD26" s="798"/>
      <c r="AE26" s="798"/>
      <c r="AF26" s="878" t="s">
        <v>395</v>
      </c>
      <c r="AG26" s="879"/>
      <c r="AH26" s="879"/>
      <c r="AI26" s="879"/>
      <c r="AJ26" s="880"/>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373</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400</v>
      </c>
      <c r="C28" s="814"/>
      <c r="D28" s="814"/>
      <c r="E28" s="814"/>
      <c r="F28" s="814"/>
      <c r="G28" s="814"/>
      <c r="H28" s="814"/>
      <c r="I28" s="814"/>
      <c r="J28" s="814"/>
      <c r="K28" s="814"/>
      <c r="L28" s="814"/>
      <c r="M28" s="814"/>
      <c r="N28" s="814"/>
      <c r="O28" s="814"/>
      <c r="P28" s="815"/>
      <c r="Q28" s="886">
        <v>3675</v>
      </c>
      <c r="R28" s="887"/>
      <c r="S28" s="887"/>
      <c r="T28" s="887"/>
      <c r="U28" s="887"/>
      <c r="V28" s="887">
        <v>3355</v>
      </c>
      <c r="W28" s="887"/>
      <c r="X28" s="887"/>
      <c r="Y28" s="887"/>
      <c r="Z28" s="887"/>
      <c r="AA28" s="887">
        <v>120</v>
      </c>
      <c r="AB28" s="887"/>
      <c r="AC28" s="887"/>
      <c r="AD28" s="887"/>
      <c r="AE28" s="888"/>
      <c r="AF28" s="889">
        <v>120</v>
      </c>
      <c r="AG28" s="887"/>
      <c r="AH28" s="887"/>
      <c r="AI28" s="887"/>
      <c r="AJ28" s="890"/>
      <c r="AK28" s="891">
        <v>330</v>
      </c>
      <c r="AL28" s="892"/>
      <c r="AM28" s="892"/>
      <c r="AN28" s="892"/>
      <c r="AO28" s="892"/>
      <c r="AP28" s="892" t="s">
        <v>601</v>
      </c>
      <c r="AQ28" s="892"/>
      <c r="AR28" s="892"/>
      <c r="AS28" s="892"/>
      <c r="AT28" s="892"/>
      <c r="AU28" s="892" t="s">
        <v>604</v>
      </c>
      <c r="AV28" s="892"/>
      <c r="AW28" s="892"/>
      <c r="AX28" s="892"/>
      <c r="AY28" s="892"/>
      <c r="AZ28" s="893" t="s">
        <v>601</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401</v>
      </c>
      <c r="C29" s="845"/>
      <c r="D29" s="845"/>
      <c r="E29" s="845"/>
      <c r="F29" s="845"/>
      <c r="G29" s="845"/>
      <c r="H29" s="845"/>
      <c r="I29" s="845"/>
      <c r="J29" s="845"/>
      <c r="K29" s="845"/>
      <c r="L29" s="845"/>
      <c r="M29" s="845"/>
      <c r="N29" s="845"/>
      <c r="O29" s="845"/>
      <c r="P29" s="846"/>
      <c r="Q29" s="847">
        <v>4083</v>
      </c>
      <c r="R29" s="848"/>
      <c r="S29" s="848"/>
      <c r="T29" s="848"/>
      <c r="U29" s="848"/>
      <c r="V29" s="848">
        <v>3932</v>
      </c>
      <c r="W29" s="848"/>
      <c r="X29" s="848"/>
      <c r="Y29" s="848"/>
      <c r="Z29" s="848"/>
      <c r="AA29" s="848">
        <v>151</v>
      </c>
      <c r="AB29" s="848"/>
      <c r="AC29" s="848"/>
      <c r="AD29" s="848"/>
      <c r="AE29" s="849"/>
      <c r="AF29" s="850">
        <v>151</v>
      </c>
      <c r="AG29" s="851"/>
      <c r="AH29" s="851"/>
      <c r="AI29" s="851"/>
      <c r="AJ29" s="852"/>
      <c r="AK29" s="898">
        <v>617</v>
      </c>
      <c r="AL29" s="894"/>
      <c r="AM29" s="894"/>
      <c r="AN29" s="894"/>
      <c r="AO29" s="894"/>
      <c r="AP29" s="894" t="s">
        <v>601</v>
      </c>
      <c r="AQ29" s="894"/>
      <c r="AR29" s="894"/>
      <c r="AS29" s="894"/>
      <c r="AT29" s="894"/>
      <c r="AU29" s="894" t="s">
        <v>605</v>
      </c>
      <c r="AV29" s="894"/>
      <c r="AW29" s="894"/>
      <c r="AX29" s="894"/>
      <c r="AY29" s="894"/>
      <c r="AZ29" s="895" t="s">
        <v>601</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402</v>
      </c>
      <c r="C30" s="845"/>
      <c r="D30" s="845"/>
      <c r="E30" s="845"/>
      <c r="F30" s="845"/>
      <c r="G30" s="845"/>
      <c r="H30" s="845"/>
      <c r="I30" s="845"/>
      <c r="J30" s="845"/>
      <c r="K30" s="845"/>
      <c r="L30" s="845"/>
      <c r="M30" s="845"/>
      <c r="N30" s="845"/>
      <c r="O30" s="845"/>
      <c r="P30" s="846"/>
      <c r="Q30" s="847">
        <v>346</v>
      </c>
      <c r="R30" s="848"/>
      <c r="S30" s="848"/>
      <c r="T30" s="848"/>
      <c r="U30" s="848"/>
      <c r="V30" s="848">
        <v>338</v>
      </c>
      <c r="W30" s="848"/>
      <c r="X30" s="848"/>
      <c r="Y30" s="848"/>
      <c r="Z30" s="848"/>
      <c r="AA30" s="848">
        <v>8</v>
      </c>
      <c r="AB30" s="848"/>
      <c r="AC30" s="848"/>
      <c r="AD30" s="848"/>
      <c r="AE30" s="849"/>
      <c r="AF30" s="850">
        <v>8</v>
      </c>
      <c r="AG30" s="851"/>
      <c r="AH30" s="851"/>
      <c r="AI30" s="851"/>
      <c r="AJ30" s="852"/>
      <c r="AK30" s="898">
        <v>114</v>
      </c>
      <c r="AL30" s="894"/>
      <c r="AM30" s="894"/>
      <c r="AN30" s="894"/>
      <c r="AO30" s="894"/>
      <c r="AP30" s="894" t="s">
        <v>601</v>
      </c>
      <c r="AQ30" s="894"/>
      <c r="AR30" s="894"/>
      <c r="AS30" s="894"/>
      <c r="AT30" s="894"/>
      <c r="AU30" s="894" t="s">
        <v>601</v>
      </c>
      <c r="AV30" s="894"/>
      <c r="AW30" s="894"/>
      <c r="AX30" s="894"/>
      <c r="AY30" s="894"/>
      <c r="AZ30" s="895" t="s">
        <v>601</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403</v>
      </c>
      <c r="C31" s="845"/>
      <c r="D31" s="845"/>
      <c r="E31" s="845"/>
      <c r="F31" s="845"/>
      <c r="G31" s="845"/>
      <c r="H31" s="845"/>
      <c r="I31" s="845"/>
      <c r="J31" s="845"/>
      <c r="K31" s="845"/>
      <c r="L31" s="845"/>
      <c r="M31" s="845"/>
      <c r="N31" s="845"/>
      <c r="O31" s="845"/>
      <c r="P31" s="846"/>
      <c r="Q31" s="847">
        <v>205</v>
      </c>
      <c r="R31" s="848"/>
      <c r="S31" s="848"/>
      <c r="T31" s="848"/>
      <c r="U31" s="848"/>
      <c r="V31" s="848">
        <v>205</v>
      </c>
      <c r="W31" s="848"/>
      <c r="X31" s="848"/>
      <c r="Y31" s="848"/>
      <c r="Z31" s="848"/>
      <c r="AA31" s="848">
        <v>0</v>
      </c>
      <c r="AB31" s="848"/>
      <c r="AC31" s="848"/>
      <c r="AD31" s="848"/>
      <c r="AE31" s="849"/>
      <c r="AF31" s="850" t="s">
        <v>404</v>
      </c>
      <c r="AG31" s="851"/>
      <c r="AH31" s="851"/>
      <c r="AI31" s="851"/>
      <c r="AJ31" s="852"/>
      <c r="AK31" s="898">
        <v>47</v>
      </c>
      <c r="AL31" s="894"/>
      <c r="AM31" s="894"/>
      <c r="AN31" s="894"/>
      <c r="AO31" s="894"/>
      <c r="AP31" s="894">
        <v>8</v>
      </c>
      <c r="AQ31" s="894"/>
      <c r="AR31" s="894"/>
      <c r="AS31" s="894"/>
      <c r="AT31" s="894"/>
      <c r="AU31" s="894">
        <v>2</v>
      </c>
      <c r="AV31" s="894"/>
      <c r="AW31" s="894"/>
      <c r="AX31" s="894"/>
      <c r="AY31" s="894"/>
      <c r="AZ31" s="895" t="s">
        <v>601</v>
      </c>
      <c r="BA31" s="895"/>
      <c r="BB31" s="895"/>
      <c r="BC31" s="895"/>
      <c r="BD31" s="895"/>
      <c r="BE31" s="896"/>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405</v>
      </c>
      <c r="C32" s="845"/>
      <c r="D32" s="845"/>
      <c r="E32" s="845"/>
      <c r="F32" s="845"/>
      <c r="G32" s="845"/>
      <c r="H32" s="845"/>
      <c r="I32" s="845"/>
      <c r="J32" s="845"/>
      <c r="K32" s="845"/>
      <c r="L32" s="845"/>
      <c r="M32" s="845"/>
      <c r="N32" s="845"/>
      <c r="O32" s="845"/>
      <c r="P32" s="846"/>
      <c r="Q32" s="847">
        <v>562</v>
      </c>
      <c r="R32" s="848"/>
      <c r="S32" s="848"/>
      <c r="T32" s="848"/>
      <c r="U32" s="848"/>
      <c r="V32" s="848">
        <v>385</v>
      </c>
      <c r="W32" s="848"/>
      <c r="X32" s="848"/>
      <c r="Y32" s="848"/>
      <c r="Z32" s="848"/>
      <c r="AA32" s="848">
        <v>177</v>
      </c>
      <c r="AB32" s="848"/>
      <c r="AC32" s="848"/>
      <c r="AD32" s="848"/>
      <c r="AE32" s="849"/>
      <c r="AF32" s="850">
        <v>1277</v>
      </c>
      <c r="AG32" s="851"/>
      <c r="AH32" s="851"/>
      <c r="AI32" s="851"/>
      <c r="AJ32" s="852"/>
      <c r="AK32" s="898">
        <v>31</v>
      </c>
      <c r="AL32" s="894"/>
      <c r="AM32" s="894"/>
      <c r="AN32" s="894"/>
      <c r="AO32" s="894"/>
      <c r="AP32" s="894" t="s">
        <v>601</v>
      </c>
      <c r="AQ32" s="894"/>
      <c r="AR32" s="894"/>
      <c r="AS32" s="894"/>
      <c r="AT32" s="894"/>
      <c r="AU32" s="894" t="s">
        <v>601</v>
      </c>
      <c r="AV32" s="894"/>
      <c r="AW32" s="894"/>
      <c r="AX32" s="894"/>
      <c r="AY32" s="894"/>
      <c r="AZ32" s="895" t="s">
        <v>601</v>
      </c>
      <c r="BA32" s="895"/>
      <c r="BB32" s="895"/>
      <c r="BC32" s="895"/>
      <c r="BD32" s="895"/>
      <c r="BE32" s="896" t="s">
        <v>406</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t="s">
        <v>407</v>
      </c>
      <c r="C33" s="845"/>
      <c r="D33" s="845"/>
      <c r="E33" s="845"/>
      <c r="F33" s="845"/>
      <c r="G33" s="845"/>
      <c r="H33" s="845"/>
      <c r="I33" s="845"/>
      <c r="J33" s="845"/>
      <c r="K33" s="845"/>
      <c r="L33" s="845"/>
      <c r="M33" s="845"/>
      <c r="N33" s="845"/>
      <c r="O33" s="845"/>
      <c r="P33" s="846"/>
      <c r="Q33" s="847">
        <v>770</v>
      </c>
      <c r="R33" s="848"/>
      <c r="S33" s="848"/>
      <c r="T33" s="848"/>
      <c r="U33" s="848"/>
      <c r="V33" s="848">
        <v>957</v>
      </c>
      <c r="W33" s="848"/>
      <c r="X33" s="848"/>
      <c r="Y33" s="848"/>
      <c r="Z33" s="848"/>
      <c r="AA33" s="848">
        <v>-187</v>
      </c>
      <c r="AB33" s="848"/>
      <c r="AC33" s="848"/>
      <c r="AD33" s="848"/>
      <c r="AE33" s="849"/>
      <c r="AF33" s="850">
        <v>152</v>
      </c>
      <c r="AG33" s="851"/>
      <c r="AH33" s="851"/>
      <c r="AI33" s="851"/>
      <c r="AJ33" s="852"/>
      <c r="AK33" s="898">
        <v>557</v>
      </c>
      <c r="AL33" s="894"/>
      <c r="AM33" s="894"/>
      <c r="AN33" s="894"/>
      <c r="AO33" s="894"/>
      <c r="AP33" s="894">
        <v>4023</v>
      </c>
      <c r="AQ33" s="894"/>
      <c r="AR33" s="894"/>
      <c r="AS33" s="894"/>
      <c r="AT33" s="894"/>
      <c r="AU33" s="894">
        <v>2603</v>
      </c>
      <c r="AV33" s="894"/>
      <c r="AW33" s="894"/>
      <c r="AX33" s="894"/>
      <c r="AY33" s="894"/>
      <c r="AZ33" s="895" t="s">
        <v>623</v>
      </c>
      <c r="BA33" s="895"/>
      <c r="BB33" s="895"/>
      <c r="BC33" s="895"/>
      <c r="BD33" s="895"/>
      <c r="BE33" s="896" t="s">
        <v>406</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t="s">
        <v>408</v>
      </c>
      <c r="C34" s="845"/>
      <c r="D34" s="845"/>
      <c r="E34" s="845"/>
      <c r="F34" s="845"/>
      <c r="G34" s="845"/>
      <c r="H34" s="845"/>
      <c r="I34" s="845"/>
      <c r="J34" s="845"/>
      <c r="K34" s="845"/>
      <c r="L34" s="845"/>
      <c r="M34" s="845"/>
      <c r="N34" s="845"/>
      <c r="O34" s="845"/>
      <c r="P34" s="846"/>
      <c r="Q34" s="847">
        <v>11</v>
      </c>
      <c r="R34" s="848"/>
      <c r="S34" s="848"/>
      <c r="T34" s="848"/>
      <c r="U34" s="848"/>
      <c r="V34" s="848">
        <v>11</v>
      </c>
      <c r="W34" s="848"/>
      <c r="X34" s="848"/>
      <c r="Y34" s="848"/>
      <c r="Z34" s="848"/>
      <c r="AA34" s="848">
        <v>0</v>
      </c>
      <c r="AB34" s="848"/>
      <c r="AC34" s="848"/>
      <c r="AD34" s="848"/>
      <c r="AE34" s="849"/>
      <c r="AF34" s="850" t="s">
        <v>404</v>
      </c>
      <c r="AG34" s="851"/>
      <c r="AH34" s="851"/>
      <c r="AI34" s="851"/>
      <c r="AJ34" s="852"/>
      <c r="AK34" s="898">
        <v>4</v>
      </c>
      <c r="AL34" s="894"/>
      <c r="AM34" s="894"/>
      <c r="AN34" s="894"/>
      <c r="AO34" s="894"/>
      <c r="AP34" s="894">
        <v>5</v>
      </c>
      <c r="AQ34" s="894"/>
      <c r="AR34" s="894"/>
      <c r="AS34" s="894"/>
      <c r="AT34" s="894"/>
      <c r="AU34" s="894">
        <v>3</v>
      </c>
      <c r="AV34" s="894"/>
      <c r="AW34" s="894"/>
      <c r="AX34" s="894"/>
      <c r="AY34" s="894"/>
      <c r="AZ34" s="895" t="s">
        <v>606</v>
      </c>
      <c r="BA34" s="895"/>
      <c r="BB34" s="895"/>
      <c r="BC34" s="895"/>
      <c r="BD34" s="895"/>
      <c r="BE34" s="896" t="s">
        <v>409</v>
      </c>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410</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387</v>
      </c>
      <c r="B63" s="853" t="s">
        <v>411</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1708</v>
      </c>
      <c r="AG63" s="908"/>
      <c r="AH63" s="908"/>
      <c r="AI63" s="908"/>
      <c r="AJ63" s="909"/>
      <c r="AK63" s="910"/>
      <c r="AL63" s="905"/>
      <c r="AM63" s="905"/>
      <c r="AN63" s="905"/>
      <c r="AO63" s="905"/>
      <c r="AP63" s="908">
        <v>4036</v>
      </c>
      <c r="AQ63" s="908"/>
      <c r="AR63" s="908"/>
      <c r="AS63" s="908"/>
      <c r="AT63" s="908"/>
      <c r="AU63" s="908">
        <v>2608</v>
      </c>
      <c r="AV63" s="908"/>
      <c r="AW63" s="908"/>
      <c r="AX63" s="908"/>
      <c r="AY63" s="908"/>
      <c r="AZ63" s="912"/>
      <c r="BA63" s="912"/>
      <c r="BB63" s="912"/>
      <c r="BC63" s="912"/>
      <c r="BD63" s="912"/>
      <c r="BE63" s="913"/>
      <c r="BF63" s="913"/>
      <c r="BG63" s="913"/>
      <c r="BH63" s="913"/>
      <c r="BI63" s="914"/>
      <c r="BJ63" s="915" t="s">
        <v>404</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413</v>
      </c>
      <c r="B66" s="792"/>
      <c r="C66" s="792"/>
      <c r="D66" s="792"/>
      <c r="E66" s="792"/>
      <c r="F66" s="792"/>
      <c r="G66" s="792"/>
      <c r="H66" s="792"/>
      <c r="I66" s="792"/>
      <c r="J66" s="792"/>
      <c r="K66" s="792"/>
      <c r="L66" s="792"/>
      <c r="M66" s="792"/>
      <c r="N66" s="792"/>
      <c r="O66" s="792"/>
      <c r="P66" s="793"/>
      <c r="Q66" s="797" t="s">
        <v>392</v>
      </c>
      <c r="R66" s="798"/>
      <c r="S66" s="798"/>
      <c r="T66" s="798"/>
      <c r="U66" s="799"/>
      <c r="V66" s="797" t="s">
        <v>414</v>
      </c>
      <c r="W66" s="798"/>
      <c r="X66" s="798"/>
      <c r="Y66" s="798"/>
      <c r="Z66" s="799"/>
      <c r="AA66" s="797" t="s">
        <v>415</v>
      </c>
      <c r="AB66" s="798"/>
      <c r="AC66" s="798"/>
      <c r="AD66" s="798"/>
      <c r="AE66" s="799"/>
      <c r="AF66" s="918" t="s">
        <v>416</v>
      </c>
      <c r="AG66" s="879"/>
      <c r="AH66" s="879"/>
      <c r="AI66" s="879"/>
      <c r="AJ66" s="919"/>
      <c r="AK66" s="797" t="s">
        <v>396</v>
      </c>
      <c r="AL66" s="792"/>
      <c r="AM66" s="792"/>
      <c r="AN66" s="792"/>
      <c r="AO66" s="793"/>
      <c r="AP66" s="797" t="s">
        <v>397</v>
      </c>
      <c r="AQ66" s="798"/>
      <c r="AR66" s="798"/>
      <c r="AS66" s="798"/>
      <c r="AT66" s="799"/>
      <c r="AU66" s="797" t="s">
        <v>417</v>
      </c>
      <c r="AV66" s="798"/>
      <c r="AW66" s="798"/>
      <c r="AX66" s="798"/>
      <c r="AY66" s="799"/>
      <c r="AZ66" s="797" t="s">
        <v>373</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589</v>
      </c>
      <c r="C68" s="934"/>
      <c r="D68" s="934"/>
      <c r="E68" s="934"/>
      <c r="F68" s="934"/>
      <c r="G68" s="934"/>
      <c r="H68" s="934"/>
      <c r="I68" s="934"/>
      <c r="J68" s="934"/>
      <c r="K68" s="934"/>
      <c r="L68" s="934"/>
      <c r="M68" s="934"/>
      <c r="N68" s="934"/>
      <c r="O68" s="934"/>
      <c r="P68" s="935"/>
      <c r="Q68" s="936">
        <v>7</v>
      </c>
      <c r="R68" s="930"/>
      <c r="S68" s="930"/>
      <c r="T68" s="930"/>
      <c r="U68" s="930"/>
      <c r="V68" s="930">
        <v>5</v>
      </c>
      <c r="W68" s="930"/>
      <c r="X68" s="930"/>
      <c r="Y68" s="930"/>
      <c r="Z68" s="930"/>
      <c r="AA68" s="930">
        <v>2</v>
      </c>
      <c r="AB68" s="930"/>
      <c r="AC68" s="930"/>
      <c r="AD68" s="930"/>
      <c r="AE68" s="930"/>
      <c r="AF68" s="930">
        <v>2</v>
      </c>
      <c r="AG68" s="930"/>
      <c r="AH68" s="930"/>
      <c r="AI68" s="930"/>
      <c r="AJ68" s="930"/>
      <c r="AK68" s="930" t="s">
        <v>601</v>
      </c>
      <c r="AL68" s="930"/>
      <c r="AM68" s="930"/>
      <c r="AN68" s="930"/>
      <c r="AO68" s="930"/>
      <c r="AP68" s="930" t="s">
        <v>601</v>
      </c>
      <c r="AQ68" s="930"/>
      <c r="AR68" s="930"/>
      <c r="AS68" s="930"/>
      <c r="AT68" s="930"/>
      <c r="AU68" s="930" t="s">
        <v>601</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590</v>
      </c>
      <c r="C69" s="938"/>
      <c r="D69" s="938"/>
      <c r="E69" s="938"/>
      <c r="F69" s="938"/>
      <c r="G69" s="938"/>
      <c r="H69" s="938"/>
      <c r="I69" s="938"/>
      <c r="J69" s="938"/>
      <c r="K69" s="938"/>
      <c r="L69" s="938"/>
      <c r="M69" s="938"/>
      <c r="N69" s="938"/>
      <c r="O69" s="938"/>
      <c r="P69" s="939"/>
      <c r="Q69" s="940">
        <v>6910</v>
      </c>
      <c r="R69" s="894"/>
      <c r="S69" s="894"/>
      <c r="T69" s="894"/>
      <c r="U69" s="894"/>
      <c r="V69" s="894">
        <v>6702</v>
      </c>
      <c r="W69" s="894"/>
      <c r="X69" s="894"/>
      <c r="Y69" s="894"/>
      <c r="Z69" s="894"/>
      <c r="AA69" s="894">
        <v>208</v>
      </c>
      <c r="AB69" s="894"/>
      <c r="AC69" s="894"/>
      <c r="AD69" s="894"/>
      <c r="AE69" s="894"/>
      <c r="AF69" s="894">
        <v>208</v>
      </c>
      <c r="AG69" s="894"/>
      <c r="AH69" s="894"/>
      <c r="AI69" s="894"/>
      <c r="AJ69" s="894"/>
      <c r="AK69" s="894" t="s">
        <v>601</v>
      </c>
      <c r="AL69" s="894"/>
      <c r="AM69" s="894"/>
      <c r="AN69" s="894"/>
      <c r="AO69" s="894"/>
      <c r="AP69" s="894" t="s">
        <v>601</v>
      </c>
      <c r="AQ69" s="894"/>
      <c r="AR69" s="894"/>
      <c r="AS69" s="894"/>
      <c r="AT69" s="894"/>
      <c r="AU69" s="894" t="s">
        <v>607</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591</v>
      </c>
      <c r="C70" s="938"/>
      <c r="D70" s="938"/>
      <c r="E70" s="938"/>
      <c r="F70" s="938"/>
      <c r="G70" s="938"/>
      <c r="H70" s="938"/>
      <c r="I70" s="938"/>
      <c r="J70" s="938"/>
      <c r="K70" s="938"/>
      <c r="L70" s="938"/>
      <c r="M70" s="938"/>
      <c r="N70" s="938"/>
      <c r="O70" s="938"/>
      <c r="P70" s="939"/>
      <c r="Q70" s="940">
        <v>349</v>
      </c>
      <c r="R70" s="894"/>
      <c r="S70" s="894"/>
      <c r="T70" s="894"/>
      <c r="U70" s="894"/>
      <c r="V70" s="894">
        <v>299</v>
      </c>
      <c r="W70" s="894"/>
      <c r="X70" s="894"/>
      <c r="Y70" s="894"/>
      <c r="Z70" s="894"/>
      <c r="AA70" s="894">
        <v>51</v>
      </c>
      <c r="AB70" s="894"/>
      <c r="AC70" s="894"/>
      <c r="AD70" s="894"/>
      <c r="AE70" s="894"/>
      <c r="AF70" s="894">
        <v>51</v>
      </c>
      <c r="AG70" s="894"/>
      <c r="AH70" s="894"/>
      <c r="AI70" s="894"/>
      <c r="AJ70" s="894"/>
      <c r="AK70" s="894">
        <v>25</v>
      </c>
      <c r="AL70" s="894"/>
      <c r="AM70" s="894"/>
      <c r="AN70" s="894"/>
      <c r="AO70" s="894"/>
      <c r="AP70" s="894" t="s">
        <v>604</v>
      </c>
      <c r="AQ70" s="894"/>
      <c r="AR70" s="894"/>
      <c r="AS70" s="894"/>
      <c r="AT70" s="894"/>
      <c r="AU70" s="894" t="s">
        <v>608</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592</v>
      </c>
      <c r="C71" s="938"/>
      <c r="D71" s="938"/>
      <c r="E71" s="938"/>
      <c r="F71" s="938"/>
      <c r="G71" s="938"/>
      <c r="H71" s="938"/>
      <c r="I71" s="938"/>
      <c r="J71" s="938"/>
      <c r="K71" s="938"/>
      <c r="L71" s="938"/>
      <c r="M71" s="938"/>
      <c r="N71" s="938"/>
      <c r="O71" s="938"/>
      <c r="P71" s="939"/>
      <c r="Q71" s="940">
        <v>2371</v>
      </c>
      <c r="R71" s="894"/>
      <c r="S71" s="894"/>
      <c r="T71" s="894"/>
      <c r="U71" s="894"/>
      <c r="V71" s="894">
        <v>1712</v>
      </c>
      <c r="W71" s="894"/>
      <c r="X71" s="894"/>
      <c r="Y71" s="894"/>
      <c r="Z71" s="894"/>
      <c r="AA71" s="894">
        <v>659</v>
      </c>
      <c r="AB71" s="894"/>
      <c r="AC71" s="894"/>
      <c r="AD71" s="894"/>
      <c r="AE71" s="894"/>
      <c r="AF71" s="894">
        <v>5758</v>
      </c>
      <c r="AG71" s="894"/>
      <c r="AH71" s="894"/>
      <c r="AI71" s="894"/>
      <c r="AJ71" s="894"/>
      <c r="AK71" s="894" t="s">
        <v>601</v>
      </c>
      <c r="AL71" s="894"/>
      <c r="AM71" s="894"/>
      <c r="AN71" s="894"/>
      <c r="AO71" s="894"/>
      <c r="AP71" s="894">
        <v>2669</v>
      </c>
      <c r="AQ71" s="894"/>
      <c r="AR71" s="894"/>
      <c r="AS71" s="894"/>
      <c r="AT71" s="894"/>
      <c r="AU71" s="894" t="s">
        <v>609</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593</v>
      </c>
      <c r="C72" s="938"/>
      <c r="D72" s="938"/>
      <c r="E72" s="938"/>
      <c r="F72" s="938"/>
      <c r="G72" s="938"/>
      <c r="H72" s="938"/>
      <c r="I72" s="938"/>
      <c r="J72" s="938"/>
      <c r="K72" s="938"/>
      <c r="L72" s="938"/>
      <c r="M72" s="938"/>
      <c r="N72" s="938"/>
      <c r="O72" s="938"/>
      <c r="P72" s="939"/>
      <c r="Q72" s="940">
        <v>416</v>
      </c>
      <c r="R72" s="894"/>
      <c r="S72" s="894"/>
      <c r="T72" s="894"/>
      <c r="U72" s="894"/>
      <c r="V72" s="894">
        <v>323</v>
      </c>
      <c r="W72" s="894"/>
      <c r="X72" s="894"/>
      <c r="Y72" s="894"/>
      <c r="Z72" s="894"/>
      <c r="AA72" s="894">
        <v>93</v>
      </c>
      <c r="AB72" s="894"/>
      <c r="AC72" s="894"/>
      <c r="AD72" s="894"/>
      <c r="AE72" s="894"/>
      <c r="AF72" s="894">
        <v>93</v>
      </c>
      <c r="AG72" s="894"/>
      <c r="AH72" s="894"/>
      <c r="AI72" s="894"/>
      <c r="AJ72" s="894"/>
      <c r="AK72" s="894" t="s">
        <v>601</v>
      </c>
      <c r="AL72" s="894"/>
      <c r="AM72" s="894"/>
      <c r="AN72" s="894"/>
      <c r="AO72" s="894"/>
      <c r="AP72" s="894">
        <v>2223</v>
      </c>
      <c r="AQ72" s="894"/>
      <c r="AR72" s="894"/>
      <c r="AS72" s="894"/>
      <c r="AT72" s="894"/>
      <c r="AU72" s="894">
        <v>298</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594</v>
      </c>
      <c r="C73" s="938"/>
      <c r="D73" s="938"/>
      <c r="E73" s="938"/>
      <c r="F73" s="938"/>
      <c r="G73" s="938"/>
      <c r="H73" s="938"/>
      <c r="I73" s="938"/>
      <c r="J73" s="938"/>
      <c r="K73" s="938"/>
      <c r="L73" s="938"/>
      <c r="M73" s="938"/>
      <c r="N73" s="938"/>
      <c r="O73" s="938"/>
      <c r="P73" s="939"/>
      <c r="Q73" s="940">
        <v>553</v>
      </c>
      <c r="R73" s="894"/>
      <c r="S73" s="894"/>
      <c r="T73" s="894"/>
      <c r="U73" s="894"/>
      <c r="V73" s="894">
        <v>522</v>
      </c>
      <c r="W73" s="894"/>
      <c r="X73" s="894"/>
      <c r="Y73" s="894"/>
      <c r="Z73" s="894"/>
      <c r="AA73" s="894">
        <v>31</v>
      </c>
      <c r="AB73" s="894"/>
      <c r="AC73" s="894"/>
      <c r="AD73" s="894"/>
      <c r="AE73" s="894"/>
      <c r="AF73" s="894">
        <v>31</v>
      </c>
      <c r="AG73" s="894"/>
      <c r="AH73" s="894"/>
      <c r="AI73" s="894"/>
      <c r="AJ73" s="894"/>
      <c r="AK73" s="894">
        <v>24</v>
      </c>
      <c r="AL73" s="894"/>
      <c r="AM73" s="894"/>
      <c r="AN73" s="894"/>
      <c r="AO73" s="894"/>
      <c r="AP73" s="894" t="s">
        <v>601</v>
      </c>
      <c r="AQ73" s="894"/>
      <c r="AR73" s="894"/>
      <c r="AS73" s="894"/>
      <c r="AT73" s="894"/>
      <c r="AU73" s="894" t="s">
        <v>601</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t="s">
        <v>595</v>
      </c>
      <c r="C74" s="938"/>
      <c r="D74" s="938"/>
      <c r="E74" s="938"/>
      <c r="F74" s="938"/>
      <c r="G74" s="938"/>
      <c r="H74" s="938"/>
      <c r="I74" s="938"/>
      <c r="J74" s="938"/>
      <c r="K74" s="938"/>
      <c r="L74" s="938"/>
      <c r="M74" s="938"/>
      <c r="N74" s="938"/>
      <c r="O74" s="938"/>
      <c r="P74" s="939"/>
      <c r="Q74" s="940">
        <v>172371</v>
      </c>
      <c r="R74" s="894"/>
      <c r="S74" s="894"/>
      <c r="T74" s="894"/>
      <c r="U74" s="894"/>
      <c r="V74" s="894">
        <v>165579</v>
      </c>
      <c r="W74" s="894"/>
      <c r="X74" s="894"/>
      <c r="Y74" s="894"/>
      <c r="Z74" s="894"/>
      <c r="AA74" s="894">
        <v>6792</v>
      </c>
      <c r="AB74" s="894"/>
      <c r="AC74" s="894"/>
      <c r="AD74" s="894"/>
      <c r="AE74" s="894"/>
      <c r="AF74" s="894">
        <v>6778</v>
      </c>
      <c r="AG74" s="894"/>
      <c r="AH74" s="894"/>
      <c r="AI74" s="894"/>
      <c r="AJ74" s="894"/>
      <c r="AK74" s="894">
        <v>7704</v>
      </c>
      <c r="AL74" s="894"/>
      <c r="AM74" s="894"/>
      <c r="AN74" s="894"/>
      <c r="AO74" s="894"/>
      <c r="AP74" s="894" t="s">
        <v>601</v>
      </c>
      <c r="AQ74" s="894"/>
      <c r="AR74" s="894"/>
      <c r="AS74" s="894"/>
      <c r="AT74" s="894"/>
      <c r="AU74" s="894" t="s">
        <v>601</v>
      </c>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t="s">
        <v>596</v>
      </c>
      <c r="C75" s="938"/>
      <c r="D75" s="938"/>
      <c r="E75" s="938"/>
      <c r="F75" s="938"/>
      <c r="G75" s="938"/>
      <c r="H75" s="938"/>
      <c r="I75" s="938"/>
      <c r="J75" s="938"/>
      <c r="K75" s="938"/>
      <c r="L75" s="938"/>
      <c r="M75" s="938"/>
      <c r="N75" s="938"/>
      <c r="O75" s="938"/>
      <c r="P75" s="939"/>
      <c r="Q75" s="941">
        <v>2471</v>
      </c>
      <c r="R75" s="942"/>
      <c r="S75" s="942"/>
      <c r="T75" s="942"/>
      <c r="U75" s="898"/>
      <c r="V75" s="943">
        <v>2393</v>
      </c>
      <c r="W75" s="942"/>
      <c r="X75" s="942"/>
      <c r="Y75" s="942"/>
      <c r="Z75" s="898"/>
      <c r="AA75" s="943">
        <v>78</v>
      </c>
      <c r="AB75" s="942"/>
      <c r="AC75" s="942"/>
      <c r="AD75" s="942"/>
      <c r="AE75" s="898"/>
      <c r="AF75" s="943">
        <v>78</v>
      </c>
      <c r="AG75" s="942"/>
      <c r="AH75" s="942"/>
      <c r="AI75" s="942"/>
      <c r="AJ75" s="898"/>
      <c r="AK75" s="943">
        <v>393</v>
      </c>
      <c r="AL75" s="942"/>
      <c r="AM75" s="942"/>
      <c r="AN75" s="942"/>
      <c r="AO75" s="898"/>
      <c r="AP75" s="943">
        <v>1540</v>
      </c>
      <c r="AQ75" s="942"/>
      <c r="AR75" s="942"/>
      <c r="AS75" s="942"/>
      <c r="AT75" s="898"/>
      <c r="AU75" s="943" t="s">
        <v>601</v>
      </c>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t="s">
        <v>597</v>
      </c>
      <c r="C76" s="938"/>
      <c r="D76" s="938"/>
      <c r="E76" s="938"/>
      <c r="F76" s="938"/>
      <c r="G76" s="938"/>
      <c r="H76" s="938"/>
      <c r="I76" s="938"/>
      <c r="J76" s="938"/>
      <c r="K76" s="938"/>
      <c r="L76" s="938"/>
      <c r="M76" s="938"/>
      <c r="N76" s="938"/>
      <c r="O76" s="938"/>
      <c r="P76" s="939"/>
      <c r="Q76" s="941">
        <v>787</v>
      </c>
      <c r="R76" s="942"/>
      <c r="S76" s="942"/>
      <c r="T76" s="942"/>
      <c r="U76" s="898"/>
      <c r="V76" s="943">
        <v>770</v>
      </c>
      <c r="W76" s="942"/>
      <c r="X76" s="942"/>
      <c r="Y76" s="942"/>
      <c r="Z76" s="898"/>
      <c r="AA76" s="943">
        <v>17</v>
      </c>
      <c r="AB76" s="942"/>
      <c r="AC76" s="942"/>
      <c r="AD76" s="942"/>
      <c r="AE76" s="898"/>
      <c r="AF76" s="943">
        <v>17</v>
      </c>
      <c r="AG76" s="942"/>
      <c r="AH76" s="942"/>
      <c r="AI76" s="942"/>
      <c r="AJ76" s="898"/>
      <c r="AK76" s="943">
        <v>17</v>
      </c>
      <c r="AL76" s="942"/>
      <c r="AM76" s="942"/>
      <c r="AN76" s="942"/>
      <c r="AO76" s="898"/>
      <c r="AP76" s="943">
        <v>236</v>
      </c>
      <c r="AQ76" s="942"/>
      <c r="AR76" s="942"/>
      <c r="AS76" s="942"/>
      <c r="AT76" s="898"/>
      <c r="AU76" s="943">
        <v>25</v>
      </c>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t="s">
        <v>598</v>
      </c>
      <c r="C77" s="938"/>
      <c r="D77" s="938"/>
      <c r="E77" s="938"/>
      <c r="F77" s="938"/>
      <c r="G77" s="938"/>
      <c r="H77" s="938"/>
      <c r="I77" s="938"/>
      <c r="J77" s="938"/>
      <c r="K77" s="938"/>
      <c r="L77" s="938"/>
      <c r="M77" s="938"/>
      <c r="N77" s="938"/>
      <c r="O77" s="938"/>
      <c r="P77" s="939"/>
      <c r="Q77" s="941">
        <v>4682</v>
      </c>
      <c r="R77" s="942"/>
      <c r="S77" s="942"/>
      <c r="T77" s="942"/>
      <c r="U77" s="898"/>
      <c r="V77" s="943">
        <v>4601</v>
      </c>
      <c r="W77" s="942"/>
      <c r="X77" s="942"/>
      <c r="Y77" s="942"/>
      <c r="Z77" s="898"/>
      <c r="AA77" s="943">
        <v>81</v>
      </c>
      <c r="AB77" s="942"/>
      <c r="AC77" s="942"/>
      <c r="AD77" s="942"/>
      <c r="AE77" s="898"/>
      <c r="AF77" s="943">
        <v>81</v>
      </c>
      <c r="AG77" s="942"/>
      <c r="AH77" s="942"/>
      <c r="AI77" s="942"/>
      <c r="AJ77" s="898"/>
      <c r="AK77" s="943">
        <v>172</v>
      </c>
      <c r="AL77" s="942"/>
      <c r="AM77" s="942"/>
      <c r="AN77" s="942"/>
      <c r="AO77" s="898"/>
      <c r="AP77" s="943">
        <v>2460</v>
      </c>
      <c r="AQ77" s="942"/>
      <c r="AR77" s="942"/>
      <c r="AS77" s="942"/>
      <c r="AT77" s="898"/>
      <c r="AU77" s="943">
        <v>241</v>
      </c>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t="s">
        <v>599</v>
      </c>
      <c r="C78" s="938"/>
      <c r="D78" s="938"/>
      <c r="E78" s="938"/>
      <c r="F78" s="938"/>
      <c r="G78" s="938"/>
      <c r="H78" s="938"/>
      <c r="I78" s="938"/>
      <c r="J78" s="938"/>
      <c r="K78" s="938"/>
      <c r="L78" s="938"/>
      <c r="M78" s="938"/>
      <c r="N78" s="938"/>
      <c r="O78" s="938"/>
      <c r="P78" s="939"/>
      <c r="Q78" s="940">
        <v>149</v>
      </c>
      <c r="R78" s="894"/>
      <c r="S78" s="894"/>
      <c r="T78" s="894"/>
      <c r="U78" s="894"/>
      <c r="V78" s="894">
        <v>129</v>
      </c>
      <c r="W78" s="894"/>
      <c r="X78" s="894"/>
      <c r="Y78" s="894"/>
      <c r="Z78" s="894"/>
      <c r="AA78" s="894">
        <v>20</v>
      </c>
      <c r="AB78" s="894"/>
      <c r="AC78" s="894"/>
      <c r="AD78" s="894"/>
      <c r="AE78" s="894"/>
      <c r="AF78" s="894">
        <v>20</v>
      </c>
      <c r="AG78" s="894"/>
      <c r="AH78" s="894"/>
      <c r="AI78" s="894"/>
      <c r="AJ78" s="894"/>
      <c r="AK78" s="894">
        <v>12</v>
      </c>
      <c r="AL78" s="894"/>
      <c r="AM78" s="894"/>
      <c r="AN78" s="894"/>
      <c r="AO78" s="894"/>
      <c r="AP78" s="894" t="s">
        <v>601</v>
      </c>
      <c r="AQ78" s="894"/>
      <c r="AR78" s="894"/>
      <c r="AS78" s="894"/>
      <c r="AT78" s="894"/>
      <c r="AU78" s="894" t="s">
        <v>601</v>
      </c>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t="s">
        <v>600</v>
      </c>
      <c r="C79" s="938"/>
      <c r="D79" s="938"/>
      <c r="E79" s="938"/>
      <c r="F79" s="938"/>
      <c r="G79" s="938"/>
      <c r="H79" s="938"/>
      <c r="I79" s="938"/>
      <c r="J79" s="938"/>
      <c r="K79" s="938"/>
      <c r="L79" s="938"/>
      <c r="M79" s="938"/>
      <c r="N79" s="938"/>
      <c r="O79" s="938"/>
      <c r="P79" s="939"/>
      <c r="Q79" s="940">
        <v>807</v>
      </c>
      <c r="R79" s="894"/>
      <c r="S79" s="894"/>
      <c r="T79" s="894"/>
      <c r="U79" s="894"/>
      <c r="V79" s="894">
        <v>787</v>
      </c>
      <c r="W79" s="894"/>
      <c r="X79" s="894"/>
      <c r="Y79" s="894"/>
      <c r="Z79" s="894"/>
      <c r="AA79" s="894">
        <v>20</v>
      </c>
      <c r="AB79" s="894"/>
      <c r="AC79" s="894"/>
      <c r="AD79" s="894"/>
      <c r="AE79" s="894"/>
      <c r="AF79" s="894">
        <v>20</v>
      </c>
      <c r="AG79" s="894"/>
      <c r="AH79" s="894"/>
      <c r="AI79" s="894"/>
      <c r="AJ79" s="894"/>
      <c r="AK79" s="894" t="s">
        <v>602</v>
      </c>
      <c r="AL79" s="894"/>
      <c r="AM79" s="894"/>
      <c r="AN79" s="894"/>
      <c r="AO79" s="894"/>
      <c r="AP79" s="894" t="s">
        <v>601</v>
      </c>
      <c r="AQ79" s="894"/>
      <c r="AR79" s="894"/>
      <c r="AS79" s="894"/>
      <c r="AT79" s="894"/>
      <c r="AU79" s="894" t="s">
        <v>601</v>
      </c>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387</v>
      </c>
      <c r="B88" s="853" t="s">
        <v>418</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13137</v>
      </c>
      <c r="AG88" s="908"/>
      <c r="AH88" s="908"/>
      <c r="AI88" s="908"/>
      <c r="AJ88" s="908"/>
      <c r="AK88" s="905"/>
      <c r="AL88" s="905"/>
      <c r="AM88" s="905"/>
      <c r="AN88" s="905"/>
      <c r="AO88" s="905"/>
      <c r="AP88" s="908">
        <v>9128</v>
      </c>
      <c r="AQ88" s="908"/>
      <c r="AR88" s="908"/>
      <c r="AS88" s="908"/>
      <c r="AT88" s="908"/>
      <c r="AU88" s="908">
        <v>564</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387</v>
      </c>
      <c r="BR102" s="853" t="s">
        <v>419</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29</v>
      </c>
      <c r="CS102" s="916"/>
      <c r="CT102" s="916"/>
      <c r="CU102" s="916"/>
      <c r="CV102" s="955"/>
      <c r="CW102" s="954">
        <v>14</v>
      </c>
      <c r="CX102" s="916"/>
      <c r="CY102" s="916"/>
      <c r="CZ102" s="916"/>
      <c r="DA102" s="955"/>
      <c r="DB102" s="954">
        <v>578</v>
      </c>
      <c r="DC102" s="916"/>
      <c r="DD102" s="916"/>
      <c r="DE102" s="916"/>
      <c r="DF102" s="955"/>
      <c r="DG102" s="954" t="s">
        <v>623</v>
      </c>
      <c r="DH102" s="916"/>
      <c r="DI102" s="916"/>
      <c r="DJ102" s="916"/>
      <c r="DK102" s="955"/>
      <c r="DL102" s="954" t="s">
        <v>623</v>
      </c>
      <c r="DM102" s="916"/>
      <c r="DN102" s="916"/>
      <c r="DO102" s="916"/>
      <c r="DP102" s="955"/>
      <c r="DQ102" s="954" t="s">
        <v>623</v>
      </c>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424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426</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427</v>
      </c>
      <c r="AB109" s="957"/>
      <c r="AC109" s="957"/>
      <c r="AD109" s="957"/>
      <c r="AE109" s="958"/>
      <c r="AF109" s="956" t="s">
        <v>428</v>
      </c>
      <c r="AG109" s="957"/>
      <c r="AH109" s="957"/>
      <c r="AI109" s="957"/>
      <c r="AJ109" s="958"/>
      <c r="AK109" s="956" t="s">
        <v>300</v>
      </c>
      <c r="AL109" s="957"/>
      <c r="AM109" s="957"/>
      <c r="AN109" s="957"/>
      <c r="AO109" s="958"/>
      <c r="AP109" s="956" t="s">
        <v>429</v>
      </c>
      <c r="AQ109" s="957"/>
      <c r="AR109" s="957"/>
      <c r="AS109" s="957"/>
      <c r="AT109" s="959"/>
      <c r="AU109" s="976" t="s">
        <v>426</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427</v>
      </c>
      <c r="BR109" s="957"/>
      <c r="BS109" s="957"/>
      <c r="BT109" s="957"/>
      <c r="BU109" s="958"/>
      <c r="BV109" s="956" t="s">
        <v>428</v>
      </c>
      <c r="BW109" s="957"/>
      <c r="BX109" s="957"/>
      <c r="BY109" s="957"/>
      <c r="BZ109" s="958"/>
      <c r="CA109" s="956" t="s">
        <v>300</v>
      </c>
      <c r="CB109" s="957"/>
      <c r="CC109" s="957"/>
      <c r="CD109" s="957"/>
      <c r="CE109" s="958"/>
      <c r="CF109" s="977" t="s">
        <v>429</v>
      </c>
      <c r="CG109" s="977"/>
      <c r="CH109" s="977"/>
      <c r="CI109" s="977"/>
      <c r="CJ109" s="977"/>
      <c r="CK109" s="956" t="s">
        <v>430</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427</v>
      </c>
      <c r="DH109" s="957"/>
      <c r="DI109" s="957"/>
      <c r="DJ109" s="957"/>
      <c r="DK109" s="958"/>
      <c r="DL109" s="956" t="s">
        <v>428</v>
      </c>
      <c r="DM109" s="957"/>
      <c r="DN109" s="957"/>
      <c r="DO109" s="957"/>
      <c r="DP109" s="958"/>
      <c r="DQ109" s="956" t="s">
        <v>300</v>
      </c>
      <c r="DR109" s="957"/>
      <c r="DS109" s="957"/>
      <c r="DT109" s="957"/>
      <c r="DU109" s="958"/>
      <c r="DV109" s="956" t="s">
        <v>429</v>
      </c>
      <c r="DW109" s="957"/>
      <c r="DX109" s="957"/>
      <c r="DY109" s="957"/>
      <c r="DZ109" s="959"/>
    </row>
    <row r="110" spans="1:131" s="233" customFormat="1" ht="26.25" customHeight="1" x14ac:dyDescent="0.15">
      <c r="A110" s="960" t="s">
        <v>431</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1961666</v>
      </c>
      <c r="AB110" s="964"/>
      <c r="AC110" s="964"/>
      <c r="AD110" s="964"/>
      <c r="AE110" s="965"/>
      <c r="AF110" s="966">
        <v>2001235</v>
      </c>
      <c r="AG110" s="964"/>
      <c r="AH110" s="964"/>
      <c r="AI110" s="964"/>
      <c r="AJ110" s="965"/>
      <c r="AK110" s="966">
        <v>1913005</v>
      </c>
      <c r="AL110" s="964"/>
      <c r="AM110" s="964"/>
      <c r="AN110" s="964"/>
      <c r="AO110" s="965"/>
      <c r="AP110" s="967">
        <v>21.3</v>
      </c>
      <c r="AQ110" s="968"/>
      <c r="AR110" s="968"/>
      <c r="AS110" s="968"/>
      <c r="AT110" s="969"/>
      <c r="AU110" s="970" t="s">
        <v>72</v>
      </c>
      <c r="AV110" s="971"/>
      <c r="AW110" s="971"/>
      <c r="AX110" s="971"/>
      <c r="AY110" s="971"/>
      <c r="AZ110" s="993" t="s">
        <v>432</v>
      </c>
      <c r="BA110" s="961"/>
      <c r="BB110" s="961"/>
      <c r="BC110" s="961"/>
      <c r="BD110" s="961"/>
      <c r="BE110" s="961"/>
      <c r="BF110" s="961"/>
      <c r="BG110" s="961"/>
      <c r="BH110" s="961"/>
      <c r="BI110" s="961"/>
      <c r="BJ110" s="961"/>
      <c r="BK110" s="961"/>
      <c r="BL110" s="961"/>
      <c r="BM110" s="961"/>
      <c r="BN110" s="961"/>
      <c r="BO110" s="961"/>
      <c r="BP110" s="962"/>
      <c r="BQ110" s="994">
        <v>15957682</v>
      </c>
      <c r="BR110" s="995"/>
      <c r="BS110" s="995"/>
      <c r="BT110" s="995"/>
      <c r="BU110" s="995"/>
      <c r="BV110" s="995">
        <v>15763373</v>
      </c>
      <c r="BW110" s="995"/>
      <c r="BX110" s="995"/>
      <c r="BY110" s="995"/>
      <c r="BZ110" s="995"/>
      <c r="CA110" s="995">
        <v>15862030</v>
      </c>
      <c r="CB110" s="995"/>
      <c r="CC110" s="995"/>
      <c r="CD110" s="995"/>
      <c r="CE110" s="995"/>
      <c r="CF110" s="1008">
        <v>176.8</v>
      </c>
      <c r="CG110" s="1009"/>
      <c r="CH110" s="1009"/>
      <c r="CI110" s="1009"/>
      <c r="CJ110" s="1009"/>
      <c r="CK110" s="1010" t="s">
        <v>433</v>
      </c>
      <c r="CL110" s="1011"/>
      <c r="CM110" s="993" t="s">
        <v>434</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435</v>
      </c>
      <c r="DH110" s="995"/>
      <c r="DI110" s="995"/>
      <c r="DJ110" s="995"/>
      <c r="DK110" s="995"/>
      <c r="DL110" s="995" t="s">
        <v>404</v>
      </c>
      <c r="DM110" s="995"/>
      <c r="DN110" s="995"/>
      <c r="DO110" s="995"/>
      <c r="DP110" s="995"/>
      <c r="DQ110" s="995" t="s">
        <v>404</v>
      </c>
      <c r="DR110" s="995"/>
      <c r="DS110" s="995"/>
      <c r="DT110" s="995"/>
      <c r="DU110" s="995"/>
      <c r="DV110" s="996" t="s">
        <v>404</v>
      </c>
      <c r="DW110" s="996"/>
      <c r="DX110" s="996"/>
      <c r="DY110" s="996"/>
      <c r="DZ110" s="997"/>
    </row>
    <row r="111" spans="1:131" s="233" customFormat="1" ht="26.25" customHeight="1" x14ac:dyDescent="0.15">
      <c r="A111" s="998" t="s">
        <v>436</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404</v>
      </c>
      <c r="AB111" s="1002"/>
      <c r="AC111" s="1002"/>
      <c r="AD111" s="1002"/>
      <c r="AE111" s="1003"/>
      <c r="AF111" s="1004" t="s">
        <v>404</v>
      </c>
      <c r="AG111" s="1002"/>
      <c r="AH111" s="1002"/>
      <c r="AI111" s="1002"/>
      <c r="AJ111" s="1003"/>
      <c r="AK111" s="1004" t="s">
        <v>404</v>
      </c>
      <c r="AL111" s="1002"/>
      <c r="AM111" s="1002"/>
      <c r="AN111" s="1002"/>
      <c r="AO111" s="1003"/>
      <c r="AP111" s="1005" t="s">
        <v>404</v>
      </c>
      <c r="AQ111" s="1006"/>
      <c r="AR111" s="1006"/>
      <c r="AS111" s="1006"/>
      <c r="AT111" s="1007"/>
      <c r="AU111" s="972"/>
      <c r="AV111" s="973"/>
      <c r="AW111" s="973"/>
      <c r="AX111" s="973"/>
      <c r="AY111" s="973"/>
      <c r="AZ111" s="986" t="s">
        <v>437</v>
      </c>
      <c r="BA111" s="987"/>
      <c r="BB111" s="987"/>
      <c r="BC111" s="987"/>
      <c r="BD111" s="987"/>
      <c r="BE111" s="987"/>
      <c r="BF111" s="987"/>
      <c r="BG111" s="987"/>
      <c r="BH111" s="987"/>
      <c r="BI111" s="987"/>
      <c r="BJ111" s="987"/>
      <c r="BK111" s="987"/>
      <c r="BL111" s="987"/>
      <c r="BM111" s="987"/>
      <c r="BN111" s="987"/>
      <c r="BO111" s="987"/>
      <c r="BP111" s="988"/>
      <c r="BQ111" s="989">
        <v>2689</v>
      </c>
      <c r="BR111" s="990"/>
      <c r="BS111" s="990"/>
      <c r="BT111" s="990"/>
      <c r="BU111" s="990"/>
      <c r="BV111" s="990" t="s">
        <v>404</v>
      </c>
      <c r="BW111" s="990"/>
      <c r="BX111" s="990"/>
      <c r="BY111" s="990"/>
      <c r="BZ111" s="990"/>
      <c r="CA111" s="990">
        <v>88885</v>
      </c>
      <c r="CB111" s="990"/>
      <c r="CC111" s="990"/>
      <c r="CD111" s="990"/>
      <c r="CE111" s="990"/>
      <c r="CF111" s="984">
        <v>1</v>
      </c>
      <c r="CG111" s="985"/>
      <c r="CH111" s="985"/>
      <c r="CI111" s="985"/>
      <c r="CJ111" s="985"/>
      <c r="CK111" s="1012"/>
      <c r="CL111" s="1013"/>
      <c r="CM111" s="986" t="s">
        <v>438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404</v>
      </c>
      <c r="DH111" s="990"/>
      <c r="DI111" s="990"/>
      <c r="DJ111" s="990"/>
      <c r="DK111" s="990"/>
      <c r="DL111" s="990" t="s">
        <v>435</v>
      </c>
      <c r="DM111" s="990"/>
      <c r="DN111" s="990"/>
      <c r="DO111" s="990"/>
      <c r="DP111" s="990"/>
      <c r="DQ111" s="990" t="s">
        <v>404</v>
      </c>
      <c r="DR111" s="990"/>
      <c r="DS111" s="990"/>
      <c r="DT111" s="990"/>
      <c r="DU111" s="990"/>
      <c r="DV111" s="991" t="s">
        <v>404</v>
      </c>
      <c r="DW111" s="991"/>
      <c r="DX111" s="991"/>
      <c r="DY111" s="991"/>
      <c r="DZ111" s="992"/>
    </row>
    <row r="112" spans="1:131" s="233" customFormat="1" ht="26.25" customHeight="1" x14ac:dyDescent="0.15">
      <c r="A112" s="1016" t="s">
        <v>439</v>
      </c>
      <c r="B112" s="1017"/>
      <c r="C112" s="987" t="s">
        <v>440</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404</v>
      </c>
      <c r="AB112" s="1023"/>
      <c r="AC112" s="1023"/>
      <c r="AD112" s="1023"/>
      <c r="AE112" s="1024"/>
      <c r="AF112" s="1025" t="s">
        <v>404</v>
      </c>
      <c r="AG112" s="1023"/>
      <c r="AH112" s="1023"/>
      <c r="AI112" s="1023"/>
      <c r="AJ112" s="1024"/>
      <c r="AK112" s="1025" t="s">
        <v>404</v>
      </c>
      <c r="AL112" s="1023"/>
      <c r="AM112" s="1023"/>
      <c r="AN112" s="1023"/>
      <c r="AO112" s="1024"/>
      <c r="AP112" s="1026" t="s">
        <v>404</v>
      </c>
      <c r="AQ112" s="1027"/>
      <c r="AR112" s="1027"/>
      <c r="AS112" s="1027"/>
      <c r="AT112" s="1028"/>
      <c r="AU112" s="972"/>
      <c r="AV112" s="973"/>
      <c r="AW112" s="973"/>
      <c r="AX112" s="973"/>
      <c r="AY112" s="973"/>
      <c r="AZ112" s="986" t="s">
        <v>441</v>
      </c>
      <c r="BA112" s="987"/>
      <c r="BB112" s="987"/>
      <c r="BC112" s="987"/>
      <c r="BD112" s="987"/>
      <c r="BE112" s="987"/>
      <c r="BF112" s="987"/>
      <c r="BG112" s="987"/>
      <c r="BH112" s="987"/>
      <c r="BI112" s="987"/>
      <c r="BJ112" s="987"/>
      <c r="BK112" s="987"/>
      <c r="BL112" s="987"/>
      <c r="BM112" s="987"/>
      <c r="BN112" s="987"/>
      <c r="BO112" s="987"/>
      <c r="BP112" s="988"/>
      <c r="BQ112" s="989">
        <v>3298191</v>
      </c>
      <c r="BR112" s="990"/>
      <c r="BS112" s="990"/>
      <c r="BT112" s="990"/>
      <c r="BU112" s="990"/>
      <c r="BV112" s="990">
        <v>2829181</v>
      </c>
      <c r="BW112" s="990"/>
      <c r="BX112" s="990"/>
      <c r="BY112" s="990"/>
      <c r="BZ112" s="990"/>
      <c r="CA112" s="990">
        <v>2607768</v>
      </c>
      <c r="CB112" s="990"/>
      <c r="CC112" s="990"/>
      <c r="CD112" s="990"/>
      <c r="CE112" s="990"/>
      <c r="CF112" s="984">
        <v>29.1</v>
      </c>
      <c r="CG112" s="985"/>
      <c r="CH112" s="985"/>
      <c r="CI112" s="985"/>
      <c r="CJ112" s="985"/>
      <c r="CK112" s="1012"/>
      <c r="CL112" s="1013"/>
      <c r="CM112" s="986" t="s">
        <v>442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2689</v>
      </c>
      <c r="DH112" s="990"/>
      <c r="DI112" s="990"/>
      <c r="DJ112" s="990"/>
      <c r="DK112" s="990"/>
      <c r="DL112" s="990" t="s">
        <v>404</v>
      </c>
      <c r="DM112" s="990"/>
      <c r="DN112" s="990"/>
      <c r="DO112" s="990"/>
      <c r="DP112" s="990"/>
      <c r="DQ112" s="990">
        <v>88885</v>
      </c>
      <c r="DR112" s="990"/>
      <c r="DS112" s="990"/>
      <c r="DT112" s="990"/>
      <c r="DU112" s="990"/>
      <c r="DV112" s="991">
        <v>1</v>
      </c>
      <c r="DW112" s="991"/>
      <c r="DX112" s="991"/>
      <c r="DY112" s="991"/>
      <c r="DZ112" s="992"/>
    </row>
    <row r="113" spans="1:130" s="233" customFormat="1" ht="26.25" customHeight="1" x14ac:dyDescent="0.15">
      <c r="A113" s="1018"/>
      <c r="B113" s="1019"/>
      <c r="C113" s="987" t="s">
        <v>443</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465495</v>
      </c>
      <c r="AB113" s="1002"/>
      <c r="AC113" s="1002"/>
      <c r="AD113" s="1002"/>
      <c r="AE113" s="1003"/>
      <c r="AF113" s="1004">
        <v>403936</v>
      </c>
      <c r="AG113" s="1002"/>
      <c r="AH113" s="1002"/>
      <c r="AI113" s="1002"/>
      <c r="AJ113" s="1003"/>
      <c r="AK113" s="1004">
        <v>500277</v>
      </c>
      <c r="AL113" s="1002"/>
      <c r="AM113" s="1002"/>
      <c r="AN113" s="1002"/>
      <c r="AO113" s="1003"/>
      <c r="AP113" s="1005">
        <v>5.6</v>
      </c>
      <c r="AQ113" s="1006"/>
      <c r="AR113" s="1006"/>
      <c r="AS113" s="1006"/>
      <c r="AT113" s="1007"/>
      <c r="AU113" s="972"/>
      <c r="AV113" s="973"/>
      <c r="AW113" s="973"/>
      <c r="AX113" s="973"/>
      <c r="AY113" s="973"/>
      <c r="AZ113" s="986" t="s">
        <v>444</v>
      </c>
      <c r="BA113" s="987"/>
      <c r="BB113" s="987"/>
      <c r="BC113" s="987"/>
      <c r="BD113" s="987"/>
      <c r="BE113" s="987"/>
      <c r="BF113" s="987"/>
      <c r="BG113" s="987"/>
      <c r="BH113" s="987"/>
      <c r="BI113" s="987"/>
      <c r="BJ113" s="987"/>
      <c r="BK113" s="987"/>
      <c r="BL113" s="987"/>
      <c r="BM113" s="987"/>
      <c r="BN113" s="987"/>
      <c r="BO113" s="987"/>
      <c r="BP113" s="988"/>
      <c r="BQ113" s="989">
        <v>676108</v>
      </c>
      <c r="BR113" s="990"/>
      <c r="BS113" s="990"/>
      <c r="BT113" s="990"/>
      <c r="BU113" s="990"/>
      <c r="BV113" s="990">
        <v>627918</v>
      </c>
      <c r="BW113" s="990"/>
      <c r="BX113" s="990"/>
      <c r="BY113" s="990"/>
      <c r="BZ113" s="990"/>
      <c r="CA113" s="990">
        <v>563511</v>
      </c>
      <c r="CB113" s="990"/>
      <c r="CC113" s="990"/>
      <c r="CD113" s="990"/>
      <c r="CE113" s="990"/>
      <c r="CF113" s="984">
        <v>6.3</v>
      </c>
      <c r="CG113" s="985"/>
      <c r="CH113" s="985"/>
      <c r="CI113" s="985"/>
      <c r="CJ113" s="985"/>
      <c r="CK113" s="1012"/>
      <c r="CL113" s="1013"/>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404</v>
      </c>
      <c r="DH113" s="1023"/>
      <c r="DI113" s="1023"/>
      <c r="DJ113" s="1023"/>
      <c r="DK113" s="1024"/>
      <c r="DL113" s="1025" t="s">
        <v>404</v>
      </c>
      <c r="DM113" s="1023"/>
      <c r="DN113" s="1023"/>
      <c r="DO113" s="1023"/>
      <c r="DP113" s="1024"/>
      <c r="DQ113" s="1025" t="s">
        <v>404</v>
      </c>
      <c r="DR113" s="1023"/>
      <c r="DS113" s="1023"/>
      <c r="DT113" s="1023"/>
      <c r="DU113" s="1024"/>
      <c r="DV113" s="1026" t="s">
        <v>404</v>
      </c>
      <c r="DW113" s="1027"/>
      <c r="DX113" s="1027"/>
      <c r="DY113" s="1027"/>
      <c r="DZ113" s="1028"/>
    </row>
    <row r="114" spans="1:130" s="233" customFormat="1" ht="26.25" customHeight="1" x14ac:dyDescent="0.15">
      <c r="A114" s="1018"/>
      <c r="B114" s="1019"/>
      <c r="C114" s="987" t="s">
        <v>446</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101637</v>
      </c>
      <c r="AB114" s="1023"/>
      <c r="AC114" s="1023"/>
      <c r="AD114" s="1023"/>
      <c r="AE114" s="1024"/>
      <c r="AF114" s="1025">
        <v>103968</v>
      </c>
      <c r="AG114" s="1023"/>
      <c r="AH114" s="1023"/>
      <c r="AI114" s="1023"/>
      <c r="AJ114" s="1024"/>
      <c r="AK114" s="1025">
        <v>103206</v>
      </c>
      <c r="AL114" s="1023"/>
      <c r="AM114" s="1023"/>
      <c r="AN114" s="1023"/>
      <c r="AO114" s="1024"/>
      <c r="AP114" s="1026">
        <v>1.2</v>
      </c>
      <c r="AQ114" s="1027"/>
      <c r="AR114" s="1027"/>
      <c r="AS114" s="1027"/>
      <c r="AT114" s="1028"/>
      <c r="AU114" s="972"/>
      <c r="AV114" s="973"/>
      <c r="AW114" s="973"/>
      <c r="AX114" s="973"/>
      <c r="AY114" s="973"/>
      <c r="AZ114" s="986" t="s">
        <v>447</v>
      </c>
      <c r="BA114" s="987"/>
      <c r="BB114" s="987"/>
      <c r="BC114" s="987"/>
      <c r="BD114" s="987"/>
      <c r="BE114" s="987"/>
      <c r="BF114" s="987"/>
      <c r="BG114" s="987"/>
      <c r="BH114" s="987"/>
      <c r="BI114" s="987"/>
      <c r="BJ114" s="987"/>
      <c r="BK114" s="987"/>
      <c r="BL114" s="987"/>
      <c r="BM114" s="987"/>
      <c r="BN114" s="987"/>
      <c r="BO114" s="987"/>
      <c r="BP114" s="988"/>
      <c r="BQ114" s="989">
        <v>2238131</v>
      </c>
      <c r="BR114" s="990"/>
      <c r="BS114" s="990"/>
      <c r="BT114" s="990"/>
      <c r="BU114" s="990"/>
      <c r="BV114" s="990">
        <v>2068461</v>
      </c>
      <c r="BW114" s="990"/>
      <c r="BX114" s="990"/>
      <c r="BY114" s="990"/>
      <c r="BZ114" s="990"/>
      <c r="CA114" s="990">
        <v>1991972</v>
      </c>
      <c r="CB114" s="990"/>
      <c r="CC114" s="990"/>
      <c r="CD114" s="990"/>
      <c r="CE114" s="990"/>
      <c r="CF114" s="984">
        <v>22.2</v>
      </c>
      <c r="CG114" s="985"/>
      <c r="CH114" s="985"/>
      <c r="CI114" s="985"/>
      <c r="CJ114" s="985"/>
      <c r="CK114" s="1012"/>
      <c r="CL114" s="1013"/>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404</v>
      </c>
      <c r="DH114" s="1023"/>
      <c r="DI114" s="1023"/>
      <c r="DJ114" s="1023"/>
      <c r="DK114" s="1024"/>
      <c r="DL114" s="1025" t="s">
        <v>404</v>
      </c>
      <c r="DM114" s="1023"/>
      <c r="DN114" s="1023"/>
      <c r="DO114" s="1023"/>
      <c r="DP114" s="1024"/>
      <c r="DQ114" s="1025" t="s">
        <v>404</v>
      </c>
      <c r="DR114" s="1023"/>
      <c r="DS114" s="1023"/>
      <c r="DT114" s="1023"/>
      <c r="DU114" s="1024"/>
      <c r="DV114" s="1026" t="s">
        <v>404</v>
      </c>
      <c r="DW114" s="1027"/>
      <c r="DX114" s="1027"/>
      <c r="DY114" s="1027"/>
      <c r="DZ114" s="1028"/>
    </row>
    <row r="115" spans="1:130" s="233" customFormat="1" ht="26.25" customHeight="1" x14ac:dyDescent="0.15">
      <c r="A115" s="1018"/>
      <c r="B115" s="1019"/>
      <c r="C115" s="987" t="s">
        <v>449</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5203</v>
      </c>
      <c r="AB115" s="1002"/>
      <c r="AC115" s="1002"/>
      <c r="AD115" s="1002"/>
      <c r="AE115" s="1003"/>
      <c r="AF115" s="1004">
        <v>2753</v>
      </c>
      <c r="AG115" s="1002"/>
      <c r="AH115" s="1002"/>
      <c r="AI115" s="1002"/>
      <c r="AJ115" s="1003"/>
      <c r="AK115" s="1004">
        <v>22</v>
      </c>
      <c r="AL115" s="1002"/>
      <c r="AM115" s="1002"/>
      <c r="AN115" s="1002"/>
      <c r="AO115" s="1003"/>
      <c r="AP115" s="1005">
        <v>0</v>
      </c>
      <c r="AQ115" s="1006"/>
      <c r="AR115" s="1006"/>
      <c r="AS115" s="1006"/>
      <c r="AT115" s="1007"/>
      <c r="AU115" s="972"/>
      <c r="AV115" s="973"/>
      <c r="AW115" s="973"/>
      <c r="AX115" s="973"/>
      <c r="AY115" s="973"/>
      <c r="AZ115" s="986" t="s">
        <v>450</v>
      </c>
      <c r="BA115" s="987"/>
      <c r="BB115" s="987"/>
      <c r="BC115" s="987"/>
      <c r="BD115" s="987"/>
      <c r="BE115" s="987"/>
      <c r="BF115" s="987"/>
      <c r="BG115" s="987"/>
      <c r="BH115" s="987"/>
      <c r="BI115" s="987"/>
      <c r="BJ115" s="987"/>
      <c r="BK115" s="987"/>
      <c r="BL115" s="987"/>
      <c r="BM115" s="987"/>
      <c r="BN115" s="987"/>
      <c r="BO115" s="987"/>
      <c r="BP115" s="988"/>
      <c r="BQ115" s="989" t="s">
        <v>404</v>
      </c>
      <c r="BR115" s="990"/>
      <c r="BS115" s="990"/>
      <c r="BT115" s="990"/>
      <c r="BU115" s="990"/>
      <c r="BV115" s="990" t="s">
        <v>404</v>
      </c>
      <c r="BW115" s="990"/>
      <c r="BX115" s="990"/>
      <c r="BY115" s="990"/>
      <c r="BZ115" s="990"/>
      <c r="CA115" s="990" t="s">
        <v>404</v>
      </c>
      <c r="CB115" s="990"/>
      <c r="CC115" s="990"/>
      <c r="CD115" s="990"/>
      <c r="CE115" s="990"/>
      <c r="CF115" s="984" t="s">
        <v>404</v>
      </c>
      <c r="CG115" s="985"/>
      <c r="CH115" s="985"/>
      <c r="CI115" s="985"/>
      <c r="CJ115" s="985"/>
      <c r="CK115" s="1012"/>
      <c r="CL115" s="1013"/>
      <c r="CM115" s="986" t="s">
        <v>451</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404</v>
      </c>
      <c r="DH115" s="1023"/>
      <c r="DI115" s="1023"/>
      <c r="DJ115" s="1023"/>
      <c r="DK115" s="1024"/>
      <c r="DL115" s="1025" t="s">
        <v>404</v>
      </c>
      <c r="DM115" s="1023"/>
      <c r="DN115" s="1023"/>
      <c r="DO115" s="1023"/>
      <c r="DP115" s="1024"/>
      <c r="DQ115" s="1025" t="s">
        <v>404</v>
      </c>
      <c r="DR115" s="1023"/>
      <c r="DS115" s="1023"/>
      <c r="DT115" s="1023"/>
      <c r="DU115" s="1024"/>
      <c r="DV115" s="1026" t="s">
        <v>404</v>
      </c>
      <c r="DW115" s="1027"/>
      <c r="DX115" s="1027"/>
      <c r="DY115" s="1027"/>
      <c r="DZ115" s="1028"/>
    </row>
    <row r="116" spans="1:130" s="233" customFormat="1" ht="26.25" customHeight="1" x14ac:dyDescent="0.15">
      <c r="A116" s="1020"/>
      <c r="B116" s="1021"/>
      <c r="C116" s="1029" t="s">
        <v>452</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404</v>
      </c>
      <c r="AB116" s="1023"/>
      <c r="AC116" s="1023"/>
      <c r="AD116" s="1023"/>
      <c r="AE116" s="1024"/>
      <c r="AF116" s="1025" t="s">
        <v>404</v>
      </c>
      <c r="AG116" s="1023"/>
      <c r="AH116" s="1023"/>
      <c r="AI116" s="1023"/>
      <c r="AJ116" s="1024"/>
      <c r="AK116" s="1025" t="s">
        <v>404</v>
      </c>
      <c r="AL116" s="1023"/>
      <c r="AM116" s="1023"/>
      <c r="AN116" s="1023"/>
      <c r="AO116" s="1024"/>
      <c r="AP116" s="1026" t="s">
        <v>404</v>
      </c>
      <c r="AQ116" s="1027"/>
      <c r="AR116" s="1027"/>
      <c r="AS116" s="1027"/>
      <c r="AT116" s="1028"/>
      <c r="AU116" s="972"/>
      <c r="AV116" s="973"/>
      <c r="AW116" s="973"/>
      <c r="AX116" s="973"/>
      <c r="AY116" s="973"/>
      <c r="AZ116" s="1031" t="s">
        <v>453</v>
      </c>
      <c r="BA116" s="1032"/>
      <c r="BB116" s="1032"/>
      <c r="BC116" s="1032"/>
      <c r="BD116" s="1032"/>
      <c r="BE116" s="1032"/>
      <c r="BF116" s="1032"/>
      <c r="BG116" s="1032"/>
      <c r="BH116" s="1032"/>
      <c r="BI116" s="1032"/>
      <c r="BJ116" s="1032"/>
      <c r="BK116" s="1032"/>
      <c r="BL116" s="1032"/>
      <c r="BM116" s="1032"/>
      <c r="BN116" s="1032"/>
      <c r="BO116" s="1032"/>
      <c r="BP116" s="1033"/>
      <c r="BQ116" s="989" t="s">
        <v>404</v>
      </c>
      <c r="BR116" s="990"/>
      <c r="BS116" s="990"/>
      <c r="BT116" s="990"/>
      <c r="BU116" s="990"/>
      <c r="BV116" s="990" t="s">
        <v>404</v>
      </c>
      <c r="BW116" s="990"/>
      <c r="BX116" s="990"/>
      <c r="BY116" s="990"/>
      <c r="BZ116" s="990"/>
      <c r="CA116" s="990" t="s">
        <v>404</v>
      </c>
      <c r="CB116" s="990"/>
      <c r="CC116" s="990"/>
      <c r="CD116" s="990"/>
      <c r="CE116" s="990"/>
      <c r="CF116" s="984" t="s">
        <v>404</v>
      </c>
      <c r="CG116" s="985"/>
      <c r="CH116" s="985"/>
      <c r="CI116" s="985"/>
      <c r="CJ116" s="985"/>
      <c r="CK116" s="1012"/>
      <c r="CL116" s="1013"/>
      <c r="CM116" s="986" t="s">
        <v>454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404</v>
      </c>
      <c r="DH116" s="1023"/>
      <c r="DI116" s="1023"/>
      <c r="DJ116" s="1023"/>
      <c r="DK116" s="1024"/>
      <c r="DL116" s="1025" t="s">
        <v>404</v>
      </c>
      <c r="DM116" s="1023"/>
      <c r="DN116" s="1023"/>
      <c r="DO116" s="1023"/>
      <c r="DP116" s="1024"/>
      <c r="DQ116" s="1025" t="s">
        <v>404</v>
      </c>
      <c r="DR116" s="1023"/>
      <c r="DS116" s="1023"/>
      <c r="DT116" s="1023"/>
      <c r="DU116" s="1024"/>
      <c r="DV116" s="1026" t="s">
        <v>404</v>
      </c>
      <c r="DW116" s="1027"/>
      <c r="DX116" s="1027"/>
      <c r="DY116" s="1027"/>
      <c r="DZ116" s="1028"/>
    </row>
    <row r="117" spans="1:130" s="233" customFormat="1" ht="26.25" customHeight="1" x14ac:dyDescent="0.15">
      <c r="A117" s="976" t="s">
        <v>182</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455</v>
      </c>
      <c r="Z117" s="958"/>
      <c r="AA117" s="1042">
        <v>2534001</v>
      </c>
      <c r="AB117" s="1043"/>
      <c r="AC117" s="1043"/>
      <c r="AD117" s="1043"/>
      <c r="AE117" s="1044"/>
      <c r="AF117" s="1045">
        <v>2511892</v>
      </c>
      <c r="AG117" s="1043"/>
      <c r="AH117" s="1043"/>
      <c r="AI117" s="1043"/>
      <c r="AJ117" s="1044"/>
      <c r="AK117" s="1045">
        <v>2516510</v>
      </c>
      <c r="AL117" s="1043"/>
      <c r="AM117" s="1043"/>
      <c r="AN117" s="1043"/>
      <c r="AO117" s="1044"/>
      <c r="AP117" s="1046"/>
      <c r="AQ117" s="1047"/>
      <c r="AR117" s="1047"/>
      <c r="AS117" s="1047"/>
      <c r="AT117" s="1048"/>
      <c r="AU117" s="972"/>
      <c r="AV117" s="973"/>
      <c r="AW117" s="973"/>
      <c r="AX117" s="973"/>
      <c r="AY117" s="973"/>
      <c r="AZ117" s="1038" t="s">
        <v>456</v>
      </c>
      <c r="BA117" s="1039"/>
      <c r="BB117" s="1039"/>
      <c r="BC117" s="1039"/>
      <c r="BD117" s="1039"/>
      <c r="BE117" s="1039"/>
      <c r="BF117" s="1039"/>
      <c r="BG117" s="1039"/>
      <c r="BH117" s="1039"/>
      <c r="BI117" s="1039"/>
      <c r="BJ117" s="1039"/>
      <c r="BK117" s="1039"/>
      <c r="BL117" s="1039"/>
      <c r="BM117" s="1039"/>
      <c r="BN117" s="1039"/>
      <c r="BO117" s="1039"/>
      <c r="BP117" s="1040"/>
      <c r="BQ117" s="989" t="s">
        <v>404</v>
      </c>
      <c r="BR117" s="990"/>
      <c r="BS117" s="990"/>
      <c r="BT117" s="990"/>
      <c r="BU117" s="990"/>
      <c r="BV117" s="990" t="s">
        <v>457</v>
      </c>
      <c r="BW117" s="990"/>
      <c r="BX117" s="990"/>
      <c r="BY117" s="990"/>
      <c r="BZ117" s="990"/>
      <c r="CA117" s="990" t="s">
        <v>458</v>
      </c>
      <c r="CB117" s="990"/>
      <c r="CC117" s="990"/>
      <c r="CD117" s="990"/>
      <c r="CE117" s="990"/>
      <c r="CF117" s="984" t="s">
        <v>458</v>
      </c>
      <c r="CG117" s="985"/>
      <c r="CH117" s="985"/>
      <c r="CI117" s="985"/>
      <c r="CJ117" s="985"/>
      <c r="CK117" s="1012"/>
      <c r="CL117" s="1013"/>
      <c r="CM117" s="986" t="s">
        <v>459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460</v>
      </c>
      <c r="DH117" s="1023"/>
      <c r="DI117" s="1023"/>
      <c r="DJ117" s="1023"/>
      <c r="DK117" s="1024"/>
      <c r="DL117" s="1025" t="s">
        <v>461</v>
      </c>
      <c r="DM117" s="1023"/>
      <c r="DN117" s="1023"/>
      <c r="DO117" s="1023"/>
      <c r="DP117" s="1024"/>
      <c r="DQ117" s="1025" t="s">
        <v>461</v>
      </c>
      <c r="DR117" s="1023"/>
      <c r="DS117" s="1023"/>
      <c r="DT117" s="1023"/>
      <c r="DU117" s="1024"/>
      <c r="DV117" s="1026" t="s">
        <v>404</v>
      </c>
      <c r="DW117" s="1027"/>
      <c r="DX117" s="1027"/>
      <c r="DY117" s="1027"/>
      <c r="DZ117" s="1028"/>
    </row>
    <row r="118" spans="1:130" s="233" customFormat="1" ht="26.25" customHeight="1" x14ac:dyDescent="0.15">
      <c r="A118" s="976" t="s">
        <v>430</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427</v>
      </c>
      <c r="AB118" s="957"/>
      <c r="AC118" s="957"/>
      <c r="AD118" s="957"/>
      <c r="AE118" s="958"/>
      <c r="AF118" s="956" t="s">
        <v>428</v>
      </c>
      <c r="AG118" s="957"/>
      <c r="AH118" s="957"/>
      <c r="AI118" s="957"/>
      <c r="AJ118" s="958"/>
      <c r="AK118" s="956" t="s">
        <v>300</v>
      </c>
      <c r="AL118" s="957"/>
      <c r="AM118" s="957"/>
      <c r="AN118" s="957"/>
      <c r="AO118" s="958"/>
      <c r="AP118" s="1034" t="s">
        <v>429</v>
      </c>
      <c r="AQ118" s="1035"/>
      <c r="AR118" s="1035"/>
      <c r="AS118" s="1035"/>
      <c r="AT118" s="1036"/>
      <c r="AU118" s="972"/>
      <c r="AV118" s="973"/>
      <c r="AW118" s="973"/>
      <c r="AX118" s="973"/>
      <c r="AY118" s="973"/>
      <c r="AZ118" s="1037" t="s">
        <v>462</v>
      </c>
      <c r="BA118" s="1029"/>
      <c r="BB118" s="1029"/>
      <c r="BC118" s="1029"/>
      <c r="BD118" s="1029"/>
      <c r="BE118" s="1029"/>
      <c r="BF118" s="1029"/>
      <c r="BG118" s="1029"/>
      <c r="BH118" s="1029"/>
      <c r="BI118" s="1029"/>
      <c r="BJ118" s="1029"/>
      <c r="BK118" s="1029"/>
      <c r="BL118" s="1029"/>
      <c r="BM118" s="1029"/>
      <c r="BN118" s="1029"/>
      <c r="BO118" s="1029"/>
      <c r="BP118" s="1030"/>
      <c r="BQ118" s="1063" t="s">
        <v>125</v>
      </c>
      <c r="BR118" s="1064"/>
      <c r="BS118" s="1064"/>
      <c r="BT118" s="1064"/>
      <c r="BU118" s="1064"/>
      <c r="BV118" s="1064" t="s">
        <v>463</v>
      </c>
      <c r="BW118" s="1064"/>
      <c r="BX118" s="1064"/>
      <c r="BY118" s="1064"/>
      <c r="BZ118" s="1064"/>
      <c r="CA118" s="1064" t="s">
        <v>464</v>
      </c>
      <c r="CB118" s="1064"/>
      <c r="CC118" s="1064"/>
      <c r="CD118" s="1064"/>
      <c r="CE118" s="1064"/>
      <c r="CF118" s="984" t="s">
        <v>404</v>
      </c>
      <c r="CG118" s="985"/>
      <c r="CH118" s="985"/>
      <c r="CI118" s="985"/>
      <c r="CJ118" s="985"/>
      <c r="CK118" s="1012"/>
      <c r="CL118" s="1013"/>
      <c r="CM118" s="986" t="s">
        <v>465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466</v>
      </c>
      <c r="DH118" s="1023"/>
      <c r="DI118" s="1023"/>
      <c r="DJ118" s="1023"/>
      <c r="DK118" s="1024"/>
      <c r="DL118" s="1025" t="s">
        <v>461</v>
      </c>
      <c r="DM118" s="1023"/>
      <c r="DN118" s="1023"/>
      <c r="DO118" s="1023"/>
      <c r="DP118" s="1024"/>
      <c r="DQ118" s="1025" t="s">
        <v>404</v>
      </c>
      <c r="DR118" s="1023"/>
      <c r="DS118" s="1023"/>
      <c r="DT118" s="1023"/>
      <c r="DU118" s="1024"/>
      <c r="DV118" s="1026" t="s">
        <v>467</v>
      </c>
      <c r="DW118" s="1027"/>
      <c r="DX118" s="1027"/>
      <c r="DY118" s="1027"/>
      <c r="DZ118" s="1028"/>
    </row>
    <row r="119" spans="1:130" s="233" customFormat="1" ht="26.25" customHeight="1" x14ac:dyDescent="0.15">
      <c r="A119" s="1120" t="s">
        <v>433</v>
      </c>
      <c r="B119" s="1011"/>
      <c r="C119" s="993" t="s">
        <v>434</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464</v>
      </c>
      <c r="AB119" s="964"/>
      <c r="AC119" s="964"/>
      <c r="AD119" s="964"/>
      <c r="AE119" s="965"/>
      <c r="AF119" s="966" t="s">
        <v>468</v>
      </c>
      <c r="AG119" s="964"/>
      <c r="AH119" s="964"/>
      <c r="AI119" s="964"/>
      <c r="AJ119" s="965"/>
      <c r="AK119" s="966" t="s">
        <v>468</v>
      </c>
      <c r="AL119" s="964"/>
      <c r="AM119" s="964"/>
      <c r="AN119" s="964"/>
      <c r="AO119" s="965"/>
      <c r="AP119" s="967" t="s">
        <v>469</v>
      </c>
      <c r="AQ119" s="968"/>
      <c r="AR119" s="968"/>
      <c r="AS119" s="968"/>
      <c r="AT119" s="969"/>
      <c r="AU119" s="974"/>
      <c r="AV119" s="975"/>
      <c r="AW119" s="975"/>
      <c r="AX119" s="975"/>
      <c r="AY119" s="975"/>
      <c r="AZ119" s="254" t="s">
        <v>182</v>
      </c>
      <c r="BA119" s="254"/>
      <c r="BB119" s="254"/>
      <c r="BC119" s="254"/>
      <c r="BD119" s="254"/>
      <c r="BE119" s="254"/>
      <c r="BF119" s="254"/>
      <c r="BG119" s="254"/>
      <c r="BH119" s="254"/>
      <c r="BI119" s="254"/>
      <c r="BJ119" s="254"/>
      <c r="BK119" s="254"/>
      <c r="BL119" s="254"/>
      <c r="BM119" s="254"/>
      <c r="BN119" s="254"/>
      <c r="BO119" s="1041" t="s">
        <v>470</v>
      </c>
      <c r="BP119" s="1069"/>
      <c r="BQ119" s="1063">
        <v>22172801</v>
      </c>
      <c r="BR119" s="1064"/>
      <c r="BS119" s="1064"/>
      <c r="BT119" s="1064"/>
      <c r="BU119" s="1064"/>
      <c r="BV119" s="1064">
        <v>21288933</v>
      </c>
      <c r="BW119" s="1064"/>
      <c r="BX119" s="1064"/>
      <c r="BY119" s="1064"/>
      <c r="BZ119" s="1064"/>
      <c r="CA119" s="1064">
        <v>21114166</v>
      </c>
      <c r="CB119" s="1064"/>
      <c r="CC119" s="1064"/>
      <c r="CD119" s="1064"/>
      <c r="CE119" s="1064"/>
      <c r="CF119" s="1065"/>
      <c r="CG119" s="1066"/>
      <c r="CH119" s="1066"/>
      <c r="CI119" s="1066"/>
      <c r="CJ119" s="1067"/>
      <c r="CK119" s="1014"/>
      <c r="CL119" s="1015"/>
      <c r="CM119" s="1037" t="s">
        <v>471</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457</v>
      </c>
      <c r="DH119" s="1050"/>
      <c r="DI119" s="1050"/>
      <c r="DJ119" s="1050"/>
      <c r="DK119" s="1051"/>
      <c r="DL119" s="1049" t="s">
        <v>467</v>
      </c>
      <c r="DM119" s="1050"/>
      <c r="DN119" s="1050"/>
      <c r="DO119" s="1050"/>
      <c r="DP119" s="1051"/>
      <c r="DQ119" s="1049" t="s">
        <v>457</v>
      </c>
      <c r="DR119" s="1050"/>
      <c r="DS119" s="1050"/>
      <c r="DT119" s="1050"/>
      <c r="DU119" s="1051"/>
      <c r="DV119" s="1052" t="s">
        <v>125</v>
      </c>
      <c r="DW119" s="1053"/>
      <c r="DX119" s="1053"/>
      <c r="DY119" s="1053"/>
      <c r="DZ119" s="1054"/>
    </row>
    <row r="120" spans="1:130" s="233" customFormat="1" ht="26.25" customHeight="1" x14ac:dyDescent="0.15">
      <c r="A120" s="1121"/>
      <c r="B120" s="1013"/>
      <c r="C120" s="986" t="s">
        <v>438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457</v>
      </c>
      <c r="AB120" s="1023"/>
      <c r="AC120" s="1023"/>
      <c r="AD120" s="1023"/>
      <c r="AE120" s="1024"/>
      <c r="AF120" s="1025" t="s">
        <v>404</v>
      </c>
      <c r="AG120" s="1023"/>
      <c r="AH120" s="1023"/>
      <c r="AI120" s="1023"/>
      <c r="AJ120" s="1024"/>
      <c r="AK120" s="1025" t="s">
        <v>467</v>
      </c>
      <c r="AL120" s="1023"/>
      <c r="AM120" s="1023"/>
      <c r="AN120" s="1023"/>
      <c r="AO120" s="1024"/>
      <c r="AP120" s="1026" t="s">
        <v>467</v>
      </c>
      <c r="AQ120" s="1027"/>
      <c r="AR120" s="1027"/>
      <c r="AS120" s="1027"/>
      <c r="AT120" s="1028"/>
      <c r="AU120" s="1055" t="s">
        <v>472</v>
      </c>
      <c r="AV120" s="1056"/>
      <c r="AW120" s="1056"/>
      <c r="AX120" s="1056"/>
      <c r="AY120" s="1057"/>
      <c r="AZ120" s="993" t="s">
        <v>473</v>
      </c>
      <c r="BA120" s="961"/>
      <c r="BB120" s="961"/>
      <c r="BC120" s="961"/>
      <c r="BD120" s="961"/>
      <c r="BE120" s="961"/>
      <c r="BF120" s="961"/>
      <c r="BG120" s="961"/>
      <c r="BH120" s="961"/>
      <c r="BI120" s="961"/>
      <c r="BJ120" s="961"/>
      <c r="BK120" s="961"/>
      <c r="BL120" s="961"/>
      <c r="BM120" s="961"/>
      <c r="BN120" s="961"/>
      <c r="BO120" s="961"/>
      <c r="BP120" s="962"/>
      <c r="BQ120" s="994">
        <v>8722381</v>
      </c>
      <c r="BR120" s="995"/>
      <c r="BS120" s="995"/>
      <c r="BT120" s="995"/>
      <c r="BU120" s="995"/>
      <c r="BV120" s="995">
        <v>8618370</v>
      </c>
      <c r="BW120" s="995"/>
      <c r="BX120" s="995"/>
      <c r="BY120" s="995"/>
      <c r="BZ120" s="995"/>
      <c r="CA120" s="995">
        <v>9743405</v>
      </c>
      <c r="CB120" s="995"/>
      <c r="CC120" s="995"/>
      <c r="CD120" s="995"/>
      <c r="CE120" s="995"/>
      <c r="CF120" s="1008">
        <v>108.6</v>
      </c>
      <c r="CG120" s="1009"/>
      <c r="CH120" s="1009"/>
      <c r="CI120" s="1009"/>
      <c r="CJ120" s="1009"/>
      <c r="CK120" s="1070" t="s">
        <v>474</v>
      </c>
      <c r="CL120" s="1071"/>
      <c r="CM120" s="1071"/>
      <c r="CN120" s="1071"/>
      <c r="CO120" s="1072"/>
      <c r="CP120" s="1078" t="s">
        <v>407</v>
      </c>
      <c r="CQ120" s="1079"/>
      <c r="CR120" s="1079"/>
      <c r="CS120" s="1079"/>
      <c r="CT120" s="1079"/>
      <c r="CU120" s="1079"/>
      <c r="CV120" s="1079"/>
      <c r="CW120" s="1079"/>
      <c r="CX120" s="1079"/>
      <c r="CY120" s="1079"/>
      <c r="CZ120" s="1079"/>
      <c r="DA120" s="1079"/>
      <c r="DB120" s="1079"/>
      <c r="DC120" s="1079"/>
      <c r="DD120" s="1079"/>
      <c r="DE120" s="1079"/>
      <c r="DF120" s="1080"/>
      <c r="DG120" s="994">
        <v>3293699</v>
      </c>
      <c r="DH120" s="995"/>
      <c r="DI120" s="995"/>
      <c r="DJ120" s="995"/>
      <c r="DK120" s="995"/>
      <c r="DL120" s="995">
        <v>2824202</v>
      </c>
      <c r="DM120" s="995"/>
      <c r="DN120" s="995"/>
      <c r="DO120" s="995"/>
      <c r="DP120" s="995"/>
      <c r="DQ120" s="995">
        <v>2603075</v>
      </c>
      <c r="DR120" s="995"/>
      <c r="DS120" s="995"/>
      <c r="DT120" s="995"/>
      <c r="DU120" s="995"/>
      <c r="DV120" s="996">
        <v>29</v>
      </c>
      <c r="DW120" s="996"/>
      <c r="DX120" s="996"/>
      <c r="DY120" s="996"/>
      <c r="DZ120" s="997"/>
    </row>
    <row r="121" spans="1:130" s="233" customFormat="1" ht="26.25" customHeight="1" x14ac:dyDescent="0.15">
      <c r="A121" s="1121"/>
      <c r="B121" s="1013"/>
      <c r="C121" s="1038" t="s">
        <v>475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v>5155</v>
      </c>
      <c r="AB121" s="1023"/>
      <c r="AC121" s="1023"/>
      <c r="AD121" s="1023"/>
      <c r="AE121" s="1024"/>
      <c r="AF121" s="1025">
        <v>2689</v>
      </c>
      <c r="AG121" s="1023"/>
      <c r="AH121" s="1023"/>
      <c r="AI121" s="1023"/>
      <c r="AJ121" s="1024"/>
      <c r="AK121" s="1025" t="s">
        <v>125</v>
      </c>
      <c r="AL121" s="1023"/>
      <c r="AM121" s="1023"/>
      <c r="AN121" s="1023"/>
      <c r="AO121" s="1024"/>
      <c r="AP121" s="1026" t="s">
        <v>457</v>
      </c>
      <c r="AQ121" s="1027"/>
      <c r="AR121" s="1027"/>
      <c r="AS121" s="1027"/>
      <c r="AT121" s="1028"/>
      <c r="AU121" s="1058"/>
      <c r="AV121" s="1059"/>
      <c r="AW121" s="1059"/>
      <c r="AX121" s="1059"/>
      <c r="AY121" s="1060"/>
      <c r="AZ121" s="986" t="s">
        <v>476</v>
      </c>
      <c r="BA121" s="987"/>
      <c r="BB121" s="987"/>
      <c r="BC121" s="987"/>
      <c r="BD121" s="987"/>
      <c r="BE121" s="987"/>
      <c r="BF121" s="987"/>
      <c r="BG121" s="987"/>
      <c r="BH121" s="987"/>
      <c r="BI121" s="987"/>
      <c r="BJ121" s="987"/>
      <c r="BK121" s="987"/>
      <c r="BL121" s="987"/>
      <c r="BM121" s="987"/>
      <c r="BN121" s="987"/>
      <c r="BO121" s="987"/>
      <c r="BP121" s="988"/>
      <c r="BQ121" s="989">
        <v>717793</v>
      </c>
      <c r="BR121" s="990"/>
      <c r="BS121" s="990"/>
      <c r="BT121" s="990"/>
      <c r="BU121" s="990"/>
      <c r="BV121" s="990">
        <v>647723</v>
      </c>
      <c r="BW121" s="990"/>
      <c r="BX121" s="990"/>
      <c r="BY121" s="990"/>
      <c r="BZ121" s="990"/>
      <c r="CA121" s="990">
        <v>577653</v>
      </c>
      <c r="CB121" s="990"/>
      <c r="CC121" s="990"/>
      <c r="CD121" s="990"/>
      <c r="CE121" s="990"/>
      <c r="CF121" s="984">
        <v>6.4</v>
      </c>
      <c r="CG121" s="985"/>
      <c r="CH121" s="985"/>
      <c r="CI121" s="985"/>
      <c r="CJ121" s="985"/>
      <c r="CK121" s="1073"/>
      <c r="CL121" s="1074"/>
      <c r="CM121" s="1074"/>
      <c r="CN121" s="1074"/>
      <c r="CO121" s="1075"/>
      <c r="CP121" s="1083" t="s">
        <v>477</v>
      </c>
      <c r="CQ121" s="1084"/>
      <c r="CR121" s="1084"/>
      <c r="CS121" s="1084"/>
      <c r="CT121" s="1084"/>
      <c r="CU121" s="1084"/>
      <c r="CV121" s="1084"/>
      <c r="CW121" s="1084"/>
      <c r="CX121" s="1084"/>
      <c r="CY121" s="1084"/>
      <c r="CZ121" s="1084"/>
      <c r="DA121" s="1084"/>
      <c r="DB121" s="1084"/>
      <c r="DC121" s="1084"/>
      <c r="DD121" s="1084"/>
      <c r="DE121" s="1084"/>
      <c r="DF121" s="1085"/>
      <c r="DG121" s="989">
        <v>1692</v>
      </c>
      <c r="DH121" s="990"/>
      <c r="DI121" s="990"/>
      <c r="DJ121" s="990"/>
      <c r="DK121" s="990"/>
      <c r="DL121" s="990">
        <v>2184</v>
      </c>
      <c r="DM121" s="990"/>
      <c r="DN121" s="990"/>
      <c r="DO121" s="990"/>
      <c r="DP121" s="990"/>
      <c r="DQ121" s="990">
        <v>2744</v>
      </c>
      <c r="DR121" s="990"/>
      <c r="DS121" s="990"/>
      <c r="DT121" s="990"/>
      <c r="DU121" s="990"/>
      <c r="DV121" s="991">
        <v>0</v>
      </c>
      <c r="DW121" s="991"/>
      <c r="DX121" s="991"/>
      <c r="DY121" s="991"/>
      <c r="DZ121" s="992"/>
    </row>
    <row r="122" spans="1:130" s="233" customFormat="1" ht="26.25" customHeight="1" x14ac:dyDescent="0.15">
      <c r="A122" s="1121"/>
      <c r="B122" s="1013"/>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457</v>
      </c>
      <c r="AB122" s="1023"/>
      <c r="AC122" s="1023"/>
      <c r="AD122" s="1023"/>
      <c r="AE122" s="1024"/>
      <c r="AF122" s="1025" t="s">
        <v>463</v>
      </c>
      <c r="AG122" s="1023"/>
      <c r="AH122" s="1023"/>
      <c r="AI122" s="1023"/>
      <c r="AJ122" s="1024"/>
      <c r="AK122" s="1025" t="s">
        <v>404</v>
      </c>
      <c r="AL122" s="1023"/>
      <c r="AM122" s="1023"/>
      <c r="AN122" s="1023"/>
      <c r="AO122" s="1024"/>
      <c r="AP122" s="1026" t="s">
        <v>469</v>
      </c>
      <c r="AQ122" s="1027"/>
      <c r="AR122" s="1027"/>
      <c r="AS122" s="1027"/>
      <c r="AT122" s="1028"/>
      <c r="AU122" s="1058"/>
      <c r="AV122" s="1059"/>
      <c r="AW122" s="1059"/>
      <c r="AX122" s="1059"/>
      <c r="AY122" s="1060"/>
      <c r="AZ122" s="1037" t="s">
        <v>478</v>
      </c>
      <c r="BA122" s="1029"/>
      <c r="BB122" s="1029"/>
      <c r="BC122" s="1029"/>
      <c r="BD122" s="1029"/>
      <c r="BE122" s="1029"/>
      <c r="BF122" s="1029"/>
      <c r="BG122" s="1029"/>
      <c r="BH122" s="1029"/>
      <c r="BI122" s="1029"/>
      <c r="BJ122" s="1029"/>
      <c r="BK122" s="1029"/>
      <c r="BL122" s="1029"/>
      <c r="BM122" s="1029"/>
      <c r="BN122" s="1029"/>
      <c r="BO122" s="1029"/>
      <c r="BP122" s="1030"/>
      <c r="BQ122" s="1063">
        <v>18948874</v>
      </c>
      <c r="BR122" s="1064"/>
      <c r="BS122" s="1064"/>
      <c r="BT122" s="1064"/>
      <c r="BU122" s="1064"/>
      <c r="BV122" s="1064">
        <v>18639914</v>
      </c>
      <c r="BW122" s="1064"/>
      <c r="BX122" s="1064"/>
      <c r="BY122" s="1064"/>
      <c r="BZ122" s="1064"/>
      <c r="CA122" s="1064">
        <v>18918959</v>
      </c>
      <c r="CB122" s="1064"/>
      <c r="CC122" s="1064"/>
      <c r="CD122" s="1064"/>
      <c r="CE122" s="1064"/>
      <c r="CF122" s="1081">
        <v>210.9</v>
      </c>
      <c r="CG122" s="1082"/>
      <c r="CH122" s="1082"/>
      <c r="CI122" s="1082"/>
      <c r="CJ122" s="1082"/>
      <c r="CK122" s="1073"/>
      <c r="CL122" s="1074"/>
      <c r="CM122" s="1074"/>
      <c r="CN122" s="1074"/>
      <c r="CO122" s="1075"/>
      <c r="CP122" s="1083" t="s">
        <v>479</v>
      </c>
      <c r="CQ122" s="1084"/>
      <c r="CR122" s="1084"/>
      <c r="CS122" s="1084"/>
      <c r="CT122" s="1084"/>
      <c r="CU122" s="1084"/>
      <c r="CV122" s="1084"/>
      <c r="CW122" s="1084"/>
      <c r="CX122" s="1084"/>
      <c r="CY122" s="1084"/>
      <c r="CZ122" s="1084"/>
      <c r="DA122" s="1084"/>
      <c r="DB122" s="1084"/>
      <c r="DC122" s="1084"/>
      <c r="DD122" s="1084"/>
      <c r="DE122" s="1084"/>
      <c r="DF122" s="1085"/>
      <c r="DG122" s="989">
        <v>2684</v>
      </c>
      <c r="DH122" s="990"/>
      <c r="DI122" s="990"/>
      <c r="DJ122" s="990"/>
      <c r="DK122" s="990"/>
      <c r="DL122" s="990">
        <v>2764</v>
      </c>
      <c r="DM122" s="990"/>
      <c r="DN122" s="990"/>
      <c r="DO122" s="990"/>
      <c r="DP122" s="990"/>
      <c r="DQ122" s="990">
        <v>1949</v>
      </c>
      <c r="DR122" s="990"/>
      <c r="DS122" s="990"/>
      <c r="DT122" s="990"/>
      <c r="DU122" s="990"/>
      <c r="DV122" s="991">
        <v>0</v>
      </c>
      <c r="DW122" s="991"/>
      <c r="DX122" s="991"/>
      <c r="DY122" s="991"/>
      <c r="DZ122" s="992"/>
    </row>
    <row r="123" spans="1:130" s="233" customFormat="1" ht="26.25" customHeight="1" x14ac:dyDescent="0.15">
      <c r="A123" s="1121"/>
      <c r="B123" s="1013"/>
      <c r="C123" s="986" t="s">
        <v>454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125</v>
      </c>
      <c r="AB123" s="1023"/>
      <c r="AC123" s="1023"/>
      <c r="AD123" s="1023"/>
      <c r="AE123" s="1024"/>
      <c r="AF123" s="1025" t="s">
        <v>125</v>
      </c>
      <c r="AG123" s="1023"/>
      <c r="AH123" s="1023"/>
      <c r="AI123" s="1023"/>
      <c r="AJ123" s="1024"/>
      <c r="AK123" s="1025" t="s">
        <v>404</v>
      </c>
      <c r="AL123" s="1023"/>
      <c r="AM123" s="1023"/>
      <c r="AN123" s="1023"/>
      <c r="AO123" s="1024"/>
      <c r="AP123" s="1026" t="s">
        <v>404</v>
      </c>
      <c r="AQ123" s="1027"/>
      <c r="AR123" s="1027"/>
      <c r="AS123" s="1027"/>
      <c r="AT123" s="1028"/>
      <c r="AU123" s="1061"/>
      <c r="AV123" s="1062"/>
      <c r="AW123" s="1062"/>
      <c r="AX123" s="1062"/>
      <c r="AY123" s="1062"/>
      <c r="AZ123" s="254" t="s">
        <v>182</v>
      </c>
      <c r="BA123" s="254"/>
      <c r="BB123" s="254"/>
      <c r="BC123" s="254"/>
      <c r="BD123" s="254"/>
      <c r="BE123" s="254"/>
      <c r="BF123" s="254"/>
      <c r="BG123" s="254"/>
      <c r="BH123" s="254"/>
      <c r="BI123" s="254"/>
      <c r="BJ123" s="254"/>
      <c r="BK123" s="254"/>
      <c r="BL123" s="254"/>
      <c r="BM123" s="254"/>
      <c r="BN123" s="254"/>
      <c r="BO123" s="1041" t="s">
        <v>480</v>
      </c>
      <c r="BP123" s="1069"/>
      <c r="BQ123" s="1127">
        <v>28389048</v>
      </c>
      <c r="BR123" s="1128"/>
      <c r="BS123" s="1128"/>
      <c r="BT123" s="1128"/>
      <c r="BU123" s="1128"/>
      <c r="BV123" s="1128">
        <v>27906007</v>
      </c>
      <c r="BW123" s="1128"/>
      <c r="BX123" s="1128"/>
      <c r="BY123" s="1128"/>
      <c r="BZ123" s="1128"/>
      <c r="CA123" s="1128">
        <v>29240017</v>
      </c>
      <c r="CB123" s="1128"/>
      <c r="CC123" s="1128"/>
      <c r="CD123" s="1128"/>
      <c r="CE123" s="1128"/>
      <c r="CF123" s="1065"/>
      <c r="CG123" s="1066"/>
      <c r="CH123" s="1066"/>
      <c r="CI123" s="1066"/>
      <c r="CJ123" s="1067"/>
      <c r="CK123" s="1073"/>
      <c r="CL123" s="1074"/>
      <c r="CM123" s="1074"/>
      <c r="CN123" s="1074"/>
      <c r="CO123" s="1075"/>
      <c r="CP123" s="1083" t="s">
        <v>401</v>
      </c>
      <c r="CQ123" s="1084"/>
      <c r="CR123" s="1084"/>
      <c r="CS123" s="1084"/>
      <c r="CT123" s="1084"/>
      <c r="CU123" s="1084"/>
      <c r="CV123" s="1084"/>
      <c r="CW123" s="1084"/>
      <c r="CX123" s="1084"/>
      <c r="CY123" s="1084"/>
      <c r="CZ123" s="1084"/>
      <c r="DA123" s="1084"/>
      <c r="DB123" s="1084"/>
      <c r="DC123" s="1084"/>
      <c r="DD123" s="1084"/>
      <c r="DE123" s="1084"/>
      <c r="DF123" s="1085"/>
      <c r="DG123" s="1022" t="s">
        <v>404</v>
      </c>
      <c r="DH123" s="1023"/>
      <c r="DI123" s="1023"/>
      <c r="DJ123" s="1023"/>
      <c r="DK123" s="1024"/>
      <c r="DL123" s="1025" t="s">
        <v>481</v>
      </c>
      <c r="DM123" s="1023"/>
      <c r="DN123" s="1023"/>
      <c r="DO123" s="1023"/>
      <c r="DP123" s="1024"/>
      <c r="DQ123" s="1025" t="s">
        <v>404</v>
      </c>
      <c r="DR123" s="1023"/>
      <c r="DS123" s="1023"/>
      <c r="DT123" s="1023"/>
      <c r="DU123" s="1024"/>
      <c r="DV123" s="1026" t="s">
        <v>461</v>
      </c>
      <c r="DW123" s="1027"/>
      <c r="DX123" s="1027"/>
      <c r="DY123" s="1027"/>
      <c r="DZ123" s="1028"/>
    </row>
    <row r="124" spans="1:130" s="233" customFormat="1" ht="26.25" customHeight="1" thickBot="1" x14ac:dyDescent="0.2">
      <c r="A124" s="1121"/>
      <c r="B124" s="1013"/>
      <c r="C124" s="986" t="s">
        <v>459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481</v>
      </c>
      <c r="AB124" s="1023"/>
      <c r="AC124" s="1023"/>
      <c r="AD124" s="1023"/>
      <c r="AE124" s="1024"/>
      <c r="AF124" s="1025" t="s">
        <v>404</v>
      </c>
      <c r="AG124" s="1023"/>
      <c r="AH124" s="1023"/>
      <c r="AI124" s="1023"/>
      <c r="AJ124" s="1024"/>
      <c r="AK124" s="1025" t="s">
        <v>466</v>
      </c>
      <c r="AL124" s="1023"/>
      <c r="AM124" s="1023"/>
      <c r="AN124" s="1023"/>
      <c r="AO124" s="1024"/>
      <c r="AP124" s="1026" t="s">
        <v>481</v>
      </c>
      <c r="AQ124" s="1027"/>
      <c r="AR124" s="1027"/>
      <c r="AS124" s="1027"/>
      <c r="AT124" s="1028"/>
      <c r="AU124" s="1123" t="s">
        <v>482</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457</v>
      </c>
      <c r="BR124" s="1091"/>
      <c r="BS124" s="1091"/>
      <c r="BT124" s="1091"/>
      <c r="BU124" s="1091"/>
      <c r="BV124" s="1091" t="s">
        <v>404</v>
      </c>
      <c r="BW124" s="1091"/>
      <c r="BX124" s="1091"/>
      <c r="BY124" s="1091"/>
      <c r="BZ124" s="1091"/>
      <c r="CA124" s="1091" t="s">
        <v>468</v>
      </c>
      <c r="CB124" s="1091"/>
      <c r="CC124" s="1091"/>
      <c r="CD124" s="1091"/>
      <c r="CE124" s="1091"/>
      <c r="CF124" s="1092"/>
      <c r="CG124" s="1093"/>
      <c r="CH124" s="1093"/>
      <c r="CI124" s="1093"/>
      <c r="CJ124" s="1094"/>
      <c r="CK124" s="1076"/>
      <c r="CL124" s="1076"/>
      <c r="CM124" s="1076"/>
      <c r="CN124" s="1076"/>
      <c r="CO124" s="1077"/>
      <c r="CP124" s="1083" t="s">
        <v>483</v>
      </c>
      <c r="CQ124" s="1084"/>
      <c r="CR124" s="1084"/>
      <c r="CS124" s="1084"/>
      <c r="CT124" s="1084"/>
      <c r="CU124" s="1084"/>
      <c r="CV124" s="1084"/>
      <c r="CW124" s="1084"/>
      <c r="CX124" s="1084"/>
      <c r="CY124" s="1084"/>
      <c r="CZ124" s="1084"/>
      <c r="DA124" s="1084"/>
      <c r="DB124" s="1084"/>
      <c r="DC124" s="1084"/>
      <c r="DD124" s="1084"/>
      <c r="DE124" s="1084"/>
      <c r="DF124" s="1085"/>
      <c r="DG124" s="1068">
        <v>116</v>
      </c>
      <c r="DH124" s="1050"/>
      <c r="DI124" s="1050"/>
      <c r="DJ124" s="1050"/>
      <c r="DK124" s="1051"/>
      <c r="DL124" s="1049">
        <v>31</v>
      </c>
      <c r="DM124" s="1050"/>
      <c r="DN124" s="1050"/>
      <c r="DO124" s="1050"/>
      <c r="DP124" s="1051"/>
      <c r="DQ124" s="1049" t="s">
        <v>469</v>
      </c>
      <c r="DR124" s="1050"/>
      <c r="DS124" s="1050"/>
      <c r="DT124" s="1050"/>
      <c r="DU124" s="1051"/>
      <c r="DV124" s="1052" t="s">
        <v>404</v>
      </c>
      <c r="DW124" s="1053"/>
      <c r="DX124" s="1053"/>
      <c r="DY124" s="1053"/>
      <c r="DZ124" s="1054"/>
    </row>
    <row r="125" spans="1:130" s="233" customFormat="1" ht="26.25" customHeight="1" x14ac:dyDescent="0.15">
      <c r="A125" s="1121"/>
      <c r="B125" s="1013"/>
      <c r="C125" s="986" t="s">
        <v>465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404</v>
      </c>
      <c r="AB125" s="1023"/>
      <c r="AC125" s="1023"/>
      <c r="AD125" s="1023"/>
      <c r="AE125" s="1024"/>
      <c r="AF125" s="1025" t="s">
        <v>404</v>
      </c>
      <c r="AG125" s="1023"/>
      <c r="AH125" s="1023"/>
      <c r="AI125" s="1023"/>
      <c r="AJ125" s="1024"/>
      <c r="AK125" s="1025" t="s">
        <v>484</v>
      </c>
      <c r="AL125" s="1023"/>
      <c r="AM125" s="1023"/>
      <c r="AN125" s="1023"/>
      <c r="AO125" s="1024"/>
      <c r="AP125" s="1026" t="s">
        <v>469</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485</v>
      </c>
      <c r="CL125" s="1071"/>
      <c r="CM125" s="1071"/>
      <c r="CN125" s="1071"/>
      <c r="CO125" s="1072"/>
      <c r="CP125" s="993" t="s">
        <v>486</v>
      </c>
      <c r="CQ125" s="961"/>
      <c r="CR125" s="961"/>
      <c r="CS125" s="961"/>
      <c r="CT125" s="961"/>
      <c r="CU125" s="961"/>
      <c r="CV125" s="961"/>
      <c r="CW125" s="961"/>
      <c r="CX125" s="961"/>
      <c r="CY125" s="961"/>
      <c r="CZ125" s="961"/>
      <c r="DA125" s="961"/>
      <c r="DB125" s="961"/>
      <c r="DC125" s="961"/>
      <c r="DD125" s="961"/>
      <c r="DE125" s="961"/>
      <c r="DF125" s="962"/>
      <c r="DG125" s="994" t="s">
        <v>125</v>
      </c>
      <c r="DH125" s="995"/>
      <c r="DI125" s="995"/>
      <c r="DJ125" s="995"/>
      <c r="DK125" s="995"/>
      <c r="DL125" s="995" t="s">
        <v>404</v>
      </c>
      <c r="DM125" s="995"/>
      <c r="DN125" s="995"/>
      <c r="DO125" s="995"/>
      <c r="DP125" s="995"/>
      <c r="DQ125" s="995" t="s">
        <v>404</v>
      </c>
      <c r="DR125" s="995"/>
      <c r="DS125" s="995"/>
      <c r="DT125" s="995"/>
      <c r="DU125" s="995"/>
      <c r="DV125" s="996" t="s">
        <v>466</v>
      </c>
      <c r="DW125" s="996"/>
      <c r="DX125" s="996"/>
      <c r="DY125" s="996"/>
      <c r="DZ125" s="997"/>
    </row>
    <row r="126" spans="1:130" s="233" customFormat="1" ht="26.25" customHeight="1" thickBot="1" x14ac:dyDescent="0.2">
      <c r="A126" s="1121"/>
      <c r="B126" s="1013"/>
      <c r="C126" s="986" t="s">
        <v>471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487</v>
      </c>
      <c r="AB126" s="1023"/>
      <c r="AC126" s="1023"/>
      <c r="AD126" s="1023"/>
      <c r="AE126" s="1024"/>
      <c r="AF126" s="1025" t="s">
        <v>484</v>
      </c>
      <c r="AG126" s="1023"/>
      <c r="AH126" s="1023"/>
      <c r="AI126" s="1023"/>
      <c r="AJ126" s="1024"/>
      <c r="AK126" s="1025" t="s">
        <v>484</v>
      </c>
      <c r="AL126" s="1023"/>
      <c r="AM126" s="1023"/>
      <c r="AN126" s="1023"/>
      <c r="AO126" s="1024"/>
      <c r="AP126" s="1026" t="s">
        <v>488</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489</v>
      </c>
      <c r="CQ126" s="987"/>
      <c r="CR126" s="987"/>
      <c r="CS126" s="987"/>
      <c r="CT126" s="987"/>
      <c r="CU126" s="987"/>
      <c r="CV126" s="987"/>
      <c r="CW126" s="987"/>
      <c r="CX126" s="987"/>
      <c r="CY126" s="987"/>
      <c r="CZ126" s="987"/>
      <c r="DA126" s="987"/>
      <c r="DB126" s="987"/>
      <c r="DC126" s="987"/>
      <c r="DD126" s="987"/>
      <c r="DE126" s="987"/>
      <c r="DF126" s="988"/>
      <c r="DG126" s="989" t="s">
        <v>404</v>
      </c>
      <c r="DH126" s="990"/>
      <c r="DI126" s="990"/>
      <c r="DJ126" s="990"/>
      <c r="DK126" s="990"/>
      <c r="DL126" s="990" t="s">
        <v>461</v>
      </c>
      <c r="DM126" s="990"/>
      <c r="DN126" s="990"/>
      <c r="DO126" s="990"/>
      <c r="DP126" s="990"/>
      <c r="DQ126" s="990" t="s">
        <v>125</v>
      </c>
      <c r="DR126" s="990"/>
      <c r="DS126" s="990"/>
      <c r="DT126" s="990"/>
      <c r="DU126" s="990"/>
      <c r="DV126" s="991" t="s">
        <v>404</v>
      </c>
      <c r="DW126" s="991"/>
      <c r="DX126" s="991"/>
      <c r="DY126" s="991"/>
      <c r="DZ126" s="992"/>
    </row>
    <row r="127" spans="1:130" s="233" customFormat="1" ht="26.25" customHeight="1" x14ac:dyDescent="0.15">
      <c r="A127" s="1122"/>
      <c r="B127" s="1015"/>
      <c r="C127" s="1037" t="s">
        <v>490</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48</v>
      </c>
      <c r="AB127" s="1023"/>
      <c r="AC127" s="1023"/>
      <c r="AD127" s="1023"/>
      <c r="AE127" s="1024"/>
      <c r="AF127" s="1025">
        <v>64</v>
      </c>
      <c r="AG127" s="1023"/>
      <c r="AH127" s="1023"/>
      <c r="AI127" s="1023"/>
      <c r="AJ127" s="1024"/>
      <c r="AK127" s="1025">
        <v>22</v>
      </c>
      <c r="AL127" s="1023"/>
      <c r="AM127" s="1023"/>
      <c r="AN127" s="1023"/>
      <c r="AO127" s="1024"/>
      <c r="AP127" s="1026">
        <v>0</v>
      </c>
      <c r="AQ127" s="1027"/>
      <c r="AR127" s="1027"/>
      <c r="AS127" s="1027"/>
      <c r="AT127" s="1028"/>
      <c r="AU127" s="235"/>
      <c r="AV127" s="235"/>
      <c r="AW127" s="235"/>
      <c r="AX127" s="1095" t="s">
        <v>491</v>
      </c>
      <c r="AY127" s="1096"/>
      <c r="AZ127" s="1096"/>
      <c r="BA127" s="1096"/>
      <c r="BB127" s="1096"/>
      <c r="BC127" s="1096"/>
      <c r="BD127" s="1096"/>
      <c r="BE127" s="1097"/>
      <c r="BF127" s="1098" t="s">
        <v>492</v>
      </c>
      <c r="BG127" s="1096"/>
      <c r="BH127" s="1096"/>
      <c r="BI127" s="1096"/>
      <c r="BJ127" s="1096"/>
      <c r="BK127" s="1096"/>
      <c r="BL127" s="1097"/>
      <c r="BM127" s="1098" t="s">
        <v>493</v>
      </c>
      <c r="BN127" s="1096"/>
      <c r="BO127" s="1096"/>
      <c r="BP127" s="1096"/>
      <c r="BQ127" s="1096"/>
      <c r="BR127" s="1096"/>
      <c r="BS127" s="1097"/>
      <c r="BT127" s="1098" t="s">
        <v>494</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495</v>
      </c>
      <c r="CQ127" s="987"/>
      <c r="CR127" s="987"/>
      <c r="CS127" s="987"/>
      <c r="CT127" s="987"/>
      <c r="CU127" s="987"/>
      <c r="CV127" s="987"/>
      <c r="CW127" s="987"/>
      <c r="CX127" s="987"/>
      <c r="CY127" s="987"/>
      <c r="CZ127" s="987"/>
      <c r="DA127" s="987"/>
      <c r="DB127" s="987"/>
      <c r="DC127" s="987"/>
      <c r="DD127" s="987"/>
      <c r="DE127" s="987"/>
      <c r="DF127" s="988"/>
      <c r="DG127" s="989" t="s">
        <v>457</v>
      </c>
      <c r="DH127" s="990"/>
      <c r="DI127" s="990"/>
      <c r="DJ127" s="990"/>
      <c r="DK127" s="990"/>
      <c r="DL127" s="990" t="s">
        <v>484</v>
      </c>
      <c r="DM127" s="990"/>
      <c r="DN127" s="990"/>
      <c r="DO127" s="990"/>
      <c r="DP127" s="990"/>
      <c r="DQ127" s="990" t="s">
        <v>404</v>
      </c>
      <c r="DR127" s="990"/>
      <c r="DS127" s="990"/>
      <c r="DT127" s="990"/>
      <c r="DU127" s="990"/>
      <c r="DV127" s="991" t="s">
        <v>484</v>
      </c>
      <c r="DW127" s="991"/>
      <c r="DX127" s="991"/>
      <c r="DY127" s="991"/>
      <c r="DZ127" s="992"/>
    </row>
    <row r="128" spans="1:130" s="233" customFormat="1" ht="26.25" customHeight="1" thickBot="1" x14ac:dyDescent="0.2">
      <c r="A128" s="1105" t="s">
        <v>496</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497</v>
      </c>
      <c r="X128" s="1107"/>
      <c r="Y128" s="1107"/>
      <c r="Z128" s="1108"/>
      <c r="AA128" s="1109">
        <v>70070</v>
      </c>
      <c r="AB128" s="1110"/>
      <c r="AC128" s="1110"/>
      <c r="AD128" s="1110"/>
      <c r="AE128" s="1111"/>
      <c r="AF128" s="1112">
        <v>70070</v>
      </c>
      <c r="AG128" s="1110"/>
      <c r="AH128" s="1110"/>
      <c r="AI128" s="1110"/>
      <c r="AJ128" s="1111"/>
      <c r="AK128" s="1112">
        <v>70070</v>
      </c>
      <c r="AL128" s="1110"/>
      <c r="AM128" s="1110"/>
      <c r="AN128" s="1110"/>
      <c r="AO128" s="1111"/>
      <c r="AP128" s="1113"/>
      <c r="AQ128" s="1114"/>
      <c r="AR128" s="1114"/>
      <c r="AS128" s="1114"/>
      <c r="AT128" s="1115"/>
      <c r="AU128" s="235"/>
      <c r="AV128" s="235"/>
      <c r="AW128" s="235"/>
      <c r="AX128" s="960" t="s">
        <v>498</v>
      </c>
      <c r="AY128" s="961"/>
      <c r="AZ128" s="961"/>
      <c r="BA128" s="961"/>
      <c r="BB128" s="961"/>
      <c r="BC128" s="961"/>
      <c r="BD128" s="961"/>
      <c r="BE128" s="962"/>
      <c r="BF128" s="1116" t="s">
        <v>125</v>
      </c>
      <c r="BG128" s="1117"/>
      <c r="BH128" s="1117"/>
      <c r="BI128" s="1117"/>
      <c r="BJ128" s="1117"/>
      <c r="BK128" s="1117"/>
      <c r="BL128" s="1118"/>
      <c r="BM128" s="1116">
        <v>13.23</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499</v>
      </c>
      <c r="CQ128" s="790"/>
      <c r="CR128" s="790"/>
      <c r="CS128" s="790"/>
      <c r="CT128" s="790"/>
      <c r="CU128" s="790"/>
      <c r="CV128" s="790"/>
      <c r="CW128" s="790"/>
      <c r="CX128" s="790"/>
      <c r="CY128" s="790"/>
      <c r="CZ128" s="790"/>
      <c r="DA128" s="790"/>
      <c r="DB128" s="790"/>
      <c r="DC128" s="790"/>
      <c r="DD128" s="790"/>
      <c r="DE128" s="790"/>
      <c r="DF128" s="1100"/>
      <c r="DG128" s="1101" t="s">
        <v>457</v>
      </c>
      <c r="DH128" s="1102"/>
      <c r="DI128" s="1102"/>
      <c r="DJ128" s="1102"/>
      <c r="DK128" s="1102"/>
      <c r="DL128" s="1102" t="s">
        <v>469</v>
      </c>
      <c r="DM128" s="1102"/>
      <c r="DN128" s="1102"/>
      <c r="DO128" s="1102"/>
      <c r="DP128" s="1102"/>
      <c r="DQ128" s="1102" t="s">
        <v>466</v>
      </c>
      <c r="DR128" s="1102"/>
      <c r="DS128" s="1102"/>
      <c r="DT128" s="1102"/>
      <c r="DU128" s="1102"/>
      <c r="DV128" s="1103" t="s">
        <v>125</v>
      </c>
      <c r="DW128" s="1103"/>
      <c r="DX128" s="1103"/>
      <c r="DY128" s="1103"/>
      <c r="DZ128" s="1104"/>
    </row>
    <row r="129" spans="1:131" s="233" customFormat="1" ht="26.25" customHeight="1" x14ac:dyDescent="0.15">
      <c r="A129" s="998" t="s">
        <v>105</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500</v>
      </c>
      <c r="X129" s="1135"/>
      <c r="Y129" s="1135"/>
      <c r="Z129" s="1136"/>
      <c r="AA129" s="1022">
        <v>10208099</v>
      </c>
      <c r="AB129" s="1023"/>
      <c r="AC129" s="1023"/>
      <c r="AD129" s="1023"/>
      <c r="AE129" s="1024"/>
      <c r="AF129" s="1025">
        <v>10377068</v>
      </c>
      <c r="AG129" s="1023"/>
      <c r="AH129" s="1023"/>
      <c r="AI129" s="1023"/>
      <c r="AJ129" s="1024"/>
      <c r="AK129" s="1025">
        <v>10661278</v>
      </c>
      <c r="AL129" s="1023"/>
      <c r="AM129" s="1023"/>
      <c r="AN129" s="1023"/>
      <c r="AO129" s="1024"/>
      <c r="AP129" s="1137"/>
      <c r="AQ129" s="1138"/>
      <c r="AR129" s="1138"/>
      <c r="AS129" s="1138"/>
      <c r="AT129" s="1139"/>
      <c r="AU129" s="236"/>
      <c r="AV129" s="236"/>
      <c r="AW129" s="236"/>
      <c r="AX129" s="1129" t="s">
        <v>501</v>
      </c>
      <c r="AY129" s="987"/>
      <c r="AZ129" s="987"/>
      <c r="BA129" s="987"/>
      <c r="BB129" s="987"/>
      <c r="BC129" s="987"/>
      <c r="BD129" s="987"/>
      <c r="BE129" s="988"/>
      <c r="BF129" s="1130" t="s">
        <v>487</v>
      </c>
      <c r="BG129" s="1131"/>
      <c r="BH129" s="1131"/>
      <c r="BI129" s="1131"/>
      <c r="BJ129" s="1131"/>
      <c r="BK129" s="1131"/>
      <c r="BL129" s="1132"/>
      <c r="BM129" s="1130">
        <v>18.23</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502</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503</v>
      </c>
      <c r="X130" s="1135"/>
      <c r="Y130" s="1135"/>
      <c r="Z130" s="1136"/>
      <c r="AA130" s="1022">
        <v>1783246</v>
      </c>
      <c r="AB130" s="1023"/>
      <c r="AC130" s="1023"/>
      <c r="AD130" s="1023"/>
      <c r="AE130" s="1024"/>
      <c r="AF130" s="1025">
        <v>1767725</v>
      </c>
      <c r="AG130" s="1023"/>
      <c r="AH130" s="1023"/>
      <c r="AI130" s="1023"/>
      <c r="AJ130" s="1024"/>
      <c r="AK130" s="1025">
        <v>1689789</v>
      </c>
      <c r="AL130" s="1023"/>
      <c r="AM130" s="1023"/>
      <c r="AN130" s="1023"/>
      <c r="AO130" s="1024"/>
      <c r="AP130" s="1137"/>
      <c r="AQ130" s="1138"/>
      <c r="AR130" s="1138"/>
      <c r="AS130" s="1138"/>
      <c r="AT130" s="1139"/>
      <c r="AU130" s="236"/>
      <c r="AV130" s="236"/>
      <c r="AW130" s="236"/>
      <c r="AX130" s="1129" t="s">
        <v>504</v>
      </c>
      <c r="AY130" s="987"/>
      <c r="AZ130" s="987"/>
      <c r="BA130" s="987"/>
      <c r="BB130" s="987"/>
      <c r="BC130" s="987"/>
      <c r="BD130" s="987"/>
      <c r="BE130" s="988"/>
      <c r="BF130" s="1165">
        <v>8.1</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505</v>
      </c>
      <c r="X131" s="1172"/>
      <c r="Y131" s="1172"/>
      <c r="Z131" s="1173"/>
      <c r="AA131" s="1068">
        <v>8424853</v>
      </c>
      <c r="AB131" s="1050"/>
      <c r="AC131" s="1050"/>
      <c r="AD131" s="1050"/>
      <c r="AE131" s="1051"/>
      <c r="AF131" s="1049">
        <v>8609343</v>
      </c>
      <c r="AG131" s="1050"/>
      <c r="AH131" s="1050"/>
      <c r="AI131" s="1050"/>
      <c r="AJ131" s="1051"/>
      <c r="AK131" s="1049">
        <v>8971489</v>
      </c>
      <c r="AL131" s="1050"/>
      <c r="AM131" s="1050"/>
      <c r="AN131" s="1050"/>
      <c r="AO131" s="1051"/>
      <c r="AP131" s="1174"/>
      <c r="AQ131" s="1175"/>
      <c r="AR131" s="1175"/>
      <c r="AS131" s="1175"/>
      <c r="AT131" s="1176"/>
      <c r="AU131" s="236"/>
      <c r="AV131" s="236"/>
      <c r="AW131" s="236"/>
      <c r="AX131" s="1147" t="s">
        <v>506</v>
      </c>
      <c r="AY131" s="790"/>
      <c r="AZ131" s="790"/>
      <c r="BA131" s="790"/>
      <c r="BB131" s="790"/>
      <c r="BC131" s="790"/>
      <c r="BD131" s="790"/>
      <c r="BE131" s="1100"/>
      <c r="BF131" s="1148" t="s">
        <v>487</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507</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508</v>
      </c>
      <c r="W132" s="1158"/>
      <c r="X132" s="1158"/>
      <c r="Y132" s="1158"/>
      <c r="Z132" s="1159"/>
      <c r="AA132" s="1160">
        <v>8.0794881519999997</v>
      </c>
      <c r="AB132" s="1161"/>
      <c r="AC132" s="1161"/>
      <c r="AD132" s="1161"/>
      <c r="AE132" s="1162"/>
      <c r="AF132" s="1163">
        <v>7.8298309169999998</v>
      </c>
      <c r="AG132" s="1161"/>
      <c r="AH132" s="1161"/>
      <c r="AI132" s="1161"/>
      <c r="AJ132" s="1162"/>
      <c r="AK132" s="1163">
        <v>8.4339511530000006</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509</v>
      </c>
      <c r="W133" s="1141"/>
      <c r="X133" s="1141"/>
      <c r="Y133" s="1141"/>
      <c r="Z133" s="1142"/>
      <c r="AA133" s="1143">
        <v>10.199999999999999</v>
      </c>
      <c r="AB133" s="1144"/>
      <c r="AC133" s="1144"/>
      <c r="AD133" s="1144"/>
      <c r="AE133" s="1145"/>
      <c r="AF133" s="1143">
        <v>8.9</v>
      </c>
      <c r="AG133" s="1144"/>
      <c r="AH133" s="1144"/>
      <c r="AI133" s="1144"/>
      <c r="AJ133" s="1145"/>
      <c r="AK133" s="1143">
        <v>8.1</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1Vezb+RqY1EJeqMv6wc9OOOvbkQSusUhBE+RNu75DeR9k2zTGyVu/WxazKVOUEWLDAyg4TBnOyd1YRepOjn3Xg==" saltValue="dmUrxYpb7NuOHXqnJAAHK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M28" zoomScale="55" zoomScaleNormal="85" zoomScaleSheetLayoutView="55" workbookViewId="0">
      <selection activeCell="AW72" sqref="AW72"/>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C28" zoomScale="70" zoomScaleNormal="7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8MW6qxQpRMvxdMOahiJAs9kGz/f6r2qrS/VuMxCE1SILo20VSljWCcSxtN9sBEzd0CuXzLui+dCzno46EgTNw==" saltValue="KTrqm9QRDvM+k/2dEv/l9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7" zoomScale="70" zoomScaleSheetLayoutView="7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513</v>
      </c>
      <c r="AP7" s="275"/>
      <c r="AQ7" s="276" t="s">
        <v>514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515</v>
      </c>
      <c r="AQ8" s="282" t="s">
        <v>516</v>
      </c>
      <c r="AR8" s="283" t="s">
        <v>517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518</v>
      </c>
      <c r="AL9" s="1181"/>
      <c r="AM9" s="1181"/>
      <c r="AN9" s="1182"/>
      <c r="AO9" s="284">
        <v>2283608</v>
      </c>
      <c r="AP9" s="284">
        <v>74860</v>
      </c>
      <c r="AQ9" s="285">
        <v>95193</v>
      </c>
      <c r="AR9" s="286">
        <v>-21.4</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519</v>
      </c>
      <c r="AL10" s="1181"/>
      <c r="AM10" s="1181"/>
      <c r="AN10" s="1182"/>
      <c r="AO10" s="287">
        <v>542505</v>
      </c>
      <c r="AP10" s="287">
        <v>17784</v>
      </c>
      <c r="AQ10" s="288">
        <v>9197</v>
      </c>
      <c r="AR10" s="289">
        <v>93.4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520</v>
      </c>
      <c r="AL11" s="1181"/>
      <c r="AM11" s="1181"/>
      <c r="AN11" s="1182"/>
      <c r="AO11" s="287" t="s">
        <v>521</v>
      </c>
      <c r="AP11" s="287" t="s">
        <v>521</v>
      </c>
      <c r="AQ11" s="288">
        <v>1724</v>
      </c>
      <c r="AR11" s="289" t="s">
        <v>521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522</v>
      </c>
      <c r="AL12" s="1181"/>
      <c r="AM12" s="1181"/>
      <c r="AN12" s="1182"/>
      <c r="AO12" s="287" t="s">
        <v>521</v>
      </c>
      <c r="AP12" s="287" t="s">
        <v>521</v>
      </c>
      <c r="AQ12" s="288">
        <v>4</v>
      </c>
      <c r="AR12" s="289" t="s">
        <v>521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523</v>
      </c>
      <c r="AL13" s="1181"/>
      <c r="AM13" s="1181"/>
      <c r="AN13" s="1182"/>
      <c r="AO13" s="287">
        <v>100561</v>
      </c>
      <c r="AP13" s="287">
        <v>3297</v>
      </c>
      <c r="AQ13" s="288">
        <v>3651</v>
      </c>
      <c r="AR13" s="289">
        <v>-9.6999999999999993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524</v>
      </c>
      <c r="AL14" s="1181"/>
      <c r="AM14" s="1181"/>
      <c r="AN14" s="1182"/>
      <c r="AO14" s="287">
        <v>84549</v>
      </c>
      <c r="AP14" s="287">
        <v>2772</v>
      </c>
      <c r="AQ14" s="288">
        <v>2581</v>
      </c>
      <c r="AR14" s="289">
        <v>7.4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525</v>
      </c>
      <c r="AL15" s="1184"/>
      <c r="AM15" s="1184"/>
      <c r="AN15" s="1185"/>
      <c r="AO15" s="287">
        <v>-225164</v>
      </c>
      <c r="AP15" s="287">
        <v>-7381</v>
      </c>
      <c r="AQ15" s="288">
        <v>-7170</v>
      </c>
      <c r="AR15" s="289">
        <v>2.9</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182</v>
      </c>
      <c r="AL16" s="1184"/>
      <c r="AM16" s="1184"/>
      <c r="AN16" s="1185"/>
      <c r="AO16" s="287">
        <v>2786059</v>
      </c>
      <c r="AP16" s="287">
        <v>91331</v>
      </c>
      <c r="AQ16" s="288">
        <v>105180</v>
      </c>
      <c r="AR16" s="289">
        <v>-13.2</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527</v>
      </c>
      <c r="AP20" s="296" t="s">
        <v>528</v>
      </c>
      <c r="AQ20" s="297" t="s">
        <v>529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530</v>
      </c>
      <c r="AL21" s="1187"/>
      <c r="AM21" s="1187"/>
      <c r="AN21" s="1188"/>
      <c r="AO21" s="300">
        <v>8.92</v>
      </c>
      <c r="AP21" s="301">
        <v>9.98</v>
      </c>
      <c r="AQ21" s="302">
        <v>-1.06</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531</v>
      </c>
      <c r="AL22" s="1187"/>
      <c r="AM22" s="1187"/>
      <c r="AN22" s="1188"/>
      <c r="AO22" s="305">
        <v>94.7</v>
      </c>
      <c r="AP22" s="306">
        <v>97.3</v>
      </c>
      <c r="AQ22" s="307">
        <v>-2.6</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532</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533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513</v>
      </c>
      <c r="AP30" s="275"/>
      <c r="AQ30" s="276" t="s">
        <v>514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515</v>
      </c>
      <c r="AQ31" s="282" t="s">
        <v>516</v>
      </c>
      <c r="AR31" s="283" t="s">
        <v>517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535</v>
      </c>
      <c r="AL32" s="1195"/>
      <c r="AM32" s="1195"/>
      <c r="AN32" s="1196"/>
      <c r="AO32" s="315">
        <v>1913005</v>
      </c>
      <c r="AP32" s="315">
        <v>62711</v>
      </c>
      <c r="AQ32" s="316">
        <v>67244</v>
      </c>
      <c r="AR32" s="317">
        <v>-6.7</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536</v>
      </c>
      <c r="AL33" s="1195"/>
      <c r="AM33" s="1195"/>
      <c r="AN33" s="1196"/>
      <c r="AO33" s="315" t="s">
        <v>521</v>
      </c>
      <c r="AP33" s="315" t="s">
        <v>521</v>
      </c>
      <c r="AQ33" s="316" t="s">
        <v>521</v>
      </c>
      <c r="AR33" s="317" t="s">
        <v>521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537</v>
      </c>
      <c r="AL34" s="1195"/>
      <c r="AM34" s="1195"/>
      <c r="AN34" s="1196"/>
      <c r="AO34" s="315" t="s">
        <v>521</v>
      </c>
      <c r="AP34" s="315" t="s">
        <v>521</v>
      </c>
      <c r="AQ34" s="316">
        <v>8</v>
      </c>
      <c r="AR34" s="317" t="s">
        <v>521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538</v>
      </c>
      <c r="AL35" s="1195"/>
      <c r="AM35" s="1195"/>
      <c r="AN35" s="1196"/>
      <c r="AO35" s="315">
        <v>500277</v>
      </c>
      <c r="AP35" s="315">
        <v>16400</v>
      </c>
      <c r="AQ35" s="316">
        <v>18547</v>
      </c>
      <c r="AR35" s="317">
        <v>-11.6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539</v>
      </c>
      <c r="AL36" s="1195"/>
      <c r="AM36" s="1195"/>
      <c r="AN36" s="1196"/>
      <c r="AO36" s="315">
        <v>103206</v>
      </c>
      <c r="AP36" s="315">
        <v>3383</v>
      </c>
      <c r="AQ36" s="316">
        <v>2991</v>
      </c>
      <c r="AR36" s="317">
        <v>13.1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540</v>
      </c>
      <c r="AL37" s="1195"/>
      <c r="AM37" s="1195"/>
      <c r="AN37" s="1196"/>
      <c r="AO37" s="315">
        <v>22</v>
      </c>
      <c r="AP37" s="315">
        <v>1</v>
      </c>
      <c r="AQ37" s="316">
        <v>670</v>
      </c>
      <c r="AR37" s="317">
        <v>-99.9</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541</v>
      </c>
      <c r="AL38" s="1198"/>
      <c r="AM38" s="1198"/>
      <c r="AN38" s="1199"/>
      <c r="AO38" s="318" t="s">
        <v>521</v>
      </c>
      <c r="AP38" s="318" t="s">
        <v>521</v>
      </c>
      <c r="AQ38" s="319">
        <v>2</v>
      </c>
      <c r="AR38" s="307" t="s">
        <v>521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542</v>
      </c>
      <c r="AL39" s="1198"/>
      <c r="AM39" s="1198"/>
      <c r="AN39" s="1199"/>
      <c r="AO39" s="315">
        <v>-70070</v>
      </c>
      <c r="AP39" s="315">
        <v>-2297</v>
      </c>
      <c r="AQ39" s="316">
        <v>-3165</v>
      </c>
      <c r="AR39" s="317">
        <v>-27.4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543</v>
      </c>
      <c r="AL40" s="1195"/>
      <c r="AM40" s="1195"/>
      <c r="AN40" s="1196"/>
      <c r="AO40" s="315">
        <v>-1689789</v>
      </c>
      <c r="AP40" s="315">
        <v>-55394</v>
      </c>
      <c r="AQ40" s="316">
        <v>-61701</v>
      </c>
      <c r="AR40" s="317">
        <v>-10.199999999999999</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293</v>
      </c>
      <c r="AL41" s="1201"/>
      <c r="AM41" s="1201"/>
      <c r="AN41" s="1202"/>
      <c r="AO41" s="315">
        <v>756651</v>
      </c>
      <c r="AP41" s="315">
        <v>24804</v>
      </c>
      <c r="AQ41" s="316">
        <v>24597</v>
      </c>
      <c r="AR41" s="317">
        <v>0.8</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513</v>
      </c>
      <c r="AN49" s="1191" t="s">
        <v>547</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548</v>
      </c>
      <c r="AO50" s="332" t="s">
        <v>549</v>
      </c>
      <c r="AP50" s="333" t="s">
        <v>550</v>
      </c>
      <c r="AQ50" s="334" t="s">
        <v>551</v>
      </c>
      <c r="AR50" s="335" t="s">
        <v>552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553</v>
      </c>
      <c r="AL51" s="328"/>
      <c r="AM51" s="336">
        <v>3538758</v>
      </c>
      <c r="AN51" s="337">
        <v>111605</v>
      </c>
      <c r="AO51" s="338">
        <v>15.3</v>
      </c>
      <c r="AP51" s="339">
        <v>85042</v>
      </c>
      <c r="AQ51" s="340">
        <v>7.8</v>
      </c>
      <c r="AR51" s="341">
        <v>7.5</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554</v>
      </c>
      <c r="AM52" s="344">
        <v>2811928</v>
      </c>
      <c r="AN52" s="345">
        <v>88682</v>
      </c>
      <c r="AO52" s="346">
        <v>28.9</v>
      </c>
      <c r="AP52" s="347">
        <v>50806</v>
      </c>
      <c r="AQ52" s="348">
        <v>10.1</v>
      </c>
      <c r="AR52" s="349">
        <v>18.8</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555</v>
      </c>
      <c r="AL53" s="328"/>
      <c r="AM53" s="336">
        <v>4293226</v>
      </c>
      <c r="AN53" s="337">
        <v>136475</v>
      </c>
      <c r="AO53" s="338">
        <v>22.3</v>
      </c>
      <c r="AP53" s="339">
        <v>83774</v>
      </c>
      <c r="AQ53" s="340">
        <v>-1.5</v>
      </c>
      <c r="AR53" s="341">
        <v>23.8</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554</v>
      </c>
      <c r="AM54" s="344">
        <v>2854219</v>
      </c>
      <c r="AN54" s="345">
        <v>90731</v>
      </c>
      <c r="AO54" s="346">
        <v>2.2999999999999998</v>
      </c>
      <c r="AP54" s="347">
        <v>52179</v>
      </c>
      <c r="AQ54" s="348">
        <v>2.7</v>
      </c>
      <c r="AR54" s="349">
        <v>-0.4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556</v>
      </c>
      <c r="AL55" s="328"/>
      <c r="AM55" s="336">
        <v>5752236</v>
      </c>
      <c r="AN55" s="337">
        <v>184888</v>
      </c>
      <c r="AO55" s="338">
        <v>35.5</v>
      </c>
      <c r="AP55" s="339">
        <v>132981</v>
      </c>
      <c r="AQ55" s="340">
        <v>58.7</v>
      </c>
      <c r="AR55" s="341">
        <v>-23.2</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554</v>
      </c>
      <c r="AM56" s="344">
        <v>5200204</v>
      </c>
      <c r="AN56" s="345">
        <v>167145</v>
      </c>
      <c r="AO56" s="346">
        <v>84.2</v>
      </c>
      <c r="AP56" s="347">
        <v>56973</v>
      </c>
      <c r="AQ56" s="348">
        <v>9.1999999999999993</v>
      </c>
      <c r="AR56" s="349">
        <v>75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557</v>
      </c>
      <c r="AL57" s="328"/>
      <c r="AM57" s="336">
        <v>2797889</v>
      </c>
      <c r="AN57" s="337">
        <v>91113</v>
      </c>
      <c r="AO57" s="338">
        <v>-50.7</v>
      </c>
      <c r="AP57" s="339">
        <v>128523</v>
      </c>
      <c r="AQ57" s="340">
        <v>-3.4</v>
      </c>
      <c r="AR57" s="341">
        <v>-47.3</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554</v>
      </c>
      <c r="AM58" s="344">
        <v>2177858</v>
      </c>
      <c r="AN58" s="345">
        <v>70922</v>
      </c>
      <c r="AO58" s="346">
        <v>-57.6</v>
      </c>
      <c r="AP58" s="347">
        <v>56792</v>
      </c>
      <c r="AQ58" s="348">
        <v>-0.3</v>
      </c>
      <c r="AR58" s="349">
        <v>-57.3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558</v>
      </c>
      <c r="AL59" s="328"/>
      <c r="AM59" s="336">
        <v>3784791</v>
      </c>
      <c r="AN59" s="337">
        <v>124071</v>
      </c>
      <c r="AO59" s="338">
        <v>36.200000000000003</v>
      </c>
      <c r="AP59" s="339">
        <v>92919</v>
      </c>
      <c r="AQ59" s="340">
        <v>-27.7</v>
      </c>
      <c r="AR59" s="341">
        <v>63.9</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554</v>
      </c>
      <c r="AM60" s="344">
        <v>2081511</v>
      </c>
      <c r="AN60" s="345">
        <v>68235</v>
      </c>
      <c r="AO60" s="346">
        <v>-3.8</v>
      </c>
      <c r="AP60" s="347">
        <v>54128</v>
      </c>
      <c r="AQ60" s="348">
        <v>-4.7</v>
      </c>
      <c r="AR60" s="349">
        <v>0.9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559</v>
      </c>
      <c r="AL61" s="350"/>
      <c r="AM61" s="351">
        <v>4033380</v>
      </c>
      <c r="AN61" s="352">
        <v>129630</v>
      </c>
      <c r="AO61" s="353">
        <v>11.7</v>
      </c>
      <c r="AP61" s="354">
        <v>104648</v>
      </c>
      <c r="AQ61" s="355">
        <v>6.8</v>
      </c>
      <c r="AR61" s="341">
        <v>4.9000000000000004</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554</v>
      </c>
      <c r="AM62" s="344">
        <v>3025144</v>
      </c>
      <c r="AN62" s="345">
        <v>97143</v>
      </c>
      <c r="AO62" s="346">
        <v>10.8</v>
      </c>
      <c r="AP62" s="347">
        <v>54176</v>
      </c>
      <c r="AQ62" s="348">
        <v>3.4</v>
      </c>
      <c r="AR62" s="349">
        <v>7.4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byqfojIS8LdhaAxteuy4Kwgjq2UtECkKcMOvGVuP01HGkGrfrhHZ1w+hQD7OJGjfIbHH2YVGDxV8LFScjgp7ww==" saltValue="W/pJBnJgLBn0UxziVDMJ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BK86" sqref="BK86"/>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561</v>
      </c>
    </row>
    <row r="121" spans="125:125" ht="13.5" hidden="1" customHeight="1" x14ac:dyDescent="0.15">
      <c r="DU121" s="262"/>
    </row>
  </sheetData>
  <sheetProtection algorithmName="SHA-512" hashValue="Q/n7ydPzNFJ8/lwSYTOYUshozkOuvqYZKUCml2O+KmmeKTzgtG8WUq3nT8bipz62gBQWZRm4HcgH19O8i7lOPw==" saltValue="d1IRFlOXwxzVvnHsWqV79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E88" zoomScale="70" zoomScaleNormal="70" zoomScaleSheetLayoutView="55" workbookViewId="0">
      <selection activeCell="CW65" sqref="CW65"/>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562</v>
      </c>
    </row>
  </sheetData>
  <sheetProtection algorithmName="SHA-512" hashValue="oAxE7fpjkzBOfNGfBF21xnkkJ5bAREFM9XBYUgYlHpoDMLc4r0rnynUVGzJv+gDwAdAb//nilNiBqcSEp124Wg==" saltValue="xHAHEoOjSHD70MnsBlye4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9"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3" t="s">
        <v>3</v>
      </c>
      <c r="D47" s="1203"/>
      <c r="E47" s="1204"/>
      <c r="F47" s="11">
        <v>26.52</v>
      </c>
      <c r="G47" s="12">
        <v>26.71</v>
      </c>
      <c r="H47" s="12">
        <v>24.19</v>
      </c>
      <c r="I47" s="12">
        <v>26.85</v>
      </c>
      <c r="J47" s="13">
        <v>25.38</v>
      </c>
    </row>
    <row r="48" spans="2:10" ht="57.75" customHeight="1" x14ac:dyDescent="0.15">
      <c r="B48" s="14"/>
      <c r="C48" s="1205" t="s">
        <v>4</v>
      </c>
      <c r="D48" s="1205"/>
      <c r="E48" s="1206"/>
      <c r="F48" s="15">
        <v>4.21</v>
      </c>
      <c r="G48" s="16">
        <v>4.1500000000000004</v>
      </c>
      <c r="H48" s="16">
        <v>5.29</v>
      </c>
      <c r="I48" s="16">
        <v>5.42</v>
      </c>
      <c r="J48" s="17">
        <v>4.99</v>
      </c>
    </row>
    <row r="49" spans="2:10" ht="57.75" customHeight="1" thickBot="1" x14ac:dyDescent="0.2">
      <c r="B49" s="18"/>
      <c r="C49" s="1207" t="s">
        <v>5</v>
      </c>
      <c r="D49" s="1207"/>
      <c r="E49" s="1208"/>
      <c r="F49" s="19" t="s">
        <v>568</v>
      </c>
      <c r="G49" s="20" t="s">
        <v>569</v>
      </c>
      <c r="H49" s="20" t="s">
        <v>570</v>
      </c>
      <c r="I49" s="20" t="s">
        <v>571</v>
      </c>
      <c r="J49" s="21" t="s">
        <v>572</v>
      </c>
    </row>
    <row r="50" spans="2:10" x14ac:dyDescent="0.15"/>
  </sheetData>
  <sheetProtection algorithmName="SHA-512" hashValue="GoA7CpAsXQ3mwFA2k941GuzYB00ownsXn0NN6DMTgsvlWzR2hdeUeDSoG3MsyqwFhprDe/88DuolqNBswi9Q0w==" saltValue="Y2UesYfBGuq74zLWdtSte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2023-10-11T06:06:23Z</cp:lastPrinted>
  <dcterms:created xsi:type="dcterms:W3CDTF">2023-02-20T03:40:55Z</dcterms:created>
  <dcterms:modified xsi:type="dcterms:W3CDTF">2023-10-27T07:58:34Z</dcterms:modified>
  <cp:category/>
</cp:coreProperties>
</file>