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98FE6F6D-6065-42B5-9D8E-9C412B2B5318}" xr6:coauthVersionLast="36" xr6:coauthVersionMax="36" xr10:uidLastSave="{00000000-0000-0000-0000-000000000000}"/>
  <bookViews>
    <workbookView xWindow="0" yWindow="0" windowWidth="20520" windowHeight="11115" tabRatio="8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BE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E34" i="10" l="1"/>
  <c r="CO34" i="10" s="1"/>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<sst xmlns="http://schemas.openxmlformats.org/spreadsheetml/2006/main" count="1092" uniqueCount="629">
  <si>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</si>
  <si>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</si>
  <si>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</si>
  <si>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</si>
  <si>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</si>
  <si>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</si>
  <si>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</si>
  <si>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</si>
  <si>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</si>
  <si>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</si>
  <si>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</si>
  <si>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</si>
  <si>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</si>
  <si>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</si>
  <si>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</si>
  <si>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</si>
  <si>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</si>
  <si>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</si>
  <si>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</si>
  <si>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</si>
  <si>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</si>
  <si>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</si>
  <si>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</si>
  <si>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</si>
  <si>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</si>
  <si>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</si>
  <si>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</si>
  <si>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</si>
  <si>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</si>
  <si>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</si>
  <si>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</si>
  <si>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</si>
  <si>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</si>
  <si>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</si>
  <si>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</si>
  <si>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</si>
  <si>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</si>
  <si>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</si>
  <si>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</si>
  <si>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</si>
  <si>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</si>
  <si>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</si>
  <si>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</si>
  <si>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</si>
  <si>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</si>
  <si>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</si>
  <si>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</si>
  <si>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</si>
  <si>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</si>
  <si>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</si>
  <si>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</si>
  <si>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</si>
  <si>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</si>
  <si>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</si>
  <si>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</si>
  <si>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</si>
  <si>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</si>
  <si>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</si>
  <si>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</si>
  <si>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</si>
  <si>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</si>
  <si>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</si>
  <si>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</si>
  <si>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</si>
  <si>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</si>
  <si>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</si>
  <si>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</si>
  <si>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</si>
  <si>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</si>
  <si>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</si>
  <si>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</si>
  <si>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</si>
  <si>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</si>
  <si>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</si>
  <si>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</si>
  <si>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</si>
  <si>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</si>
  <si>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</si>
  <si>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</si>
  <si>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</si>
  <si>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</si>
  <si>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</si>
  <si>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</si>
  <si>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</si>
  <si>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</si>
  <si>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</si>
  <si>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</si>
  <si>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</si>
  <si>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</si>
  <si>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</si>
  <si>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</si>
  <si>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</si>
  <si>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</si>
  <si>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</si>
  <si>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</si>
  <si>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</si>
  <si>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</si>
  <si>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</si>
  <si>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</si>
  <si>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</si>
  <si>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</si>
  <si>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</si>
  <si>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</si>
  <si>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</si>
  <si>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</si>
  <si>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</si>
  <si>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</si>
  <si>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</si>
  <si>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</si>
  <si>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</si>
  <si>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</si>
  <si>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</si>
  <si>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</si>
  <si>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</si>
  <si>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</si>
  <si>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</si>
  <si>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</si>
  <si>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</si>
  <si>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</si>
  <si>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</si>
  <si>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</si>
  <si>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</si>
  <si>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</si>
  <si>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</si>
  <si>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</si>
  <si>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</si>
  <si>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</si>
  <si>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</si>
  <si>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</si>
  <si>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</si>
  <si>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</si>
  <si>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</si>
  <si>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</si>
  <si>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</si>
  <si>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</si>
  <si>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</si>
  <si>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</si>
  <si>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</si>
  <si>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</si>
  <si>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</si>
  <si>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</si>
  <si>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</si>
  <si>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</si>
  <si>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</si>
  <si>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</si>
  <si>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</si>
  <si>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</si>
  <si>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</si>
  <si>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</si>
  <si>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</si>
  <si>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</si>
  <si>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</si>
  <si>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</si>
  <si>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</si>
  <si>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</si>
  <si>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</si>
  <si>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</si>
  <si>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</si>
  <si>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</si>
  <si>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</si>
  <si>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</si>
  <si>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</si>
  <si>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</si>
  <si>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</si>
  <si>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</si>
  <si>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</si>
  <si>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</si>
  <si>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</si>
  <si>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</si>
  <si>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</si>
  <si>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</si>
  <si>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</si>
  <si>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</si>
  <si>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</si>
  <si>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</si>
  <si>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</si>
  <si>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</si>
  <si>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</si>
  <si>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</si>
  <si>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</si>
  <si>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</si>
  <si>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</si>
  <si>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</si>
  <si>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</si>
  <si>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</si>
  <si>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</si>
  <si>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</si>
  <si>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</si>
  <si>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</si>
  <si>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</si>
  <si>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</si>
  <si>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</si>
  <si>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</si>
  <si>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</si>
  <si>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</si>
  <si>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</si>
  <si>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</si>
  <si>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</si>
  <si>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</si>
  <si>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</si>
  <si>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</si>
  <si>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</si>
  <si>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</si>
  <si>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</si>
  <si>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</si>
  <si>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</si>
  <si>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</si>
  <si>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</si>
  <si>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</si>
  <si>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</si>
  <si>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</si>
  <si>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青森県平川市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</si>
  <si>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</si>
  <si>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</si>
  <si>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</si>
  <si>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</si>
  <si>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</si>
  <si>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</si>
  <si>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</si>
  <si>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</si>
  <si>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</si>
  <si>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</si>
  <si>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</si>
  <si>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</si>
  <si>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</si>
  <si>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</si>
  <si>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</si>
  <si>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</si>
  <si>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</si>
  <si>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</si>
  <si>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</si>
  <si>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</si>
  <si>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</si>
  <si>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</si>
  <si>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</si>
  <si>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</si>
  <si>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</si>
  <si>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</si>
  <si>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</si>
  <si>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</si>
  <si>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</si>
  <si>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</si>
  <si>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</si>
  <si>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</si>
  <si>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</si>
  <si>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</si>
  <si>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</si>
  <si>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</si>
  <si>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</si>
  <si>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</si>
  <si>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</si>
  <si>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</si>
  <si>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</si>
  <si>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</si>
  <si>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</si>
  <si>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</si>
  <si>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</si>
  <si>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</si>
  <si>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</si>
  <si>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</si>
  <si>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</si>
  <si>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</si>
  <si>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</si>
  <si>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</si>
  <si>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</si>
  <si>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</si>
  <si>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</si>
  <si>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</si>
  <si>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</si>
  <si>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</si>
  <si>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</si>
  <si>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</si>
  <si>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</si>
  <si>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</si>
  <si>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</si>
  <si>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</si>
  <si>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</si>
  <si>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</si>
  <si>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</si>
  <si>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</si>
  <si>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</si>
  <si>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</si>
  <si>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</si>
  <si>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</si>
  <si>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</si>
  <si>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</si>
  <si>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</si>
  <si>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</si>
  <si>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</si>
  <si>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</si>
  <si>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</si>
  <si>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</si>
  <si>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</si>
  <si>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</si>
  <si>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</si>
  <si>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</si>
  <si>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</si>
  <si>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</si>
  <si>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</si>
  <si>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</si>
  <si>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</si>
  <si>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</si>
  <si>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</si>
  <si>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</si>
  <si>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</si>
  <si>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</si>
  <si>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</si>
  <si>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</si>
  <si>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</si>
  <si>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</si>
  <si>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</si>
  <si>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</si>
  <si>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</si>
  <si>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</si>
  <si>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</si>
  <si>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</si>
  <si>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</si>
  <si>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</si>
  <si>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</si>
  <si>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</si>
  <si>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</si>
  <si>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</si>
  <si>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</si>
  <si>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</si>
  <si>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</si>
  <si>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</si>
  <si>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</si>
  <si>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</si>
  <si>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</si>
  <si>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</si>
  <si>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</si>
  <si>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</si>
  <si>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</si>
  <si>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</si>
  <si>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</si>
  <si>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</si>
  <si>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</si>
  <si>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</si>
  <si>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</si>
  <si>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</si>
  <si>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</si>
  <si>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</si>
  <si>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</si>
  <si>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</si>
  <si>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</si>
  <si>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</si>
  <si>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</si>
  <si>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</si>
  <si>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</si>
  <si>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</si>
  <si>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</si>
  <si>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</si>
  <si>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</si>
  <si>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</si>
  <si>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</si>
  <si>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</si>
  <si>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</si>
  <si>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</si>
  <si>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</si>
  <si>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</si>
  <si>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</si>
  <si>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</si>
  <si>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</si>
  <si>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</si>
  <si>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</si>
  <si>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青森県平川市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</si>
  <si>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</si>
  <si>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</si>
  <si>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</si>
  <si>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</si>
  <si>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</si>
  <si>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</si>
  <si>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</si>
  <si>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</si>
  <si>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</si>
  <si>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</si>
  <si>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</si>
  <si>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</si>
  <si>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</si>
  <si>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</si>
  <si>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</si>
  <si>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</si>
  <si>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</si>
  <si>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</si>
  <si>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</si>
  <si>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</si>
  <si>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</si>
  <si>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t>
    <phoneticPr fontId="5"/>
  </si>
  <si>
    <t>尾上地区住宅団地温泉事業特別会計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</si>
  <si>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</si>
  <si>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</si>
  <si>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</si>
  <si>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</si>
  <si>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</si>
  <si>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</si>
  <si>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</si>
  <si>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</si>
  <si>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</si>
  <si>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</si>
  <si>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</si>
  <si>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</si>
  <si>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</si>
  <si>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</si>
  <si>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</si>
  <si>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</si>
  <si>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国民健康保険診療施設事業診療所特別会計</t>
    <phoneticPr fontId="5"/>
  </si>
  <si>
    <t>-</t>
    <phoneticPr fontId="5"/>
  </si>
  <si>
    <t>平川市水道事業会計</t>
    <phoneticPr fontId="5"/>
  </si>
  <si>
    <t>法適用企業</t>
    <phoneticPr fontId="5"/>
  </si>
  <si>
    <t>平川市下水道事業会計</t>
    <phoneticPr fontId="5"/>
  </si>
  <si>
    <t>法適用企業</t>
    <phoneticPr fontId="5"/>
  </si>
  <si>
    <t>平川市簡易水道特別会計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</si>
  <si>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</si>
  <si>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</si>
  <si>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</si>
  <si>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</si>
  <si>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</si>
  <si>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</si>
  <si>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</si>
  <si>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</si>
  <si>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</si>
  <si>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</si>
  <si>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</si>
  <si>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</si>
  <si>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</si>
  <si>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</si>
  <si>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</si>
  <si>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</si>
  <si>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</si>
  <si>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</si>
  <si>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</si>
  <si>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</si>
  <si>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</si>
  <si>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</si>
  <si>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</si>
  <si>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</si>
  <si>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</si>
  <si>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</si>
  <si>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</si>
  <si>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</si>
  <si>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</si>
  <si>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</si>
  <si>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</si>
  <si>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</si>
  <si>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</si>
  <si>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</si>
  <si>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</si>
  <si>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</si>
  <si>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</si>
  <si>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</si>
  <si>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</si>
  <si>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</si>
  <si>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</si>
  <si>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</si>
  <si>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</si>
  <si>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</si>
  <si>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</si>
  <si>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</si>
  <si>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</si>
  <si>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</si>
  <si>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</si>
  <si>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</si>
  <si>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</si>
  <si>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</si>
  <si>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</si>
  <si>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</si>
  <si>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</si>
  <si>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</si>
  <si>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</si>
  <si>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</si>
  <si>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</si>
  <si>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</si>
  <si>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国民健康保険診療施設事業診療所特別会計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</si>
  <si>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</si>
  <si>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</si>
  <si>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</si>
  <si>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</si>
  <si>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</si>
  <si>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</si>
  <si>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</si>
  <si>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</si>
  <si>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</si>
  <si>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</si>
  <si>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</si>
  <si>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</si>
  <si>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</si>
  <si>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</si>
  <si>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</si>
  <si>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</si>
  <si>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</si>
  <si>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</si>
  <si>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</si>
  <si>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</si>
  <si>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</si>
  <si>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</si>
  <si>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</si>
  <si>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</si>
  <si>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</si>
  <si>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</si>
  <si>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</si>
  <si>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</si>
  <si>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</si>
  <si>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</si>
  <si>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</si>
  <si>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</si>
  <si>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</si>
  <si>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</si>
  <si>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</si>
  <si>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</si>
  <si>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</si>
  <si>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</si>
  <si>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</si>
  <si>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</si>
  <si>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</si>
  <si>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</si>
  <si>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</si>
  <si>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</si>
  <si>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</si>
  <si>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</si>
  <si>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</si>
  <si>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</si>
  <si>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</si>
  <si>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</si>
  <si>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</si>
  <si>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</si>
  <si>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</si>
  <si>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</si>
  <si>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</si>
  <si>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</si>
  <si>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</si>
  <si>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</si>
  <si>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</si>
  <si>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</si>
  <si>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</si>
  <si>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</si>
  <si>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</si>
  <si>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</si>
  <si>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</si>
  <si>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</si>
  <si>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</si>
  <si>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</si>
  <si>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</si>
  <si>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</si>
  <si>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</si>
  <si>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</si>
  <si>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</si>
  <si>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</si>
  <si>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</si>
  <si>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</si>
  <si>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</si>
  <si>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</si>
  <si>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</si>
  <si>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</si>
  <si>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</si>
  <si>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</si>
  <si>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</si>
  <si>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</si>
  <si>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</si>
  <si>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</si>
  <si>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</si>
  <si>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</si>
  <si>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2.75</t>
  </si>
  <si>
    <t>▲ 3.03</t>
  </si>
  <si>
    <t>▲ 4.84</t>
  </si>
  <si>
    <t>平川市水道事業会計</t>
  </si>
  <si>
    <t>一般会計</t>
  </si>
  <si>
    <t>平川市下水道事業会計</t>
  </si>
  <si>
    <t>国民健康保険特別会計</t>
  </si>
  <si>
    <t>後期高齢者医療特別会計</t>
  </si>
  <si>
    <t>尾上地区住宅団地温泉事業特別会計</t>
  </si>
  <si>
    <t>介護保険特別会計</t>
  </si>
  <si>
    <t>学校給食センター特別会計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</si>
  <si>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</si>
  <si>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</si>
  <si>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</si>
  <si>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</si>
  <si>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</si>
  <si>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</si>
  <si>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</si>
  <si>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</si>
  <si>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青森県市長会館管理組合</t>
    <rPh sb="0" eb="3">
      <t>アオモリケン</t>
    </rPh>
    <rPh sb="3" eb="5">
      <t>シチョウ</t>
    </rPh>
    <rPh sb="5" eb="7">
      <t>カイカン</t>
    </rPh>
    <rPh sb="7" eb="9">
      <t>カンリ</t>
    </rPh>
    <rPh sb="9" eb="11">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</si>
  <si>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</si>
  <si>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津軽広域連合</t>
    <rPh sb="0" eb="2">
      <t>ツガル</t>
    </rPh>
    <rPh sb="2" eb="4">
      <t>コウイキ</t>
    </rPh>
    <rPh sb="4" eb="6">
      <t>レンゴウ</t>
    </rPh>
    <phoneticPr fontId="19"/>
  </si>
  <si>
    <t>久吉ダム水道企業団</t>
    <rPh sb="0" eb="2">
      <t>ヒサヨシ</t>
    </rPh>
    <rPh sb="4" eb="6">
      <t>スイドウ</t>
    </rPh>
    <rPh sb="6" eb="8">
      <t>キギョウ</t>
    </rPh>
    <rPh sb="8" eb="9">
      <t>ダン</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</si>
  <si>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</si>
  <si>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19"/>
  </si>
  <si>
    <t>弘前地区環境整備事務組合</t>
    <rPh sb="0" eb="2">
      <t>ヒロサキ</t>
    </rPh>
    <rPh sb="2" eb="4">
      <t>チク</t>
    </rPh>
    <rPh sb="4" eb="6">
      <t>カンキョウ</t>
    </rPh>
    <rPh sb="6" eb="8">
      <t>セイビ</t>
    </rPh>
    <rPh sb="8" eb="10">
      <t>ジム</t>
    </rPh>
    <rPh sb="10" eb="12">
      <t>クミアイ</t>
    </rPh>
    <phoneticPr fontId="19"/>
  </si>
  <si>
    <t>黒石地区清掃施設組合</t>
    <rPh sb="0" eb="2">
      <t>クロイシ</t>
    </rPh>
    <rPh sb="2" eb="4">
      <t>チク</t>
    </rPh>
    <rPh sb="4" eb="6">
      <t>セイソウ</t>
    </rPh>
    <rPh sb="6" eb="8">
      <t>シセツ</t>
    </rPh>
    <rPh sb="8" eb="10">
      <t>クミアイ</t>
    </rPh>
    <phoneticPr fontId="19"/>
  </si>
  <si>
    <t>弘前地区消防事務組合</t>
    <rPh sb="0" eb="2">
      <t>ヒロサキ</t>
    </rPh>
    <rPh sb="2" eb="4">
      <t>チク</t>
    </rPh>
    <rPh sb="4" eb="6">
      <t>ショウボウ</t>
    </rPh>
    <rPh sb="6" eb="8">
      <t>ジム</t>
    </rPh>
    <rPh sb="8" eb="10">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</si>
  <si>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</si>
  <si>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青森県市町村総合事務組合</t>
    <rPh sb="0" eb="3">
      <t>アオモリケン</t>
    </rPh>
    <rPh sb="3" eb="6">
      <t>シチョウソン</t>
    </rPh>
    <rPh sb="6" eb="8">
      <t>ソウゴウ</t>
    </rPh>
    <rPh sb="8" eb="10">
      <t>ジム</t>
    </rPh>
    <rPh sb="10" eb="12">
      <t>クミアイ</t>
    </rPh>
    <phoneticPr fontId="19"/>
  </si>
  <si>
    <t>‐</t>
    <phoneticPr fontId="2"/>
  </si>
  <si>
    <t>‐</t>
    <phoneticPr fontId="2"/>
  </si>
  <si>
    <t>‐</t>
    <phoneticPr fontId="2"/>
  </si>
  <si>
    <t>‐</t>
    <phoneticPr fontId="2"/>
  </si>
  <si>
    <t>　‐</t>
    <phoneticPr fontId="2"/>
  </si>
  <si>
    <t>-</t>
    <phoneticPr fontId="2"/>
  </si>
  <si>
    <t>-</t>
    <phoneticPr fontId="2"/>
  </si>
  <si>
    <t>平川市土地開発公社</t>
    <rPh sb="0" eb="3">
      <t>ヒラカワシ</t>
    </rPh>
    <rPh sb="3" eb="5">
      <t>トチ</t>
    </rPh>
    <rPh sb="5" eb="7">
      <t>カイハツ</t>
    </rPh>
    <rPh sb="7" eb="9">
      <t>コウシャ</t>
    </rPh>
    <phoneticPr fontId="2"/>
  </si>
  <si>
    <t>碇ヶ関開発</t>
    <rPh sb="0" eb="3">
      <t>イカリガセキ</t>
    </rPh>
    <rPh sb="3" eb="5">
      <t>カイハツ</t>
    </rPh>
    <phoneticPr fontId="2"/>
  </si>
  <si>
    <t>津軽バイオマスエナジー</t>
    <rPh sb="0" eb="2">
      <t>ツガル</t>
    </rPh>
    <phoneticPr fontId="2"/>
  </si>
  <si>
    <t>○</t>
    <phoneticPr fontId="2"/>
  </si>
  <si>
    <t>津軽広域水道企業団</t>
    <rPh sb="0" eb="2">
      <t>ツガル</t>
    </rPh>
    <rPh sb="2" eb="4">
      <t>コウイキ</t>
    </rPh>
    <rPh sb="4" eb="6">
      <t>スイドウ</t>
    </rPh>
    <rPh sb="6" eb="8">
      <t>キギョウ</t>
    </rPh>
    <rPh sb="8" eb="9">
      <t>ダン</t>
    </rPh>
    <phoneticPr fontId="19"/>
  </si>
  <si>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</si>
  <si>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</si>
  <si>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</si>
  <si>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</si>
  <si>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</si>
  <si>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</si>
  <si>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</si>
  <si>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</si>
  <si>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</si>
  <si>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</si>
  <si>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合併振興基金</t>
    <rPh sb="0" eb="2">
      <t>ガッペイ</t>
    </rPh>
    <rPh sb="2" eb="4">
      <t>シンコウ</t>
    </rPh>
    <rPh sb="4" eb="6">
      <t>キキン</t>
    </rPh>
    <phoneticPr fontId="11"/>
  </si>
  <si>
    <t>温泉管理基金</t>
    <rPh sb="0" eb="2">
      <t>オンセン</t>
    </rPh>
    <rPh sb="2" eb="4">
      <t>カンリ</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</si>
  <si>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</si>
  <si>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</si>
  <si>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</si>
  <si>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おいては、地方債発行の際に交付税措置率の高い有利な地方債を活用してきたほか、基金等の充当可能財源も増加していることから、類似団体に比べると低い水準にある。また、有形固定資産減価償却率においても、類似団体に比べると低い水準にある。これは、平成28年度に策定した公共施設等総合管理計画に基づき、老朽化した施設の集約化・複合化を積極的に進めてきたことにより、新たな施設の建設に係る起債額が増加する一方、老朽化した施設の除却が進んだためであると考えられる。一時的に将来負担が増加しているものの、今後、公共施設等の維持管理に要する経費が減少することが見込まれる。</t>
    <rPh sb="19" eb="20">
      <t>サイ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</si>
  <si>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</si>
  <si>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</si>
  <si>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</si>
  <si>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</si>
  <si>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</si>
  <si>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</si>
  <si>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べると高いものの、将来負担比率は「比率なし」であり、類似団体よりも低くなっている。これは、償還年数を短く設定して発行した地方債が影響しているものである。しかし、平成30年度債以降は、一部をこれまでよりも長い償還年数に設定した借入を行っていることから、単年度の公債費は抑制され、実質公債費についても低下してくるものと想定され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</si>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</sst>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CD22-49C1-8F6A-380688BFE0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65332</c:v>
                </c:pt>
                <c:pt idx="1">
                  <c:v>96822</c:v>
                </c:pt>
                <c:pt idx="2">
                  <c:v>111605</c:v>
                </c:pt>
                <c:pt idx="3">
                  <c:v>136475</c:v>
                </c:pt>
                <c:pt idx="4">
                  <c:v>184888</c:v>
                </c:pt>
              </c:numCache>
            </c:numRef>
          </c:val>
          <c:smooth val="0"/>
          <c:extLst>
            <c:ext xmlns:c16="http://schemas.microsoft.com/office/drawing/2014/chart" uri="{C3380CC4-5D6E-409C-BE32-E72D297353CC}">
              <c16:uniqueId val="{00000001-CD22-49C1-8F6A-380688BFE00A}"/>
            </c:ext>
          </c:extLst>
        </c:ser>
        <c:dLbls>
          <c:showLegendKey val="0"/>
          <c:showVal val="0"/>
          <c:showCatName val="0"/>
          <c:showSerName val="0"/>
          <c:showPercent val="0"/>
          <c:showBubbleSize val="0"/>
        </c:dLbls>
        <c:marker val="1"/>
        <c:smooth val="0"/>
        <c:axId val="389838008"/>
        <c:axId val="389834872"/>
      </c:lineChart>
      <c:catAx>
        <c:axId val="389838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34872"/>
        <c:crosses val="autoZero"/>
        <c:auto val="1"/>
        <c:lblAlgn val="ctr"/>
        <c:lblOffset val="100"/>
        <c:tickLblSkip val="1"/>
        <c:tickMarkSkip val="1"/>
        <c:noMultiLvlLbl val="0"/>
      </c:catAx>
      <c:valAx>
        <c:axId val="3898348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838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3.88</c:v>
                </c:pt>
                <c:pt idx="1">
                  <c:v>4.53</c:v>
                </c:pt>
                <c:pt idx="2">
                  <c:v>4.21</c:v>
                </c:pt>
                <c:pt idx="3">
                  <c:v>4.1500000000000004</c:v>
                </c:pt>
                <c:pt idx="4">
                  <c:v>5.29</c:v>
                </c:pt>
              </c:numCache>
            </c:numRef>
          </c:val>
          <c:extLst>
            <c:ext xmlns:c16="http://schemas.microsoft.com/office/drawing/2014/chart" uri="{C3380CC4-5D6E-409C-BE32-E72D297353CC}">
              <c16:uniqueId val="{00000000-502A-4083-94BE-5680144DF0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25.71</c:v>
                </c:pt>
                <c:pt idx="1">
                  <c:v>25.89</c:v>
                </c:pt>
                <c:pt idx="2">
                  <c:v>26.52</c:v>
                </c:pt>
                <c:pt idx="3">
                  <c:v>26.71</c:v>
                </c:pt>
                <c:pt idx="4">
                  <c:v>24.19</c:v>
                </c:pt>
              </c:numCache>
            </c:numRef>
          </c:val>
          <c:extLst>
            <c:ext xmlns:c16="http://schemas.microsoft.com/office/drawing/2014/chart" uri="{C3380CC4-5D6E-409C-BE32-E72D297353CC}">
              <c16:uniqueId val="{00000001-502A-4083-94BE-5680144DF0A7}"/>
            </c:ext>
          </c:extLst>
        </c:ser>
        <c:dLbls>
          <c:showLegendKey val="0"/>
          <c:showVal val="0"/>
          <c:showCatName val="0"/>
          <c:showSerName val="0"/>
          <c:showPercent val="0"/>
          <c:showBubbleSize val="0"/>
        </c:dLbls>
        <c:gapWidth val="250"/>
        <c:overlap val="100"/>
        <c:axId val="389833696"/>
        <c:axId val="389839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c:v>
                </c:pt>
                <c:pt idx="1">
                  <c:v>0.71</c:v>
                </c:pt>
                <c:pt idx="2">
                  <c:v>-2.75</c:v>
                </c:pt>
                <c:pt idx="3">
                  <c:v>-3.03</c:v>
                </c:pt>
                <c:pt idx="4">
                  <c:v>-4.84</c:v>
                </c:pt>
              </c:numCache>
            </c:numRef>
          </c:val>
          <c:smooth val="0"/>
          <c:extLst>
            <c:ext xmlns:c16="http://schemas.microsoft.com/office/drawing/2014/chart" uri="{C3380CC4-5D6E-409C-BE32-E72D297353CC}">
              <c16:uniqueId val="{00000002-502A-4083-94BE-5680144DF0A7}"/>
            </c:ext>
          </c:extLst>
        </c:ser>
        <c:dLbls>
          <c:showLegendKey val="0"/>
          <c:showVal val="0"/>
          <c:showCatName val="0"/>
          <c:showSerName val="0"/>
          <c:showPercent val="0"/>
          <c:showBubbleSize val="0"/>
        </c:dLbls>
        <c:marker val="1"/>
        <c:smooth val="0"/>
        <c:axId val="389833696"/>
        <c:axId val="389839576"/>
      </c:lineChart>
      <c:catAx>
        <c:axId val="38983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839576"/>
        <c:crosses val="autoZero"/>
        <c:auto val="1"/>
        <c:lblAlgn val="ctr"/>
        <c:lblOffset val="100"/>
        <c:tickLblSkip val="1"/>
        <c:tickMarkSkip val="1"/>
        <c:noMultiLvlLbl val="0"/>
      </c:catAx>
      <c:valAx>
        <c:axId val="389839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3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0F6-475C-8B48-94E023F79E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F6-475C-8B48-94E023F79EF5}"/>
            </c:ext>
          </c:extLst>
        </c:ser>
        <c:ser>
          <c:idx val="2"/>
          <c:order val="2"/>
          <c:tx>
            <c:strRef>
              <c:f>データシート!$A$29</c:f>
              <c:strCache>
                <c:ptCount val="1"/>
                <c:pt idx="0">
                  <c:v>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0F6-475C-8B48-94E023F79EF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1.08</c:v>
                </c:pt>
                <c:pt idx="2">
                  <c:v>#N/A</c:v>
                </c:pt>
                <c:pt idx="3">
                  <c:v>0.89</c:v>
                </c:pt>
                <c:pt idx="4">
                  <c:v>#N/A</c:v>
                </c:pt>
                <c:pt idx="5">
                  <c:v>1.84</c:v>
                </c:pt>
                <c:pt idx="6">
                  <c:v>#N/A</c:v>
                </c:pt>
                <c:pt idx="7">
                  <c:v>1.35</c:v>
                </c:pt>
                <c:pt idx="8">
                  <c:v>#N/A</c:v>
                </c:pt>
                <c:pt idx="9">
                  <c:v>0</c:v>
                </c:pt>
              </c:numCache>
            </c:numRef>
          </c:val>
          <c:extLst>
            <c:ext xmlns:c16="http://schemas.microsoft.com/office/drawing/2014/chart" uri="{C3380CC4-5D6E-409C-BE32-E72D297353CC}">
              <c16:uniqueId val="{00000003-70F6-475C-8B48-94E023F79EF5}"/>
            </c:ext>
          </c:extLst>
        </c:ser>
        <c:ser>
          <c:idx val="4"/>
          <c:order val="4"/>
          <c:tx>
            <c:strRef>
              <c:f>データシート!$A$31</c:f>
              <c:strCache>
                <c:ptCount val="1"/>
                <c:pt idx="0">
                  <c:v>尾上地区住宅団地温泉事業特別会計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0.04</c:v>
                </c:pt>
                <c:pt idx="8">
                  <c:v>#N/A</c:v>
                </c:pt>
                <c:pt idx="9">
                  <c:v>0</c:v>
                </c:pt>
              </c:numCache>
            </c:numRef>
          </c:val>
          <c:extLst>
            <c:ext xmlns:c16="http://schemas.microsoft.com/office/drawing/2014/chart" uri="{C3380CC4-5D6E-409C-BE32-E72D297353CC}">
              <c16:uniqueId val="{00000004-70F6-475C-8B48-94E023F79EF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5-70F6-475C-8B48-94E023F79EF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1.06</c:v>
                </c:pt>
                <c:pt idx="4">
                  <c:v>#N/A</c:v>
                </c:pt>
                <c:pt idx="5">
                  <c:v>1.52</c:v>
                </c:pt>
                <c:pt idx="6">
                  <c:v>#N/A</c:v>
                </c:pt>
                <c:pt idx="7">
                  <c:v>0.39</c:v>
                </c:pt>
                <c:pt idx="8">
                  <c:v>#N/A</c:v>
                </c:pt>
                <c:pt idx="9">
                  <c:v>0.28000000000000003</c:v>
                </c:pt>
              </c:numCache>
            </c:numRef>
          </c:val>
          <c:extLst>
            <c:ext xmlns:c16="http://schemas.microsoft.com/office/drawing/2014/chart" uri="{C3380CC4-5D6E-409C-BE32-E72D297353CC}">
              <c16:uniqueId val="{00000006-70F6-475C-8B48-94E023F79EF5}"/>
            </c:ext>
          </c:extLst>
        </c:ser>
        <c:ser>
          <c:idx val="7"/>
          <c:order val="7"/>
          <c:tx>
            <c:strRef>
              <c:f>データシート!$A$34</c:f>
              <c:strCache>
                <c:ptCount val="1"/>
                <c:pt idx="0">
                  <c:v>平川市下水道事業会計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1.42</c:v>
                </c:pt>
                <c:pt idx="2">
                  <c:v>#N/A</c:v>
                </c:pt>
                <c:pt idx="3">
                  <c:v>1.34</c:v>
                </c:pt>
                <c:pt idx="4">
                  <c:v>#N/A</c:v>
                </c:pt>
                <c:pt idx="5">
                  <c:v>1.1000000000000001</c:v>
                </c:pt>
                <c:pt idx="6">
                  <c:v>#N/A</c:v>
                </c:pt>
                <c:pt idx="7">
                  <c:v>1.1499999999999999</c:v>
                </c:pt>
                <c:pt idx="8">
                  <c:v>#N/A</c:v>
                </c:pt>
                <c:pt idx="9">
                  <c:v>1.3</c:v>
                </c:pt>
              </c:numCache>
            </c:numRef>
          </c:val>
          <c:extLst>
            <c:ext xmlns:c16="http://schemas.microsoft.com/office/drawing/2014/chart" uri="{C3380CC4-5D6E-409C-BE32-E72D297353CC}">
              <c16:uniqueId val="{00000007-70F6-475C-8B48-94E023F79EF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3.87</c:v>
                </c:pt>
                <c:pt idx="2">
                  <c:v>#N/A</c:v>
                </c:pt>
                <c:pt idx="3">
                  <c:v>4.4800000000000004</c:v>
                </c:pt>
                <c:pt idx="4">
                  <c:v>#N/A</c:v>
                </c:pt>
                <c:pt idx="5">
                  <c:v>4.2</c:v>
                </c:pt>
                <c:pt idx="6">
                  <c:v>#N/A</c:v>
                </c:pt>
                <c:pt idx="7">
                  <c:v>4.0999999999999996</c:v>
                </c:pt>
                <c:pt idx="8">
                  <c:v>#N/A</c:v>
                </c:pt>
                <c:pt idx="9">
                  <c:v>5.28</c:v>
                </c:pt>
              </c:numCache>
            </c:numRef>
          </c:val>
          <c:extLst>
            <c:ext xmlns:c16="http://schemas.microsoft.com/office/drawing/2014/chart" uri="{C3380CC4-5D6E-409C-BE32-E72D297353CC}">
              <c16:uniqueId val="{00000008-70F6-475C-8B48-94E023F79EF5}"/>
            </c:ext>
          </c:extLst>
        </c:ser>
        <c:ser>
          <c:idx val="9"/>
          <c:order val="9"/>
          <c:tx>
            <c:strRef>
              <c:f>データシート!$A$36</c:f>
              <c:strCache>
                <c:ptCount val="1"/>
                <c:pt idx="0">
                  <c:v>平川市水道事業会計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4.3600000000000003</c:v>
                </c:pt>
                <c:pt idx="2">
                  <c:v>#N/A</c:v>
                </c:pt>
                <c:pt idx="3">
                  <c:v>5.17</c:v>
                </c:pt>
                <c:pt idx="4">
                  <c:v>#N/A</c:v>
                </c:pt>
                <c:pt idx="5">
                  <c:v>6.2</c:v>
                </c:pt>
                <c:pt idx="6">
                  <c:v>#N/A</c:v>
                </c:pt>
                <c:pt idx="7">
                  <c:v>7.4</c:v>
                </c:pt>
                <c:pt idx="8">
                  <c:v>#N/A</c:v>
                </c:pt>
                <c:pt idx="9">
                  <c:v>9.31</c:v>
                </c:pt>
              </c:numCache>
            </c:numRef>
          </c:val>
          <c:extLst>
            <c:ext xmlns:c16="http://schemas.microsoft.com/office/drawing/2014/chart" uri="{C3380CC4-5D6E-409C-BE32-E72D297353CC}">
              <c16:uniqueId val="{00000009-70F6-475C-8B48-94E023F79EF5}"/>
            </c:ext>
          </c:extLst>
        </c:ser>
        <c:dLbls>
          <c:showLegendKey val="0"/>
          <c:showVal val="0"/>
          <c:showCatName val="0"/>
          <c:showSerName val="0"/>
          <c:showPercent val="0"/>
          <c:showBubbleSize val="0"/>
        </c:dLbls>
        <c:gapWidth val="150"/>
        <c:overlap val="100"/>
        <c:axId val="389835656"/>
        <c:axId val="389836048"/>
      </c:barChart>
      <c:catAx>
        <c:axId val="38983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836048"/>
        <c:crosses val="autoZero"/>
        <c:auto val="1"/>
        <c:lblAlgn val="ctr"/>
        <c:lblOffset val="100"/>
        <c:tickLblSkip val="1"/>
        <c:tickMarkSkip val="1"/>
        <c:noMultiLvlLbl val="0"/>
      </c:catAx>
      <c:valAx>
        <c:axId val="38983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835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2018</c:v>
                </c:pt>
                <c:pt idx="5">
                  <c:v>2043</c:v>
                </c:pt>
                <c:pt idx="8">
                  <c:v>2012</c:v>
                </c:pt>
                <c:pt idx="11">
                  <c:v>1990</c:v>
                </c:pt>
                <c:pt idx="14">
                  <c:v>1853</c:v>
                </c:pt>
              </c:numCache>
            </c:numRef>
          </c:val>
          <c:extLst>
            <c:ext xmlns:c16="http://schemas.microsoft.com/office/drawing/2014/chart" uri="{C3380CC4-5D6E-409C-BE32-E72D297353CC}">
              <c16:uniqueId val="{00000000-F6D7-4158-AFED-DD916982082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D7-4158-AFED-DD916982082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7</c:v>
                </c:pt>
                <c:pt idx="6">
                  <c:v>5</c:v>
                </c:pt>
                <c:pt idx="9">
                  <c:v>5</c:v>
                </c:pt>
                <c:pt idx="12">
                  <c:v>5</c:v>
                </c:pt>
              </c:numCache>
            </c:numRef>
          </c:val>
          <c:extLst>
            <c:ext xmlns:c16="http://schemas.microsoft.com/office/drawing/2014/chart" uri="{C3380CC4-5D6E-409C-BE32-E72D297353CC}">
              <c16:uniqueId val="{00000002-F6D7-4158-AFED-DD916982082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106</c:v>
                </c:pt>
                <c:pt idx="3">
                  <c:v>131</c:v>
                </c:pt>
                <c:pt idx="6">
                  <c:v>144</c:v>
                </c:pt>
                <c:pt idx="9">
                  <c:v>111</c:v>
                </c:pt>
                <c:pt idx="12">
                  <c:v>102</c:v>
                </c:pt>
              </c:numCache>
            </c:numRef>
          </c:val>
          <c:extLst>
            <c:ext xmlns:c16="http://schemas.microsoft.com/office/drawing/2014/chart" uri="{C3380CC4-5D6E-409C-BE32-E72D297353CC}">
              <c16:uniqueId val="{00000003-F6D7-4158-AFED-DD916982082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650</c:v>
                </c:pt>
                <c:pt idx="3">
                  <c:v>637</c:v>
                </c:pt>
                <c:pt idx="6">
                  <c:v>610</c:v>
                </c:pt>
                <c:pt idx="9">
                  <c:v>562</c:v>
                </c:pt>
                <c:pt idx="12">
                  <c:v>465</c:v>
                </c:pt>
              </c:numCache>
            </c:numRef>
          </c:val>
          <c:extLst>
            <c:ext xmlns:c16="http://schemas.microsoft.com/office/drawing/2014/chart" uri="{C3380CC4-5D6E-409C-BE32-E72D297353CC}">
              <c16:uniqueId val="{00000004-F6D7-4158-AFED-DD916982082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D7-4158-AFED-DD916982082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D7-4158-AFED-DD916982082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2507</c:v>
                </c:pt>
                <c:pt idx="3">
                  <c:v>2389</c:v>
                </c:pt>
                <c:pt idx="6">
                  <c:v>2266</c:v>
                </c:pt>
                <c:pt idx="9">
                  <c:v>2234</c:v>
                </c:pt>
                <c:pt idx="12">
                  <c:v>1962</c:v>
                </c:pt>
              </c:numCache>
            </c:numRef>
          </c:val>
          <c:extLst>
            <c:ext xmlns:c16="http://schemas.microsoft.com/office/drawing/2014/chart" uri="{C3380CC4-5D6E-409C-BE32-E72D297353CC}">
              <c16:uniqueId val="{00000007-F6D7-4158-AFED-DD9169820828}"/>
            </c:ext>
          </c:extLst>
        </c:ser>
        <c:dLbls>
          <c:showLegendKey val="0"/>
          <c:showVal val="0"/>
          <c:showCatName val="0"/>
          <c:showSerName val="0"/>
          <c:showPercent val="0"/>
          <c:showBubbleSize val="0"/>
        </c:dLbls>
        <c:gapWidth val="100"/>
        <c:overlap val="100"/>
        <c:axId val="350277856"/>
        <c:axId val="548102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1255</c:v>
                </c:pt>
                <c:pt idx="2">
                  <c:v>#N/A</c:v>
                </c:pt>
                <c:pt idx="3">
                  <c:v>#N/A</c:v>
                </c:pt>
                <c:pt idx="4">
                  <c:v>1121</c:v>
                </c:pt>
                <c:pt idx="5">
                  <c:v>#N/A</c:v>
                </c:pt>
                <c:pt idx="6">
                  <c:v>#N/A</c:v>
                </c:pt>
                <c:pt idx="7">
                  <c:v>1013</c:v>
                </c:pt>
                <c:pt idx="8">
                  <c:v>#N/A</c:v>
                </c:pt>
                <c:pt idx="9">
                  <c:v>#N/A</c:v>
                </c:pt>
                <c:pt idx="10">
                  <c:v>922</c:v>
                </c:pt>
                <c:pt idx="11">
                  <c:v>#N/A</c:v>
                </c:pt>
                <c:pt idx="12">
                  <c:v>#N/A</c:v>
                </c:pt>
                <c:pt idx="13">
                  <c:v>681</c:v>
                </c:pt>
                <c:pt idx="14">
                  <c:v>#N/A</c:v>
                </c:pt>
              </c:numCache>
            </c:numRef>
          </c:val>
          <c:smooth val="0"/>
          <c:extLst>
            <c:ext xmlns:c16="http://schemas.microsoft.com/office/drawing/2014/chart" uri="{C3380CC4-5D6E-409C-BE32-E72D297353CC}">
              <c16:uniqueId val="{00000008-F6D7-4158-AFED-DD9169820828}"/>
            </c:ext>
          </c:extLst>
        </c:ser>
        <c:dLbls>
          <c:showLegendKey val="0"/>
          <c:showVal val="0"/>
          <c:showCatName val="0"/>
          <c:showSerName val="0"/>
          <c:showPercent val="0"/>
          <c:showBubbleSize val="0"/>
        </c:dLbls>
        <c:marker val="1"/>
        <c:smooth val="0"/>
        <c:axId val="350277856"/>
        <c:axId val="548102624"/>
      </c:lineChart>
      <c:catAx>
        <c:axId val="3502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102624"/>
        <c:crosses val="autoZero"/>
        <c:auto val="1"/>
        <c:lblAlgn val="ctr"/>
        <c:lblOffset val="100"/>
        <c:tickLblSkip val="1"/>
        <c:tickMarkSkip val="1"/>
        <c:noMultiLvlLbl val="0"/>
      </c:catAx>
      <c:valAx>
        <c:axId val="54810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2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16042</c:v>
                </c:pt>
                <c:pt idx="5">
                  <c:v>16046</c:v>
                </c:pt>
                <c:pt idx="8">
                  <c:v>16376</c:v>
                </c:pt>
                <c:pt idx="11">
                  <c:v>18335</c:v>
                </c:pt>
                <c:pt idx="14">
                  <c:v>18949</c:v>
                </c:pt>
              </c:numCache>
            </c:numRef>
          </c:val>
          <c:extLst>
            <c:ext xmlns:c16="http://schemas.microsoft.com/office/drawing/2014/chart" uri="{C3380CC4-5D6E-409C-BE32-E72D297353CC}">
              <c16:uniqueId val="{00000000-D124-4A6B-8BB3-A3E4D0566A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943</c:v>
                </c:pt>
                <c:pt idx="5">
                  <c:v>928</c:v>
                </c:pt>
                <c:pt idx="8">
                  <c:v>858</c:v>
                </c:pt>
                <c:pt idx="11">
                  <c:v>788</c:v>
                </c:pt>
                <c:pt idx="14">
                  <c:v>718</c:v>
                </c:pt>
              </c:numCache>
            </c:numRef>
          </c:val>
          <c:extLst>
            <c:ext xmlns:c16="http://schemas.microsoft.com/office/drawing/2014/chart" uri="{C3380CC4-5D6E-409C-BE32-E72D297353CC}">
              <c16:uniqueId val="{00000001-D124-4A6B-8BB3-A3E4D0566A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8079</c:v>
                </c:pt>
                <c:pt idx="5">
                  <c:v>8537</c:v>
                </c:pt>
                <c:pt idx="8">
                  <c:v>9415</c:v>
                </c:pt>
                <c:pt idx="11">
                  <c:v>9044</c:v>
                </c:pt>
                <c:pt idx="14">
                  <c:v>8722</c:v>
                </c:pt>
              </c:numCache>
            </c:numRef>
          </c:val>
          <c:extLst>
            <c:ext xmlns:c16="http://schemas.microsoft.com/office/drawing/2014/chart" uri="{C3380CC4-5D6E-409C-BE32-E72D297353CC}">
              <c16:uniqueId val="{00000002-D124-4A6B-8BB3-A3E4D0566A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24-4A6B-8BB3-A3E4D0566A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24-4A6B-8BB3-A3E4D0566A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24-4A6B-8BB3-A3E4D0566A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2813</c:v>
                </c:pt>
                <c:pt idx="3">
                  <c:v>2610</c:v>
                </c:pt>
                <c:pt idx="6">
                  <c:v>2554</c:v>
                </c:pt>
                <c:pt idx="9">
                  <c:v>2345</c:v>
                </c:pt>
                <c:pt idx="12">
                  <c:v>2238</c:v>
                </c:pt>
              </c:numCache>
            </c:numRef>
          </c:val>
          <c:extLst>
            <c:ext xmlns:c16="http://schemas.microsoft.com/office/drawing/2014/chart" uri="{C3380CC4-5D6E-409C-BE32-E72D297353CC}">
              <c16:uniqueId val="{00000006-D124-4A6B-8BB3-A3E4D0566A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1044</c:v>
                </c:pt>
                <c:pt idx="3">
                  <c:v>927</c:v>
                </c:pt>
                <c:pt idx="6">
                  <c:v>830</c:v>
                </c:pt>
                <c:pt idx="9">
                  <c:v>773</c:v>
                </c:pt>
                <c:pt idx="12">
                  <c:v>676</c:v>
                </c:pt>
              </c:numCache>
            </c:numRef>
          </c:val>
          <c:extLst>
            <c:ext xmlns:c16="http://schemas.microsoft.com/office/drawing/2014/chart" uri="{C3380CC4-5D6E-409C-BE32-E72D297353CC}">
              <c16:uniqueId val="{00000007-D124-4A6B-8BB3-A3E4D0566A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5675</c:v>
                </c:pt>
                <c:pt idx="3">
                  <c:v>5112</c:v>
                </c:pt>
                <c:pt idx="6">
                  <c:v>4337</c:v>
                </c:pt>
                <c:pt idx="9">
                  <c:v>3797</c:v>
                </c:pt>
                <c:pt idx="12">
                  <c:v>3298</c:v>
                </c:pt>
              </c:numCache>
            </c:numRef>
          </c:val>
          <c:extLst>
            <c:ext xmlns:c16="http://schemas.microsoft.com/office/drawing/2014/chart" uri="{C3380CC4-5D6E-409C-BE32-E72D297353CC}">
              <c16:uniqueId val="{00000008-D124-4A6B-8BB3-A3E4D0566A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c:v>
                </c:pt>
                <c:pt idx="3">
                  <c:v>19</c:v>
                </c:pt>
                <c:pt idx="6">
                  <c:v>13</c:v>
                </c:pt>
                <c:pt idx="9">
                  <c:v>8</c:v>
                </c:pt>
                <c:pt idx="12">
                  <c:v>3</c:v>
                </c:pt>
              </c:numCache>
            </c:numRef>
          </c:val>
          <c:extLst>
            <c:ext xmlns:c16="http://schemas.microsoft.com/office/drawing/2014/chart" uri="{C3380CC4-5D6E-409C-BE32-E72D297353CC}">
              <c16:uniqueId val="{00000009-D124-4A6B-8BB3-A3E4D0566A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11323</c:v>
                </c:pt>
                <c:pt idx="3">
                  <c:v>10977</c:v>
                </c:pt>
                <c:pt idx="6">
                  <c:v>11767</c:v>
                </c:pt>
                <c:pt idx="9">
                  <c:v>12843</c:v>
                </c:pt>
                <c:pt idx="12">
                  <c:v>15958</c:v>
                </c:pt>
              </c:numCache>
            </c:numRef>
          </c:val>
          <c:extLst>
            <c:ext xmlns:c16="http://schemas.microsoft.com/office/drawing/2014/chart" uri="{C3380CC4-5D6E-409C-BE32-E72D297353CC}">
              <c16:uniqueId val="{0000000A-D124-4A6B-8BB3-A3E4D0566A4A}"/>
            </c:ext>
          </c:extLst>
        </c:ser>
        <c:dLbls>
          <c:showLegendKey val="0"/>
          <c:showVal val="0"/>
          <c:showCatName val="0"/>
          <c:showSerName val="0"/>
          <c:showPercent val="0"/>
          <c:showBubbleSize val="0"/>
        </c:dLbls>
        <c:gapWidth val="100"/>
        <c:overlap val="100"/>
        <c:axId val="548107328"/>
        <c:axId val="548104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24-4A6B-8BB3-A3E4D0566A4A}"/>
            </c:ext>
          </c:extLst>
        </c:ser>
        <c:dLbls>
          <c:showLegendKey val="0"/>
          <c:showVal val="0"/>
          <c:showCatName val="0"/>
          <c:showSerName val="0"/>
          <c:showPercent val="0"/>
          <c:showBubbleSize val="0"/>
        </c:dLbls>
        <c:marker val="1"/>
        <c:smooth val="0"/>
        <c:axId val="548107328"/>
        <c:axId val="548104584"/>
      </c:lineChart>
      <c:catAx>
        <c:axId val="54810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104584"/>
        <c:crosses val="autoZero"/>
        <c:auto val="1"/>
        <c:lblAlgn val="ctr"/>
        <c:lblOffset val="100"/>
        <c:tickLblSkip val="1"/>
        <c:tickMarkSkip val="1"/>
        <c:noMultiLvlLbl val="0"/>
      </c:catAx>
      <c:valAx>
        <c:axId val="548104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10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2821</c:v>
                </c:pt>
                <c:pt idx="1">
                  <c:v>2773</c:v>
                </c:pt>
                <c:pt idx="2">
                  <c:v>2470</c:v>
                </c:pt>
              </c:numCache>
            </c:numRef>
          </c:val>
          <c:extLst>
            <c:ext xmlns:c16="http://schemas.microsoft.com/office/drawing/2014/chart" uri="{C3380CC4-5D6E-409C-BE32-E72D297353CC}">
              <c16:uniqueId val="{00000000-D196-4687-B567-B28D5C7AE0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1864</c:v>
                </c:pt>
                <c:pt idx="1">
                  <c:v>1865</c:v>
                </c:pt>
                <c:pt idx="2">
                  <c:v>1866</c:v>
                </c:pt>
              </c:numCache>
            </c:numRef>
          </c:val>
          <c:extLst>
            <c:ext xmlns:c16="http://schemas.microsoft.com/office/drawing/2014/chart" uri="{C3380CC4-5D6E-409C-BE32-E72D297353CC}">
              <c16:uniqueId val="{00000001-D196-4687-B567-B28D5C7AE0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5229</c:v>
                </c:pt>
                <c:pt idx="1">
                  <c:v>5343</c:v>
                </c:pt>
                <c:pt idx="2">
                  <c:v>5985</c:v>
                </c:pt>
              </c:numCache>
            </c:numRef>
          </c:val>
          <c:extLst>
            <c:ext xmlns:c16="http://schemas.microsoft.com/office/drawing/2014/chart" uri="{C3380CC4-5D6E-409C-BE32-E72D297353CC}">
              <c16:uniqueId val="{00000002-D196-4687-B567-B28D5C7AE068}"/>
            </c:ext>
          </c:extLst>
        </c:ser>
        <c:dLbls>
          <c:showLegendKey val="0"/>
          <c:showVal val="0"/>
          <c:showCatName val="0"/>
          <c:showSerName val="0"/>
          <c:showPercent val="0"/>
          <c:showBubbleSize val="0"/>
        </c:dLbls>
        <c:gapWidth val="120"/>
        <c:overlap val="100"/>
        <c:axId val="548104192"/>
        <c:axId val="548108504"/>
      </c:barChart>
      <c:catAx>
        <c:axId val="5481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108504"/>
        <c:crosses val="autoZero"/>
        <c:auto val="1"/>
        <c:lblAlgn val="ctr"/>
        <c:lblOffset val="100"/>
        <c:tickLblSkip val="1"/>
        <c:tickMarkSkip val="1"/>
        <c:noMultiLvlLbl val="0"/>
      </c:catAx>
      <c:valAx>
        <c:axId val="548108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10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{A25EEE6B-E0DC-4543-9839-3D79AA8D3953}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605-409C-B52D-3BEF80ED14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{574ED170-9C58-4AF9-852E-40984ECC5D26}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05-409C-B52D-3BEF80ED14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{DEA62DA6-72FA-4B30-9AA0-DAFF2FBC1611}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05-409C-B52D-3BEF80ED14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{7DC48976-4E16-40F3-B8C1-6F00E43BDA7E}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05-409C-B52D-3BEF80ED14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{1AF58DED-70C7-4B8A-84C2-CBA5F3678D87}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05-409C-B52D-3BEF80ED149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{D190EB9B-7C29-49F0-B7CA-87F6ACA81014}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605-409C-B52D-3BEF80ED149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{35FEC1AA-E589-466E-A85C-17934540E428}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605-409C-B52D-3BEF80ED149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{55D669AB-40AD-4E01-9120-3B2E05EE1B9F}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605-409C-B52D-3BEF80ED149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{D2846290-1B9C-4BD6-90D0-33EB82A1D2FB}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605-409C-B52D-3BEF80ED14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44.5</c:v>
                </c:pt>
                <c:pt idx="16">
                  <c:v>52.2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05-409C-B52D-3BEF80ED14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{CDB20A1D-4A2B-4732-9F3F-00258AEE95C0}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605-409C-B52D-3BEF80ED14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{A65FCF9B-67FC-4656-AEB7-4C8D5BE155B5}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05-409C-B52D-3BEF80ED14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{A3AD5107-3811-4F33-B9C1-3D3584114DF5}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05-409C-B52D-3BEF80ED14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{25D31CB6-2C69-4C7D-9595-7AF8073D5602}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05-409C-B52D-3BEF80ED14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{0A9DEB8A-2FBD-4B82-807D-DA9C4C3AF943}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05-409C-B52D-3BEF80ED149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{405C456A-CAB9-4103-B9B7-8AE5D2EABCCA}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605-409C-B52D-3BEF80ED149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{2580A12B-191B-4828-88A8-9311C4A3763E}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605-409C-B52D-3BEF80ED149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{DFD24207-E9C0-482C-929A-030A804B1A42}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605-409C-B52D-3BEF80ED149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{F14D68C5-B673-417E-A27C-7AA688CE744E}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605-409C-B52D-3BEF80ED14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numCache>
            </c:numRef>
          </c:xVal>
          <c:yVal>
            <c:numRef>
              <c:f>公会計指標分析・財政指標組合せ分析表!$BP$55:$DC$55</c:f>
              <c:numCache>
                <c:formatCode>#,##0.0;"▲ "#,##0.0</c:formatCode>
                <c:ptCount val="40"/>
                <c:pt idx="8">
                  <c:v>20.2</c:v>
                </c:pt>
                <c:pt idx="16">
                  <c:v>19</c:v>
                </c:pt>
              </c:numCache>
            </c:numRef>
          </c:yVal>
          <c:smooth val="0"/>
          <c:extLst>
            <c:ext xmlns:c16="http://schemas.microsoft.com/office/drawing/2014/chart" uri="{C3380CC4-5D6E-409C-BE32-E72D297353CC}">
              <c16:uniqueId val="{00000013-4605-409C-B52D-3BEF80ED149B}"/>
            </c:ext>
          </c:extLst>
        </c:ser>
        <c:dLbls>
          <c:showLegendKey val="0"/>
          <c:showVal val="1"/>
          <c:showCatName val="0"/>
          <c:showSerName val="0"/>
          <c:showPercent val="0"/>
          <c:showBubbleSize val="0"/>
        </c:dLbls>
        <c:axId val="46179840"/>
        <c:axId val="46181760"/>
      </c:scatterChart>
      <c:valAx>
        <c:axId val="46179840"/>
        <c:scaling>
          <c:orientation val="minMax"/>
          <c:max val="56.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399999999999999"/>
          <c:min val="18.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{5D3195F2-8141-4D09-91D4-80B06B46D8DB}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8FF-48FE-82AC-A73BD384A1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{0E42CD8F-25FD-40D7-9BD0-611BBA71EE70}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F-48FE-82AC-A73BD384A1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{86EDDBA0-DAE9-4ECA-A765-D24E634F4123}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F-48FE-82AC-A73BD384A1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{40BF0A89-5CD9-4B2C-BF24-C63BF4747332}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F-48FE-82AC-A73BD384A1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{1A458549-102E-42AC-951D-6265F443AC79}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F-48FE-82AC-A73BD384A13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{4A1F9499-A43B-47E1-A28B-829131D90B38}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8FF-48FE-82AC-A73BD384A13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{AF09738C-2D17-4AA8-883E-D075B28585CF}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8FF-48FE-82AC-A73BD384A13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{497B0E5B-84B7-457B-B4A8-9B06F9AB229B}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8FF-48FE-82AC-A73BD384A13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{27D11C03-1336-401E-8685-BE28ADE9E35B}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8FF-48FE-82AC-A73BD384A1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14.7</c:v>
                </c:pt>
                <c:pt idx="8">
                  <c:v>13.8</c:v>
                </c:pt>
                <c:pt idx="16">
                  <c:v>12.6</c:v>
                </c:pt>
                <c:pt idx="24">
                  <c:v>11.7</c:v>
                </c:pt>
                <c:pt idx="32">
                  <c:v>10.199999999999999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FF-48FE-82AC-A73BD384A1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{9709DC0F-31CE-4472-A852-255DBE2DC7DC}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8FF-48FE-82AC-A73BD384A1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{C4DBB09A-3A4B-4531-9E80-472440050371}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F-48FE-82AC-A73BD384A1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{7949C99F-3931-4782-9A1E-DA741ABB8A2E}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F-48FE-82AC-A73BD384A1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{748FB193-2927-4DF5-A363-CBBBE60A262C}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F-48FE-82AC-A73BD384A1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{282CA6E5-8E0F-4B82-AFF1-E3E2E2907382}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F-48FE-82AC-A73BD384A13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{3962DCA8-2E51-4140-BBDA-7B1733D24909}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8FF-48FE-82AC-A73BD384A13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{ACAABD09-45A4-4921-97F6-BF0B4D00B9FA}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8FF-48FE-82AC-A73BD384A13D}"/>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{7899180F-8E78-4F9A-9704-07F72829DB22}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8FF-48FE-82AC-A73BD384A13D}"/>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{2AD14853-A02F-455B-9960-151ABB90162A}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8FF-48FE-82AC-A73BD384A1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08FF-48FE-82AC-A73BD384A13D}"/>
            </c:ext>
          </c:extLst>
        </c:ser>
        <c:dLbls>
          <c:showLegendKey val="0"/>
          <c:showVal val="1"/>
          <c:showCatName val="0"/>
          <c:showSerName val="0"/>
          <c:showPercent val="0"/>
          <c:showBubbleSize val="0"/>
        </c:dLbls>
        <c:axId val="84219776"/>
        <c:axId val="84234240"/>
      </c:scatterChart>
      <c:valAx>
        <c:axId val="84219776"/>
        <c:scaling>
          <c:orientation val="minMax"/>
          <c:max val="9.6"/>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既発債の繰上償還（</a:t>
          </a:r>
          <a:r>
            <a:rPr kumimoji="1" lang="en-US" altLang="ja-JP" sz="1400">
              <a:solidFill>
                <a:sysClr val="windowText" lastClr="000000"/>
              </a:solidFill>
              <a:latin typeface="ＭＳ ゴシック" pitchFamily="49" charset="-128"/>
              <a:ea typeface="ＭＳ ゴシック" pitchFamily="49" charset="-128"/>
            </a:rPr>
            <a:t>H19</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4,321,439</a:t>
          </a:r>
          <a:r>
            <a:rPr kumimoji="1" lang="ja-JP" altLang="en-US" sz="1400">
              <a:solidFill>
                <a:sysClr val="windowText" lastClr="000000"/>
              </a:solidFill>
              <a:latin typeface="ＭＳ ゴシック" pitchFamily="49" charset="-128"/>
              <a:ea typeface="ＭＳ ゴシック" pitchFamily="49" charset="-128"/>
            </a:rPr>
            <a:t>千円）や、新発債の償還年数の長期化により、元利償還金の上昇抑制に努めている。</a:t>
          </a:r>
        </a:p>
        <a:p>
          <a:r>
            <a:rPr kumimoji="1" lang="ja-JP" altLang="en-US" sz="1400">
              <a:solidFill>
                <a:sysClr val="windowText" lastClr="000000"/>
              </a:solidFill>
              <a:latin typeface="ＭＳ ゴシック" pitchFamily="49" charset="-128"/>
              <a:ea typeface="ＭＳ ゴシック" pitchFamily="49" charset="-128"/>
            </a:rPr>
            <a:t>　今後の元利償還についても同水準で推移する見込みだが、長期総合プランに基づいた地方債の計画的な発行、合併特例債や過疎対策事業債といった交付税措置の有利な地方債の活用により、財政の一層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満期一括償還地方債の発行はない。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将来負担比率は、令和元年度においても充当可能財源等が将来負担額を上回り、比率なしとなった。</a:t>
          </a:r>
        </a:p>
        <a:p>
          <a:r>
            <a:rPr kumimoji="1" lang="ja-JP" altLang="en-US" sz="1400">
              <a:solidFill>
                <a:sysClr val="windowText" lastClr="000000"/>
              </a:solidFill>
              <a:latin typeface="ＭＳ ゴシック" pitchFamily="49" charset="-128"/>
              <a:ea typeface="ＭＳ ゴシック" pitchFamily="49" charset="-128"/>
            </a:rPr>
            <a:t>　将来負担額については、地方債の現在高が普通建設事業の増加に伴う新規借入により、前年より増えているが、引き続き地方債の計画的な発行に努めるとともに、充当可能財源等においても、基金の効率的な運用により、後世への負担を軽減できるよう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公共施設の老朽化による建替えや大規模改修、除却に備え公共施設等整備基金に６億３９００万円を積立した。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公共施設の老朽化による建替えや大規模改修を予定しており、中長期的には取り崩しにより減少傾向となる見込みである。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合併振興基金・・・まちづくり推進、庁舎以外の公共施設等の整備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温泉管理基金・・・財政需要等に備えるためのもの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公共施設の老朽化による建替えや大規模改修、除却に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備え公共施設等整備基金に６億３９００万円を積立した。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公共施設の老朽化による建替えや大規模改修を予定しており、中長期的には取り崩しにより減少傾向となる見込みである。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前年度剰余金のうち、３億円を積み立てたが、財源調整により６憶８００万円を取り崩したことなどにより、約３億３００万円の減少となった。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普通交付税の合併算定替による特例措置の適用期限終了や公共施設等の老朽化対策等に係る経費の増大に備え、現在の基金水準を維持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できるように努める。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預金により基金を管理しており、これにより生じた利子を積立てした。</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公共施設の老朽化による建替えや大規模改修を予定しており、地方債残高が増加する見込であることから、現在の基金水準を維持でき</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るように努める。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年度に策定した公共施設等総合管理計画において、公共施設等の延べ床面積の縮減を基本方針の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に掲げており、老朽化した施設の集約化・複合化や除却を進めている。有形固定資産減価償却率については上昇傾向にあるものの、類似団体に比べると低い水準にあり、今後も当該計画に基づき、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671947"/>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44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67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1714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114173</xdr:rowOff>
    </xdr:from>
    <xdr:to>
      <xdr:col>15</xdr:col>
      <xdr:colOff>187325</xdr:colOff>
      <xdr:row>31</xdr:row>
      <xdr:rowOff>44323</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02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119380</xdr:rowOff>
    </xdr:from>
    <xdr:to>
      <xdr:col>11</xdr:col>
      <xdr:colOff>187325</xdr:colOff>
      <xdr:row>30</xdr:row>
      <xdr:rowOff>49530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164973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13755"/>
          <a:ext cx="7620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119651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20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65676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15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60850</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市民体育館整備事業や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平賀東小・猿賀小学校改築事業などの普通建設事業が集中し、地方債の現在高が増加したため、前年度に比べると比率が上昇したが、類似団体に比べると低い水準にある。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ただし、今後も新本庁舎建設事業などの大型建設事業が計画されており、地方債の現在高は令和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年度まで増加する見込みであるため、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新規採用の抑制や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業務委託の推進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人件費の削減や、各種団体運営費補助金の見直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しによる補助費等の削減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など、経常経費充当一般財源が減少するよう努めていく。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378203"/>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8268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823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15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37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53858</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96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99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9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3271500" y="59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2509500"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1747500" y="593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154333</xdr:rowOff>
    </xdr:from>
    <xdr:to>
      <xdr:col>76</xdr:col>
      <xdr:colOff>73025</xdr:colOff>
      <xdr:row>29</xdr:row>
      <xdr:rowOff>84483</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57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5760</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57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48422</xdr:rowOff>
    </xdr:from>
    <xdr:to>
      <xdr:col>72</xdr:col>
      <xdr:colOff>123825</xdr:colOff>
      <xdr:row>28</xdr:row>
      <xdr:rowOff>150022</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56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99222</xdr:rowOff>
    </xdr:from>
    <xdr:to>
      <xdr:col>76</xdr:col>
      <xdr:colOff>22225</xdr:colOff>
      <xdr:row>29</xdr:row>
      <xdr:rowOff>33683</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084300" y="5671347"/>
          <a:ext cx="711200" cy="10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152104</xdr:rowOff>
    </xdr:from>
    <xdr:to>
      <xdr:col>68</xdr:col>
      <xdr:colOff>123825</xdr:colOff>
      <xdr:row>28</xdr:row>
      <xdr:rowOff>82254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3271500" y="55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31454</xdr:rowOff>
    </xdr:from>
    <xdr:to>
      <xdr:col>72</xdr:col>
      <xdr:colOff>73025</xdr:colOff>
      <xdr:row>28</xdr:row>
      <xdr:rowOff>99222</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3322300" y="5603579"/>
          <a:ext cx="762000" cy="6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151504</xdr:rowOff>
    </xdr:from>
    <xdr:to>
      <xdr:col>64</xdr:col>
      <xdr:colOff>123825</xdr:colOff>
      <xdr:row>28</xdr:row>
      <xdr:rowOff>81654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2509500" y="55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30854</xdr:rowOff>
    </xdr:from>
    <xdr:to>
      <xdr:col>68</xdr:col>
      <xdr:colOff>73025</xdr:colOff>
      <xdr:row>28</xdr:row>
      <xdr:rowOff>31454</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2560300" y="5602979"/>
          <a:ext cx="762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2843</xdr:rowOff>
    </xdr:from>
    <xdr:to>
      <xdr:col>60</xdr:col>
      <xdr:colOff>123825</xdr:colOff>
      <xdr:row>28</xdr:row>
      <xdr:rowOff>104443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55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30854</xdr:rowOff>
    </xdr:from>
    <xdr:to>
      <xdr:col>64</xdr:col>
      <xdr:colOff>73025</xdr:colOff>
      <xdr:row>28</xdr:row>
      <xdr:rowOff>53643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98300" y="5602979"/>
          <a:ext cx="762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141650</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605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125458</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604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108785</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114663</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166549</xdr:rowOff>
    </xdr:from>
    <xdr:ext cx="469744"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36727" y="53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98781</xdr:rowOff>
    </xdr:from>
    <xdr:ext cx="469744" cy="259045"/>
    <xdr:sp macro="" textlink="">
      <xdr:nvSpPr>
        <xdr:cNvPr id="154" name="n_2mainValue債務償還比率">
          <a:extLst>
            <a:ext uri="{FF2B5EF4-FFF2-40B4-BE49-F238E27FC236}">
              <a16:creationId xmlns:a16="http://schemas.microsoft.com/office/drawing/2014/main" id="{00000000-0008-0000-0D00-00009A000000}"/>
            </a:ext>
          </a:extLst>
        </xdr:cNvPr>
        <xdr:cNvSpPr txBox="1"/>
      </xdr:nvSpPr>
      <xdr:spPr>
        <a:xfrm>
          <a:off x="13087427" y="53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98181</xdr:rowOff>
    </xdr:from>
    <xdr:ext cx="469744" cy="259045"/>
    <xdr:sp macro="" textlink="">
      <xdr:nvSpPr>
        <xdr:cNvPr id="155" name="n_3mainValue債務償還比率">
          <a:extLst>
            <a:ext uri="{FF2B5EF4-FFF2-40B4-BE49-F238E27FC236}">
              <a16:creationId xmlns:a16="http://schemas.microsoft.com/office/drawing/2014/main" id="{00000000-0008-0000-0D00-00009B000000}"/>
            </a:ext>
          </a:extLst>
        </xdr:cNvPr>
        <xdr:cNvSpPr txBox="1"/>
      </xdr:nvSpPr>
      <xdr:spPr>
        <a:xfrm>
          <a:off x="12325427" y="532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120970</xdr:rowOff>
    </xdr:from>
    <xdr:ext cx="469744" cy="259045"/>
    <xdr:sp macro="" textlink="">
      <xdr:nvSpPr>
        <xdr:cNvPr id="156" name="n_4mainValue債務償還比率">
          <a:extLst>
            <a:ext uri="{FF2B5EF4-FFF2-40B4-BE49-F238E27FC236}">
              <a16:creationId xmlns:a16="http://schemas.microsoft.com/office/drawing/2014/main" id="{00000000-0008-0000-0D00-00009C000000}"/>
            </a:ext>
          </a:extLst>
        </xdr:cNvPr>
        <xdr:cNvSpPr txBox="1"/>
      </xdr:nvSpPr>
      <xdr:spPr>
        <a:xfrm>
          <a:off x="11563427" y="53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20972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34925</xdr:rowOff>
    </xdr:from>
    <xdr:to>
      <xdr:col>15</xdr:col>
      <xdr:colOff>101600</xdr:colOff>
      <xdr:row>36</xdr:row>
      <xdr:rowOff>136525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2857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133350</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019300" y="6257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57167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78" name="n_3aveValue【道路】&#10;有形固定資産減価償却率">
          <a:extLst>
            <a:ext uri="{FF2B5EF4-FFF2-40B4-BE49-F238E27FC236}">
              <a16:creationId xmlns:a16="http://schemas.microsoft.com/office/drawing/2014/main" id="{00000000-0008-0000-0E00-00004E000000}"/>
            </a:ext>
          </a:extLst>
        </xdr:cNvPr>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79" name="n_4aveValue【道路】&#10;有形固定資産減価償却率">
          <a:extLst>
            <a:ext uri="{FF2B5EF4-FFF2-40B4-BE49-F238E27FC236}">
              <a16:creationId xmlns:a16="http://schemas.microsoft.com/office/drawing/2014/main" id="{00000000-0008-0000-0E00-00004F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E00-000050000000}"/>
            </a:ext>
          </a:extLst>
        </xdr:cNvPr>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1" name="n_3mainValue【道路】&#10;有形固定資産減価償却率">
          <a:extLst>
            <a:ext uri="{FF2B5EF4-FFF2-40B4-BE49-F238E27FC236}">
              <a16:creationId xmlns:a16="http://schemas.microsoft.com/office/drawing/2014/main" id="{00000000-0008-0000-0E00-000051000000}"/>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71131</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586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37954</xdr:rowOff>
    </xdr:from>
    <xdr:to>
      <xdr:col>46</xdr:col>
      <xdr:colOff>38100</xdr:colOff>
      <xdr:row>38</xdr:row>
      <xdr:rowOff>139554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65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17532</xdr:rowOff>
    </xdr:from>
    <xdr:to>
      <xdr:col>41</xdr:col>
      <xdr:colOff>101600</xdr:colOff>
      <xdr:row>34</xdr:row>
      <xdr:rowOff>119132</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7810500" y="5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68332</xdr:rowOff>
    </xdr:from>
    <xdr:to>
      <xdr:col>45</xdr:col>
      <xdr:colOff>177800</xdr:colOff>
      <xdr:row>38</xdr:row>
      <xdr:rowOff>88754</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861300" y="5897632"/>
          <a:ext cx="889000" cy="7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54024</xdr:rowOff>
    </xdr:from>
    <xdr:ext cx="534377"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4831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10704</xdr:rowOff>
    </xdr:from>
    <xdr:ext cx="534377"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594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27" name="n_4aveValue【道路】&#10;一人当たり延長">
          <a:extLst>
            <a:ext uri="{FF2B5EF4-FFF2-40B4-BE49-F238E27FC236}">
              <a16:creationId xmlns:a16="http://schemas.microsoft.com/office/drawing/2014/main" id="{00000000-0008-0000-0E00-00007F000000}"/>
            </a:ext>
          </a:extLst>
        </xdr:cNvPr>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156081</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3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135659</xdr:rowOff>
    </xdr:from>
    <xdr:ext cx="534377" cy="259045"/>
    <xdr:sp macro="" textlink="">
      <xdr:nvSpPr>
        <xdr:cNvPr id="129" name="n_3mainValue【道路】&#10;一人当たり延長">
          <a:extLst>
            <a:ext uri="{FF2B5EF4-FFF2-40B4-BE49-F238E27FC236}">
              <a16:creationId xmlns:a16="http://schemas.microsoft.com/office/drawing/2014/main" id="{00000000-0008-0000-0E00-000081000000}"/>
            </a:ext>
          </a:extLst>
        </xdr:cNvPr>
        <xdr:cNvSpPr txBox="1"/>
      </xdr:nvSpPr>
      <xdr:spPr>
        <a:xfrm>
          <a:off x="7594111" y="56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125203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21046</xdr:rowOff>
    </xdr:from>
    <xdr:to>
      <xdr:col>15</xdr:col>
      <xdr:colOff>101600</xdr:colOff>
      <xdr:row>55</xdr:row>
      <xdr:rowOff>122646</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2857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166370</xdr:rowOff>
    </xdr:from>
    <xdr:to>
      <xdr:col>10</xdr:col>
      <xdr:colOff>165100</xdr:colOff>
      <xdr:row>57</xdr:row>
      <xdr:rowOff>96520</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1968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71846</xdr:rowOff>
    </xdr:from>
    <xdr:to>
      <xdr:col>15</xdr:col>
      <xdr:colOff>50800</xdr:colOff>
      <xdr:row>57</xdr:row>
      <xdr:rowOff>45720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2019300" y="9501596"/>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28864</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2705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177" name="n_4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139173</xdr:rowOff>
    </xdr:from>
    <xdr:ext cx="340478"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380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113047</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00000000-0008-0000-0E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06" name="【橋りょう・トンネル】&#10;一人当たり有形固定資産（償却資産）額最小値テキスト">
          <a:extLst>
            <a:ext uri="{FF2B5EF4-FFF2-40B4-BE49-F238E27FC236}">
              <a16:creationId xmlns:a16="http://schemas.microsoft.com/office/drawing/2014/main" id="{00000000-0008-0000-0E00-0000CE000000}"/>
            </a:ext>
          </a:extLst>
        </xdr:cNvPr>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00000000-0008-0000-0E00-0000D0000000}"/>
            </a:ext>
          </a:extLst>
        </xdr:cNvPr>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39641</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00000000-0008-0000-0E00-0000D2000000}"/>
            </a:ext>
          </a:extLst>
        </xdr:cNvPr>
        <xdr:cNvSpPr txBox="1"/>
      </xdr:nvSpPr>
      <xdr:spPr>
        <a:xfrm>
          <a:off x="10515600" y="1066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68233</xdr:rowOff>
    </xdr:from>
    <xdr:to>
      <xdr:col>46</xdr:col>
      <xdr:colOff>38100</xdr:colOff>
      <xdr:row>64</xdr:row>
      <xdr:rowOff>169833</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104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37218</xdr:rowOff>
    </xdr:from>
    <xdr:to>
      <xdr:col>41</xdr:col>
      <xdr:colOff>101600</xdr:colOff>
      <xdr:row>64</xdr:row>
      <xdr:rowOff>138818</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7810500" y="110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88018</xdr:rowOff>
    </xdr:from>
    <xdr:to>
      <xdr:col>45</xdr:col>
      <xdr:colOff>177800</xdr:colOff>
      <xdr:row>64</xdr:row>
      <xdr:rowOff>119033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861300" y="11060818"/>
          <a:ext cx="889000" cy="3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160960</xdr:rowOff>
    </xdr:from>
    <xdr:ext cx="534377" cy="259045"/>
    <xdr:sp macro="" textlink="">
      <xdr:nvSpPr>
        <xdr:cNvPr id="228" name="n_2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8483111" y="1113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129945</xdr:rowOff>
    </xdr:from>
    <xdr:ext cx="534377" cy="259045"/>
    <xdr:sp macro="" textlink="">
      <xdr:nvSpPr>
        <xdr:cNvPr id="229" name="n_3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7594111" y="111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110507</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416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93980</xdr:rowOff>
    </xdr:from>
    <xdr:to>
      <xdr:col>15</xdr:col>
      <xdr:colOff>101600</xdr:colOff>
      <xdr:row>81</xdr:row>
      <xdr:rowOff>24130</xdr:rowOff>
    </xdr:to>
    <xdr:sp macro="" textlink="">
      <xdr:nvSpPr>
        <xdr:cNvPr id="270" name="楕円 269">
          <a:extLst>
            <a:ext uri="{FF2B5EF4-FFF2-40B4-BE49-F238E27FC236}">
              <a16:creationId xmlns:a16="http://schemas.microsoft.com/office/drawing/2014/main" id="{00000000-0008-0000-0E00-00000E010000}"/>
            </a:ext>
          </a:extLst>
        </xdr:cNvPr>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52070</xdr:rowOff>
    </xdr:from>
    <xdr:to>
      <xdr:col>10</xdr:col>
      <xdr:colOff>165100</xdr:colOff>
      <xdr:row>80</xdr:row>
      <xdr:rowOff>153670</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144780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2019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124477</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E00-000014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278" name="n_3mainValue【公営住宅】&#10;有形固定資産減価償却率">
          <a:extLst>
            <a:ext uri="{FF2B5EF4-FFF2-40B4-BE49-F238E27FC236}">
              <a16:creationId xmlns:a16="http://schemas.microsoft.com/office/drawing/2014/main" id="{00000000-0008-0000-0E00-000016010000}"/>
            </a:ext>
          </a:extLst>
        </xdr:cNvPr>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E00-00002D010000}"/>
            </a:ext>
          </a:extLst>
        </xdr:cNvPr>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03" name="【公営住宅】&#10;一人当たり面積最大値テキスト">
          <a:extLst>
            <a:ext uri="{FF2B5EF4-FFF2-40B4-BE49-F238E27FC236}">
              <a16:creationId xmlns:a16="http://schemas.microsoft.com/office/drawing/2014/main" id="{00000000-0008-0000-0E00-00002F010000}"/>
            </a:ext>
          </a:extLst>
        </xdr:cNvPr>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E00-000031010000}"/>
            </a:ext>
          </a:extLst>
        </xdr:cNvPr>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75997</xdr:rowOff>
    </xdr:from>
    <xdr:to>
      <xdr:col>46</xdr:col>
      <xdr:colOff>38100</xdr:colOff>
      <xdr:row>86</xdr:row>
      <xdr:rowOff>6147</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8699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76454</xdr:rowOff>
    </xdr:from>
    <xdr:to>
      <xdr:col>41</xdr:col>
      <xdr:colOff>101600</xdr:colOff>
      <xdr:row>86</xdr:row>
      <xdr:rowOff>6604</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7810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126797</xdr:rowOff>
    </xdr:from>
    <xdr:to>
      <xdr:col>45</xdr:col>
      <xdr:colOff>177800</xdr:colOff>
      <xdr:row>85</xdr:row>
      <xdr:rowOff>127254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7861300" y="147000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63364</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93917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59250</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8515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34562</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7626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170806</xdr:rowOff>
    </xdr:from>
    <xdr:ext cx="469744" cy="259045"/>
    <xdr:sp macro="" textlink="">
      <xdr:nvSpPr>
        <xdr:cNvPr id="322" name="n_4aveValue【公営住宅】&#10;一人当たり面積">
          <a:extLst>
            <a:ext uri="{FF2B5EF4-FFF2-40B4-BE49-F238E27FC236}">
              <a16:creationId xmlns:a16="http://schemas.microsoft.com/office/drawing/2014/main" id="{00000000-0008-0000-0E00-000042010000}"/>
            </a:ext>
          </a:extLst>
        </xdr:cNvPr>
        <xdr:cNvSpPr txBox="1"/>
      </xdr:nvSpPr>
      <xdr:spPr>
        <a:xfrm>
          <a:off x="6737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168724</xdr:rowOff>
    </xdr:from>
    <xdr:ext cx="469744" cy="259045"/>
    <xdr:sp macro="" textlink="">
      <xdr:nvSpPr>
        <xdr:cNvPr id="323" name="n_2mainValue【公営住宅】&#10;一人当たり面積">
          <a:extLst>
            <a:ext uri="{FF2B5EF4-FFF2-40B4-BE49-F238E27FC236}">
              <a16:creationId xmlns:a16="http://schemas.microsoft.com/office/drawing/2014/main" id="{00000000-0008-0000-0E00-000043010000}"/>
            </a:ext>
          </a:extLst>
        </xdr:cNvPr>
        <xdr:cNvSpPr txBox="1"/>
      </xdr:nvSpPr>
      <xdr:spPr>
        <a:xfrm>
          <a:off x="8515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169181</xdr:rowOff>
    </xdr:from>
    <xdr:ext cx="469744" cy="259045"/>
    <xdr:sp macro="" textlink="">
      <xdr:nvSpPr>
        <xdr:cNvPr id="324" name="n_3mainValue【公営住宅】&#10;一人当たり面積">
          <a:extLst>
            <a:ext uri="{FF2B5EF4-FFF2-40B4-BE49-F238E27FC236}">
              <a16:creationId xmlns:a16="http://schemas.microsoft.com/office/drawing/2014/main" id="{00000000-0008-0000-0E00-000044010000}"/>
            </a:ext>
          </a:extLst>
        </xdr:cNvPr>
        <xdr:cNvSpPr txBox="1"/>
      </xdr:nvSpPr>
      <xdr:spPr>
        <a:xfrm>
          <a:off x="7626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8" name="【学校施設】&#10;有形固定資産減価償却率グラフ枠">
          <a:extLst>
            <a:ext uri="{FF2B5EF4-FFF2-40B4-BE49-F238E27FC236}">
              <a16:creationId xmlns:a16="http://schemas.microsoft.com/office/drawing/2014/main" id="{00000000-0008-0000-0E00-00007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380" name="【学校施設】&#10;有形固定資産減価償却率最小値テキスト">
          <a:extLst>
            <a:ext uri="{FF2B5EF4-FFF2-40B4-BE49-F238E27FC236}">
              <a16:creationId xmlns:a16="http://schemas.microsoft.com/office/drawing/2014/main" id="{00000000-0008-0000-0E00-00007C010000}"/>
            </a:ext>
          </a:extLst>
        </xdr:cNvPr>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382" name="【学校施設】&#10;有形固定資産減価償却率最大値テキスト">
          <a:extLst>
            <a:ext uri="{FF2B5EF4-FFF2-40B4-BE49-F238E27FC236}">
              <a16:creationId xmlns:a16="http://schemas.microsoft.com/office/drawing/2014/main" id="{00000000-0008-0000-0E00-00007E010000}"/>
            </a:ext>
          </a:extLst>
        </xdr:cNvPr>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384" name="【学校施設】&#10;有形固定資産減価償却率平均値テキスト">
          <a:extLst>
            <a:ext uri="{FF2B5EF4-FFF2-40B4-BE49-F238E27FC236}">
              <a16:creationId xmlns:a16="http://schemas.microsoft.com/office/drawing/2014/main" id="{00000000-0008-0000-0E00-000080010000}"/>
            </a:ext>
          </a:extLst>
        </xdr:cNvPr>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113792</xdr:rowOff>
    </xdr:from>
    <xdr:to>
      <xdr:col>76</xdr:col>
      <xdr:colOff>165100</xdr:colOff>
      <xdr:row>61</xdr:row>
      <xdr:rowOff>43942</xdr:rowOff>
    </xdr:to>
    <xdr:sp macro="" textlink="">
      <xdr:nvSpPr>
        <xdr:cNvPr id="395" name="楕円 394">
          <a:extLst>
            <a:ext uri="{FF2B5EF4-FFF2-40B4-BE49-F238E27FC236}">
              <a16:creationId xmlns:a16="http://schemas.microsoft.com/office/drawing/2014/main" id="{00000000-0008-0000-0E00-00008B010000}"/>
            </a:ext>
          </a:extLst>
        </xdr:cNvPr>
        <xdr:cNvSpPr/>
      </xdr:nvSpPr>
      <xdr:spPr>
        <a:xfrm>
          <a:off x="14541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13652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164592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3703300" y="104127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126763</xdr:rowOff>
    </xdr:from>
    <xdr:ext cx="405111" cy="259045"/>
    <xdr:sp macro="" textlink="">
      <xdr:nvSpPr>
        <xdr:cNvPr id="398" name="n_1aveValue【学校施設】&#10;有形固定資産減価償却率">
          <a:extLst>
            <a:ext uri="{FF2B5EF4-FFF2-40B4-BE49-F238E27FC236}">
              <a16:creationId xmlns:a16="http://schemas.microsoft.com/office/drawing/2014/main" id="{00000000-0008-0000-0E00-00008E010000}"/>
            </a:ext>
          </a:extLst>
        </xdr:cNvPr>
        <xdr:cNvSpPr txBox="1"/>
      </xdr:nvSpPr>
      <xdr:spPr>
        <a:xfrm>
          <a:off x="152660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399" name="n_2aveValue【学校施設】&#10;有形固定資産減価償却率">
          <a:extLst>
            <a:ext uri="{FF2B5EF4-FFF2-40B4-BE49-F238E27FC236}">
              <a16:creationId xmlns:a16="http://schemas.microsoft.com/office/drawing/2014/main" id="{00000000-0008-0000-0E00-00008F010000}"/>
            </a:ext>
          </a:extLst>
        </xdr:cNvPr>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400" name="n_3aveValue【学校施設】&#10;有形固定資産減価償却率">
          <a:extLst>
            <a:ext uri="{FF2B5EF4-FFF2-40B4-BE49-F238E27FC236}">
              <a16:creationId xmlns:a16="http://schemas.microsoft.com/office/drawing/2014/main" id="{00000000-0008-0000-0E00-000090010000}"/>
            </a:ext>
          </a:extLst>
        </xdr:cNvPr>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401" name="n_4aveValue【学校施設】&#10;有形固定資産減価償却率">
          <a:extLst>
            <a:ext uri="{FF2B5EF4-FFF2-40B4-BE49-F238E27FC236}">
              <a16:creationId xmlns:a16="http://schemas.microsoft.com/office/drawing/2014/main" id="{00000000-0008-0000-0E00-000091010000}"/>
            </a:ext>
          </a:extLst>
        </xdr:cNvPr>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60469</xdr:rowOff>
    </xdr:from>
    <xdr:ext cx="405111" cy="259045"/>
    <xdr:sp macro="" textlink="">
      <xdr:nvSpPr>
        <xdr:cNvPr id="402" name="n_2mainValue【学校施設】&#10;有形固定資産減価償却率">
          <a:extLst>
            <a:ext uri="{FF2B5EF4-FFF2-40B4-BE49-F238E27FC236}">
              <a16:creationId xmlns:a16="http://schemas.microsoft.com/office/drawing/2014/main" id="{00000000-0008-0000-0E00-000092010000}"/>
            </a:ext>
          </a:extLst>
        </xdr:cNvPr>
        <xdr:cNvSpPr txBox="1"/>
      </xdr:nvSpPr>
      <xdr:spPr>
        <a:xfrm>
          <a:off x="14389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403" name="n_3mainValue【学校施設】&#10;有形固定資産減価償却率">
          <a:extLst>
            <a:ext uri="{FF2B5EF4-FFF2-40B4-BE49-F238E27FC236}">
              <a16:creationId xmlns:a16="http://schemas.microsoft.com/office/drawing/2014/main" id="{00000000-0008-0000-0E00-000093010000}"/>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7" name="【学校施設】&#10;一人当たり面積グラフ枠">
          <a:extLst>
            <a:ext uri="{FF2B5EF4-FFF2-40B4-BE49-F238E27FC236}">
              <a16:creationId xmlns:a16="http://schemas.microsoft.com/office/drawing/2014/main" id="{00000000-0008-0000-0E00-0000A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429" name="【学校施設】&#10;一人当たり面積最小値テキスト">
          <a:extLst>
            <a:ext uri="{FF2B5EF4-FFF2-40B4-BE49-F238E27FC236}">
              <a16:creationId xmlns:a16="http://schemas.microsoft.com/office/drawing/2014/main" id="{00000000-0008-0000-0E00-0000AD010000}"/>
            </a:ext>
          </a:extLst>
        </xdr:cNvPr>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431" name="【学校施設】&#10;一人当たり面積最大値テキスト">
          <a:extLst>
            <a:ext uri="{FF2B5EF4-FFF2-40B4-BE49-F238E27FC236}">
              <a16:creationId xmlns:a16="http://schemas.microsoft.com/office/drawing/2014/main" id="{00000000-0008-0000-0E00-0000AF010000}"/>
            </a:ext>
          </a:extLst>
        </xdr:cNvPr>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433" name="【学校施設】&#10;一人当たり面積平均値テキスト">
          <a:extLst>
            <a:ext uri="{FF2B5EF4-FFF2-40B4-BE49-F238E27FC236}">
              <a16:creationId xmlns:a16="http://schemas.microsoft.com/office/drawing/2014/main" id="{00000000-0008-0000-0E00-0000B1010000}"/>
            </a:ext>
          </a:extLst>
        </xdr:cNvPr>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434" name="フローチャート: 判断 433">
          <a:extLst>
            <a:ext uri="{FF2B5EF4-FFF2-40B4-BE49-F238E27FC236}">
              <a16:creationId xmlns:a16="http://schemas.microsoft.com/office/drawing/2014/main" id="{00000000-0008-0000-0E00-0000B2010000}"/>
            </a:ext>
          </a:extLst>
        </xdr:cNvPr>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435" name="フローチャート: 判断 434">
          <a:extLst>
            <a:ext uri="{FF2B5EF4-FFF2-40B4-BE49-F238E27FC236}">
              <a16:creationId xmlns:a16="http://schemas.microsoft.com/office/drawing/2014/main" id="{00000000-0008-0000-0E00-0000B3010000}"/>
            </a:ext>
          </a:extLst>
        </xdr:cNvPr>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93599</xdr:rowOff>
    </xdr:from>
    <xdr:to>
      <xdr:col>107</xdr:col>
      <xdr:colOff>101600</xdr:colOff>
      <xdr:row>62</xdr:row>
      <xdr:rowOff>23749</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20383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41021</xdr:rowOff>
    </xdr:from>
    <xdr:to>
      <xdr:col>102</xdr:col>
      <xdr:colOff>165100</xdr:colOff>
      <xdr:row>61</xdr:row>
      <xdr:rowOff>142621</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9494500" y="104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91821</xdr:rowOff>
    </xdr:from>
    <xdr:to>
      <xdr:col>107</xdr:col>
      <xdr:colOff>50800</xdr:colOff>
      <xdr:row>61</xdr:row>
      <xdr:rowOff>144399</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9545300" y="105502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20845</xdr:rowOff>
    </xdr:from>
    <xdr:ext cx="469744" cy="259045"/>
    <xdr:sp macro="" textlink="">
      <xdr:nvSpPr>
        <xdr:cNvPr id="447" name="n_1aveValue【学校施設】&#10;一人当たり面積">
          <a:extLst>
            <a:ext uri="{FF2B5EF4-FFF2-40B4-BE49-F238E27FC236}">
              <a16:creationId xmlns:a16="http://schemas.microsoft.com/office/drawing/2014/main" id="{00000000-0008-0000-0E00-0000BF010000}"/>
            </a:ext>
          </a:extLst>
        </xdr:cNvPr>
        <xdr:cNvSpPr txBox="1"/>
      </xdr:nvSpPr>
      <xdr:spPr>
        <a:xfrm>
          <a:off x="210757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38752</xdr:rowOff>
    </xdr:from>
    <xdr:ext cx="469744" cy="259045"/>
    <xdr:sp macro="" textlink="">
      <xdr:nvSpPr>
        <xdr:cNvPr id="448" name="n_2aveValue【学校施設】&#10;一人当たり面積">
          <a:extLst>
            <a:ext uri="{FF2B5EF4-FFF2-40B4-BE49-F238E27FC236}">
              <a16:creationId xmlns:a16="http://schemas.microsoft.com/office/drawing/2014/main" id="{00000000-0008-0000-0E00-0000C0010000}"/>
            </a:ext>
          </a:extLst>
        </xdr:cNvPr>
        <xdr:cNvSpPr txBox="1"/>
      </xdr:nvSpPr>
      <xdr:spPr>
        <a:xfrm>
          <a:off x="20199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449" name="n_3aveValue【学校施設】&#10;一人当たり面積">
          <a:extLst>
            <a:ext uri="{FF2B5EF4-FFF2-40B4-BE49-F238E27FC236}">
              <a16:creationId xmlns:a16="http://schemas.microsoft.com/office/drawing/2014/main" id="{00000000-0008-0000-0E00-0000C1010000}"/>
            </a:ext>
          </a:extLst>
        </xdr:cNvPr>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71518</xdr:rowOff>
    </xdr:from>
    <xdr:ext cx="469744" cy="259045"/>
    <xdr:sp macro="" textlink="">
      <xdr:nvSpPr>
        <xdr:cNvPr id="450" name="n_4aveValue【学校施設】&#10;一人当たり面積">
          <a:extLst>
            <a:ext uri="{FF2B5EF4-FFF2-40B4-BE49-F238E27FC236}">
              <a16:creationId xmlns:a16="http://schemas.microsoft.com/office/drawing/2014/main" id="{00000000-0008-0000-0E00-0000C2010000}"/>
            </a:ext>
          </a:extLst>
        </xdr:cNvPr>
        <xdr:cNvSpPr txBox="1"/>
      </xdr:nvSpPr>
      <xdr:spPr>
        <a:xfrm>
          <a:off x="18421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14876</xdr:rowOff>
    </xdr:from>
    <xdr:ext cx="469744" cy="259045"/>
    <xdr:sp macro="" textlink="">
      <xdr:nvSpPr>
        <xdr:cNvPr id="451" name="n_2mainValue【学校施設】&#10;一人当たり面積">
          <a:extLst>
            <a:ext uri="{FF2B5EF4-FFF2-40B4-BE49-F238E27FC236}">
              <a16:creationId xmlns:a16="http://schemas.microsoft.com/office/drawing/2014/main" id="{00000000-0008-0000-0E00-0000C3010000}"/>
            </a:ext>
          </a:extLst>
        </xdr:cNvPr>
        <xdr:cNvSpPr txBox="1"/>
      </xdr:nvSpPr>
      <xdr:spPr>
        <a:xfrm>
          <a:off x="20199427"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159148</xdr:rowOff>
    </xdr:from>
    <xdr:ext cx="469744" cy="259045"/>
    <xdr:sp macro="" textlink="">
      <xdr:nvSpPr>
        <xdr:cNvPr id="452" name="n_3mainValue【学校施設】&#10;一人当たり面積">
          <a:extLst>
            <a:ext uri="{FF2B5EF4-FFF2-40B4-BE49-F238E27FC236}">
              <a16:creationId xmlns:a16="http://schemas.microsoft.com/office/drawing/2014/main" id="{00000000-0008-0000-0E00-0000C4010000}"/>
            </a:ext>
          </a:extLst>
        </xdr:cNvPr>
        <xdr:cNvSpPr txBox="1"/>
      </xdr:nvSpPr>
      <xdr:spPr>
        <a:xfrm>
          <a:off x="19310427" y="102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6" name="【児童館】&#10;有形固定資産減価償却率グラフ枠">
          <a:extLst>
            <a:ext uri="{FF2B5EF4-FFF2-40B4-BE49-F238E27FC236}">
              <a16:creationId xmlns:a16="http://schemas.microsoft.com/office/drawing/2014/main" id="{00000000-0008-0000-0E00-0000D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78" name="【児童館】&#10;有形固定資産減価償却率最小値テキスト">
          <a:extLst>
            <a:ext uri="{FF2B5EF4-FFF2-40B4-BE49-F238E27FC236}">
              <a16:creationId xmlns:a16="http://schemas.microsoft.com/office/drawing/2014/main" id="{00000000-0008-0000-0E00-0000DE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480" name="【児童館】&#10;有形固定資産減価償却率最大値テキスト">
          <a:extLst>
            <a:ext uri="{FF2B5EF4-FFF2-40B4-BE49-F238E27FC236}">
              <a16:creationId xmlns:a16="http://schemas.microsoft.com/office/drawing/2014/main" id="{00000000-0008-0000-0E00-0000E0010000}"/>
            </a:ext>
          </a:extLst>
        </xdr:cNvPr>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482" name="【児童館】&#10;有形固定資産減価償却率平均値テキスト">
          <a:extLst>
            <a:ext uri="{FF2B5EF4-FFF2-40B4-BE49-F238E27FC236}">
              <a16:creationId xmlns:a16="http://schemas.microsoft.com/office/drawing/2014/main" id="{00000000-0008-0000-0E00-0000E2010000}"/>
            </a:ext>
          </a:extLst>
        </xdr:cNvPr>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166370</xdr:rowOff>
    </xdr:from>
    <xdr:to>
      <xdr:col>76</xdr:col>
      <xdr:colOff>165100</xdr:colOff>
      <xdr:row>80</xdr:row>
      <xdr:rowOff>96520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4541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120650</xdr:rowOff>
    </xdr:from>
    <xdr:to>
      <xdr:col>72</xdr:col>
      <xdr:colOff>38100</xdr:colOff>
      <xdr:row>80</xdr:row>
      <xdr:rowOff>50800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365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0</xdr:rowOff>
    </xdr:from>
    <xdr:to>
      <xdr:col>76</xdr:col>
      <xdr:colOff>114300</xdr:colOff>
      <xdr:row>80</xdr:row>
      <xdr:rowOff>45720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3703300" y="13716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80663</xdr:rowOff>
    </xdr:from>
    <xdr:ext cx="405111" cy="259045"/>
    <xdr:sp macro="" textlink="">
      <xdr:nvSpPr>
        <xdr:cNvPr id="496" name="n_1aveValue【児童館】&#10;有形固定資産減価償却率">
          <a:extLst>
            <a:ext uri="{FF2B5EF4-FFF2-40B4-BE49-F238E27FC236}">
              <a16:creationId xmlns:a16="http://schemas.microsoft.com/office/drawing/2014/main" id="{00000000-0008-0000-0E00-0000F0010000}"/>
            </a:ext>
          </a:extLst>
        </xdr:cNvPr>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497" name="n_2aveValue【児童館】&#10;有形固定資産減価償却率">
          <a:extLst>
            <a:ext uri="{FF2B5EF4-FFF2-40B4-BE49-F238E27FC236}">
              <a16:creationId xmlns:a16="http://schemas.microsoft.com/office/drawing/2014/main" id="{00000000-0008-0000-0E00-0000F1010000}"/>
            </a:ext>
          </a:extLst>
        </xdr:cNvPr>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498" name="n_3aveValue【児童館】&#10;有形固定資産減価償却率">
          <a:extLst>
            <a:ext uri="{FF2B5EF4-FFF2-40B4-BE49-F238E27FC236}">
              <a16:creationId xmlns:a16="http://schemas.microsoft.com/office/drawing/2014/main" id="{00000000-0008-0000-0E00-0000F2010000}"/>
            </a:ext>
          </a:extLst>
        </xdr:cNvPr>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93997</xdr:rowOff>
    </xdr:from>
    <xdr:ext cx="405111" cy="259045"/>
    <xdr:sp macro="" textlink="">
      <xdr:nvSpPr>
        <xdr:cNvPr id="499" name="n_4aveValue【児童館】&#10;有形固定資産減価償却率">
          <a:extLst>
            <a:ext uri="{FF2B5EF4-FFF2-40B4-BE49-F238E27FC236}">
              <a16:creationId xmlns:a16="http://schemas.microsoft.com/office/drawing/2014/main" id="{00000000-0008-0000-0E00-0000F3010000}"/>
            </a:ext>
          </a:extLst>
        </xdr:cNvPr>
        <xdr:cNvSpPr txBox="1"/>
      </xdr:nvSpPr>
      <xdr:spPr>
        <a:xfrm>
          <a:off x="12611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113047</xdr:rowOff>
    </xdr:from>
    <xdr:ext cx="405111" cy="259045"/>
    <xdr:sp macro="" textlink="">
      <xdr:nvSpPr>
        <xdr:cNvPr id="500" name="n_2mainValue【児童館】&#10;有形固定資産減価償却率">
          <a:extLst>
            <a:ext uri="{FF2B5EF4-FFF2-40B4-BE49-F238E27FC236}">
              <a16:creationId xmlns:a16="http://schemas.microsoft.com/office/drawing/2014/main" id="{00000000-0008-0000-0E00-0000F4010000}"/>
            </a:ext>
          </a:extLst>
        </xdr:cNvPr>
        <xdr:cNvSpPr txBox="1"/>
      </xdr:nvSpPr>
      <xdr:spPr>
        <a:xfrm>
          <a:off x="143897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67327</xdr:rowOff>
    </xdr:from>
    <xdr:ext cx="405111" cy="259045"/>
    <xdr:sp macro="" textlink="">
      <xdr:nvSpPr>
        <xdr:cNvPr id="501" name="n_3mainValue【児童館】&#10;有形固定資産減価償却率">
          <a:extLst>
            <a:ext uri="{FF2B5EF4-FFF2-40B4-BE49-F238E27FC236}">
              <a16:creationId xmlns:a16="http://schemas.microsoft.com/office/drawing/2014/main" id="{00000000-0008-0000-0E00-0000F5010000}"/>
            </a:ext>
          </a:extLst>
        </xdr:cNvPr>
        <xdr:cNvSpPr txBox="1"/>
      </xdr:nvSpPr>
      <xdr:spPr>
        <a:xfrm>
          <a:off x="13500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児童館】&#10;一人当たり面積グラフ枠">
          <a:extLst>
            <a:ext uri="{FF2B5EF4-FFF2-40B4-BE49-F238E27FC236}">
              <a16:creationId xmlns:a16="http://schemas.microsoft.com/office/drawing/2014/main" id="{00000000-0008-0000-0E00-00000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28" name="【児童館】&#10;一人当たり面積最小値テキスト">
          <a:extLst>
            <a:ext uri="{FF2B5EF4-FFF2-40B4-BE49-F238E27FC236}">
              <a16:creationId xmlns:a16="http://schemas.microsoft.com/office/drawing/2014/main" id="{00000000-0008-0000-0E00-000010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0" name="【児童館】&#10;一人当たり面積最大値テキスト">
          <a:extLst>
            <a:ext uri="{FF2B5EF4-FFF2-40B4-BE49-F238E27FC236}">
              <a16:creationId xmlns:a16="http://schemas.microsoft.com/office/drawing/2014/main" id="{00000000-0008-0000-0E00-000012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532" name="【児童館】&#10;一人当たり面積平均値テキスト">
          <a:extLst>
            <a:ext uri="{FF2B5EF4-FFF2-40B4-BE49-F238E27FC236}">
              <a16:creationId xmlns:a16="http://schemas.microsoft.com/office/drawing/2014/main" id="{00000000-0008-0000-0E00-000014020000}"/>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44450</xdr:rowOff>
    </xdr:from>
    <xdr:to>
      <xdr:col>107</xdr:col>
      <xdr:colOff>101600</xdr:colOff>
      <xdr:row>85</xdr:row>
      <xdr:rowOff>146050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546" name="n_1aveValue【児童館】&#10;一人当たり面積">
          <a:extLst>
            <a:ext uri="{FF2B5EF4-FFF2-40B4-BE49-F238E27FC236}">
              <a16:creationId xmlns:a16="http://schemas.microsoft.com/office/drawing/2014/main" id="{00000000-0008-0000-0E00-000022020000}"/>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47" name="n_2aveValue【児童館】&#10;一人当たり面積">
          <a:extLst>
            <a:ext uri="{FF2B5EF4-FFF2-40B4-BE49-F238E27FC236}">
              <a16:creationId xmlns:a16="http://schemas.microsoft.com/office/drawing/2014/main" id="{00000000-0008-0000-0E00-000023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548" name="n_3aveValue【児童館】&#10;一人当たり面積">
          <a:extLst>
            <a:ext uri="{FF2B5EF4-FFF2-40B4-BE49-F238E27FC236}">
              <a16:creationId xmlns:a16="http://schemas.microsoft.com/office/drawing/2014/main" id="{00000000-0008-0000-0E00-000024020000}"/>
            </a:ext>
          </a:extLst>
        </xdr:cNvPr>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549" name="n_4aveValue【児童館】&#10;一人当たり面積">
          <a:extLst>
            <a:ext uri="{FF2B5EF4-FFF2-40B4-BE49-F238E27FC236}">
              <a16:creationId xmlns:a16="http://schemas.microsoft.com/office/drawing/2014/main" id="{00000000-0008-0000-0E00-000025020000}"/>
            </a:ext>
          </a:extLst>
        </xdr:cNvPr>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550" name="n_2mainValue【児童館】&#10;一人当たり面積">
          <a:extLst>
            <a:ext uri="{FF2B5EF4-FFF2-40B4-BE49-F238E27FC236}">
              <a16:creationId xmlns:a16="http://schemas.microsoft.com/office/drawing/2014/main" id="{00000000-0008-0000-0E00-000026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51" name="n_3mainValue【児童館】&#10;一人当たり面積">
          <a:extLst>
            <a:ext uri="{FF2B5EF4-FFF2-40B4-BE49-F238E27FC236}">
              <a16:creationId xmlns:a16="http://schemas.microsoft.com/office/drawing/2014/main" id="{00000000-0008-0000-0E00-000027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公民館】&#10;有形固定資産減価償却率グラフ枠">
          <a:extLst>
            <a:ext uri="{FF2B5EF4-FFF2-40B4-BE49-F238E27FC236}">
              <a16:creationId xmlns:a16="http://schemas.microsoft.com/office/drawing/2014/main" id="{00000000-0008-0000-0E00-00003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577" name="【公民館】&#10;有形固定資産減価償却率最小値テキスト">
          <a:extLst>
            <a:ext uri="{FF2B5EF4-FFF2-40B4-BE49-F238E27FC236}">
              <a16:creationId xmlns:a16="http://schemas.microsoft.com/office/drawing/2014/main" id="{00000000-0008-0000-0E00-000041020000}"/>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579" name="【公民館】&#10;有形固定資産減価償却率最大値テキスト">
          <a:extLst>
            <a:ext uri="{FF2B5EF4-FFF2-40B4-BE49-F238E27FC236}">
              <a16:creationId xmlns:a16="http://schemas.microsoft.com/office/drawing/2014/main" id="{00000000-0008-0000-0E00-000043020000}"/>
            </a:ext>
          </a:extLst>
        </xdr:cNvPr>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41927</xdr:rowOff>
    </xdr:from>
    <xdr:ext cx="405111" cy="259045"/>
    <xdr:sp macro="" textlink="">
      <xdr:nvSpPr>
        <xdr:cNvPr id="581" name="【公民館】&#10;有形固定資産減価償却率平均値テキスト">
          <a:extLst>
            <a:ext uri="{FF2B5EF4-FFF2-40B4-BE49-F238E27FC236}">
              <a16:creationId xmlns:a16="http://schemas.microsoft.com/office/drawing/2014/main" id="{00000000-0008-0000-0E00-000045020000}"/>
            </a:ext>
          </a:extLst>
        </xdr:cNvPr>
        <xdr:cNvSpPr txBox="1"/>
      </xdr:nvSpPr>
      <xdr:spPr>
        <a:xfrm>
          <a:off x="16357600" y="1787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160655</xdr:rowOff>
    </xdr:from>
    <xdr:to>
      <xdr:col>76</xdr:col>
      <xdr:colOff>165100</xdr:colOff>
      <xdr:row>106</xdr:row>
      <xdr:rowOff>90805</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40005</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3703300" y="1818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E00-00005302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E00-000054020000}"/>
            </a:ext>
          </a:extLst>
        </xdr:cNvPr>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E00-00005502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E00-000056020000}"/>
            </a:ext>
          </a:extLst>
        </xdr:cNvPr>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599" name="n_2mainValue【公民館】&#10;有形固定資産減価償却率">
          <a:extLst>
            <a:ext uri="{FF2B5EF4-FFF2-40B4-BE49-F238E27FC236}">
              <a16:creationId xmlns:a16="http://schemas.microsoft.com/office/drawing/2014/main" id="{00000000-0008-0000-0E00-000057020000}"/>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600" name="n_3mainValue【公民館】&#10;有形固定資産減価償却率">
          <a:extLst>
            <a:ext uri="{FF2B5EF4-FFF2-40B4-BE49-F238E27FC236}">
              <a16:creationId xmlns:a16="http://schemas.microsoft.com/office/drawing/2014/main" id="{00000000-0008-0000-0E00-000058020000}"/>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E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E00-00007302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E00-000075020000}"/>
            </a:ext>
          </a:extLst>
        </xdr:cNvPr>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26143</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E00-000077020000}"/>
            </a:ext>
          </a:extLst>
        </xdr:cNvPr>
        <xdr:cNvSpPr txBox="1"/>
      </xdr:nvSpPr>
      <xdr:spPr>
        <a:xfrm>
          <a:off x="22199600" y="1837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4718</xdr:rowOff>
    </xdr:from>
    <xdr:to>
      <xdr:col>107</xdr:col>
      <xdr:colOff>101600</xdr:colOff>
      <xdr:row>108</xdr:row>
      <xdr:rowOff>106318</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203835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55518</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9545300" y="18543814"/>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645" name="n_1aveValue【公民館】&#10;一人当たり面積">
          <a:extLst>
            <a:ext uri="{FF2B5EF4-FFF2-40B4-BE49-F238E27FC236}">
              <a16:creationId xmlns:a16="http://schemas.microsoft.com/office/drawing/2014/main" id="{00000000-0008-0000-0E00-000085020000}"/>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646" name="n_2aveValue【公民館】&#10;一人当たり面積">
          <a:extLst>
            <a:ext uri="{FF2B5EF4-FFF2-40B4-BE49-F238E27FC236}">
              <a16:creationId xmlns:a16="http://schemas.microsoft.com/office/drawing/2014/main" id="{00000000-0008-0000-0E00-000086020000}"/>
            </a:ext>
          </a:extLst>
        </xdr:cNvPr>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647" name="n_3aveValue【公民館】&#10;一人当たり面積">
          <a:extLst>
            <a:ext uri="{FF2B5EF4-FFF2-40B4-BE49-F238E27FC236}">
              <a16:creationId xmlns:a16="http://schemas.microsoft.com/office/drawing/2014/main" id="{00000000-0008-0000-0E00-000087020000}"/>
            </a:ext>
          </a:extLst>
        </xdr:cNvPr>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648" name="n_4aveValue【公民館】&#10;一人当たり面積">
          <a:extLst>
            <a:ext uri="{FF2B5EF4-FFF2-40B4-BE49-F238E27FC236}">
              <a16:creationId xmlns:a16="http://schemas.microsoft.com/office/drawing/2014/main" id="{00000000-0008-0000-0E00-000088020000}"/>
            </a:ext>
          </a:extLst>
        </xdr:cNvPr>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97445</xdr:rowOff>
    </xdr:from>
    <xdr:ext cx="469744" cy="259045"/>
    <xdr:sp macro="" textlink="">
      <xdr:nvSpPr>
        <xdr:cNvPr id="649" name="n_2mainValue【公民館】&#10;一人当たり面積">
          <a:extLst>
            <a:ext uri="{FF2B5EF4-FFF2-40B4-BE49-F238E27FC236}">
              <a16:creationId xmlns:a16="http://schemas.microsoft.com/office/drawing/2014/main" id="{00000000-0008-0000-0E00-000089020000}"/>
            </a:ext>
          </a:extLst>
        </xdr:cNvPr>
        <xdr:cNvSpPr txBox="1"/>
      </xdr:nvSpPr>
      <xdr:spPr>
        <a:xfrm>
          <a:off x="20199427" y="1861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650" name="n_3mainValue【公民館】&#10;一人当たり面積">
          <a:extLst>
            <a:ext uri="{FF2B5EF4-FFF2-40B4-BE49-F238E27FC236}">
              <a16:creationId xmlns:a16="http://schemas.microsoft.com/office/drawing/2014/main" id="{00000000-0008-0000-0E00-00008A020000}"/>
            </a:ext>
          </a:extLst>
        </xdr:cNvPr>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ほとんどの類型において、有形固定資産減価償却率は類似団体平均を下回っているものの、公民館については、類似団体平均を上回っている。これは、築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年以上の建物が残っているためであるが、平成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年度には碇ヶ関総合支所と公民館を複合化する改修を行ったため、有形固定資産減価償却率が低下してくるものと想定される。また、久吉公民館、古懸公民館は令和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年度までに廃止となる計画となっており、一人当たり面積についても減少するものと想定され、今後の維持管理費用の減少が見込まれるものである。</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学校施設については、有形固定資産減価償却率が類似団体とほぼ同率となっているが、現在、小学校の建替えを順次行っているところであり、今後も、児童・生徒数の推移に基づき学校の適正配置を検討しながら、長寿命化や更新を進め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橋りょう・トンネル、公営住宅の有形固定資産減価償却率は類似団体を大きく下回っているが、これは、橋梁・トンネルについては、橋梁長寿命化修繕計画に基づき、危険度の高い橋梁から順次補修を行っているためであり、公営住宅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年度にかけて改修工事を行ったためである。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150784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xdr:rowOff>
    </xdr:from>
    <xdr:to>
      <xdr:col>24</xdr:col>
      <xdr:colOff>114300</xdr:colOff>
      <xdr:row>37</xdr:row>
      <xdr:rowOff>102507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18869</xdr:rowOff>
    </xdr:from>
    <xdr:to>
      <xdr:col>20</xdr:col>
      <xdr:colOff>38100</xdr:colOff>
      <xdr:row>37</xdr:row>
      <xdr:rowOff>120469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35197</xdr:rowOff>
    </xdr:from>
    <xdr:to>
      <xdr:col>10</xdr:col>
      <xdr:colOff>165100</xdr:colOff>
      <xdr:row>35</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20501</xdr:rowOff>
    </xdr:from>
    <xdr:to>
      <xdr:col>15</xdr:col>
      <xdr:colOff>101600</xdr:colOff>
      <xdr:row>36</xdr:row>
      <xdr:rowOff>122101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71301</xdr:rowOff>
    </xdr:from>
    <xdr:to>
      <xdr:col>15</xdr:col>
      <xdr:colOff>50800</xdr:colOff>
      <xdr:row>37</xdr:row>
      <xdr:rowOff>99060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019300" y="6243501"/>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136996</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153324</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110870</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F00-000050000000}"/>
            </a:ext>
          </a:extLst>
        </xdr:cNvPr>
        <xdr:cNvSpPr txBox="1"/>
      </xdr:nvSpPr>
      <xdr:spPr>
        <a:xfrm>
          <a:off x="927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140987</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75119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40022</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5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135272</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65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71120</xdr:rowOff>
    </xdr:from>
    <xdr:to>
      <xdr:col>46</xdr:col>
      <xdr:colOff>38100</xdr:colOff>
      <xdr:row>40</xdr:row>
      <xdr:rowOff>1270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869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76200</xdr:rowOff>
    </xdr:from>
    <xdr:to>
      <xdr:col>45</xdr:col>
      <xdr:colOff>177800</xdr:colOff>
      <xdr:row>39</xdr:row>
      <xdr:rowOff>121920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7861300" y="6762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137812</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24" name="n_4aveValue【図書館】&#10;一人当たり面積">
          <a:extLst>
            <a:ext uri="{FF2B5EF4-FFF2-40B4-BE49-F238E27FC236}">
              <a16:creationId xmlns:a16="http://schemas.microsoft.com/office/drawing/2014/main" id="{00000000-0008-0000-0F00-00007C000000}"/>
            </a:ext>
          </a:extLst>
        </xdr:cNvPr>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26" name="n_3mainValue【図書館】&#10;一人当たり面積">
          <a:extLst>
            <a:ext uri="{FF2B5EF4-FFF2-40B4-BE49-F238E27FC236}">
              <a16:creationId xmlns:a16="http://schemas.microsoft.com/office/drawing/2014/main" id="{00000000-0008-0000-0F00-00007E00000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00000000-0008-0000-0F00-000099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155" name="【体育館・プール】&#10;有形固定資産減価償却率最大値テキスト">
          <a:extLst>
            <a:ext uri="{FF2B5EF4-FFF2-40B4-BE49-F238E27FC236}">
              <a16:creationId xmlns:a16="http://schemas.microsoft.com/office/drawing/2014/main" id="{00000000-0008-0000-0F00-00009B000000}"/>
            </a:ext>
          </a:extLst>
        </xdr:cNvPr>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74584</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00000000-0008-0000-0F00-00009D000000}"/>
            </a:ext>
          </a:extLst>
        </xdr:cNvPr>
        <xdr:cNvSpPr txBox="1"/>
      </xdr:nvSpPr>
      <xdr:spPr>
        <a:xfrm>
          <a:off x="4673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99423</xdr:rowOff>
    </xdr:from>
    <xdr:to>
      <xdr:col>15</xdr:col>
      <xdr:colOff>101600</xdr:colOff>
      <xdr:row>60</xdr:row>
      <xdr:rowOff>29573</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2857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150223</xdr:rowOff>
    </xdr:from>
    <xdr:to>
      <xdr:col>15</xdr:col>
      <xdr:colOff>50800</xdr:colOff>
      <xdr:row>61</xdr:row>
      <xdr:rowOff>104503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2019300" y="10265773"/>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17434</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74" name="n_4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46100</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176" name="n_3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201" name="【体育館・プール】&#10;一人当たり面積最小値テキスト">
          <a:extLst>
            <a:ext uri="{FF2B5EF4-FFF2-40B4-BE49-F238E27FC236}">
              <a16:creationId xmlns:a16="http://schemas.microsoft.com/office/drawing/2014/main" id="{00000000-0008-0000-0F00-0000C9000000}"/>
            </a:ext>
          </a:extLst>
        </xdr:cNvPr>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203" name="【体育館・プール】&#10;一人当たり面積最大値テキスト">
          <a:extLst>
            <a:ext uri="{FF2B5EF4-FFF2-40B4-BE49-F238E27FC236}">
              <a16:creationId xmlns:a16="http://schemas.microsoft.com/office/drawing/2014/main" id="{00000000-0008-0000-0F00-0000CB000000}"/>
            </a:ext>
          </a:extLst>
        </xdr:cNvPr>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205" name="【体育館・プール】&#10;一人当たり面積平均値テキスト">
          <a:extLst>
            <a:ext uri="{FF2B5EF4-FFF2-40B4-BE49-F238E27FC236}">
              <a16:creationId xmlns:a16="http://schemas.microsoft.com/office/drawing/2014/main" id="{00000000-0008-0000-0F00-0000CD000000}"/>
            </a:ext>
          </a:extLst>
        </xdr:cNvPr>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149225</xdr:rowOff>
    </xdr:from>
    <xdr:to>
      <xdr:col>46</xdr:col>
      <xdr:colOff>38100</xdr:colOff>
      <xdr:row>61</xdr:row>
      <xdr:rowOff>79375</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156845</xdr:rowOff>
    </xdr:from>
    <xdr:to>
      <xdr:col>41</xdr:col>
      <xdr:colOff>101600</xdr:colOff>
      <xdr:row>61</xdr:row>
      <xdr:rowOff>86995</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781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28575</xdr:rowOff>
    </xdr:from>
    <xdr:to>
      <xdr:col>45</xdr:col>
      <xdr:colOff>177800</xdr:colOff>
      <xdr:row>61</xdr:row>
      <xdr:rowOff>36195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flipV="1">
          <a:off x="7861300" y="10487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4462</xdr:rowOff>
    </xdr:from>
    <xdr:ext cx="469744" cy="259045"/>
    <xdr:sp macro="" textlink="">
      <xdr:nvSpPr>
        <xdr:cNvPr id="219" name="n_1aveValue【体育館・プール】&#10;一人当たり面積">
          <a:extLst>
            <a:ext uri="{FF2B5EF4-FFF2-40B4-BE49-F238E27FC236}">
              <a16:creationId xmlns:a16="http://schemas.microsoft.com/office/drawing/2014/main" id="{00000000-0008-0000-0F00-0000DB000000}"/>
            </a:ext>
          </a:extLst>
        </xdr:cNvPr>
        <xdr:cNvSpPr txBox="1"/>
      </xdr:nvSpPr>
      <xdr:spPr>
        <a:xfrm>
          <a:off x="9391727"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164482</xdr:rowOff>
    </xdr:from>
    <xdr:ext cx="469744" cy="259045"/>
    <xdr:sp macro="" textlink="">
      <xdr:nvSpPr>
        <xdr:cNvPr id="220" name="n_2aveValue【体育館・プール】&#10;一人当たり面積">
          <a:extLst>
            <a:ext uri="{FF2B5EF4-FFF2-40B4-BE49-F238E27FC236}">
              <a16:creationId xmlns:a16="http://schemas.microsoft.com/office/drawing/2014/main" id="{00000000-0008-0000-0F00-0000DC000000}"/>
            </a:ext>
          </a:extLst>
        </xdr:cNvPr>
        <xdr:cNvSpPr txBox="1"/>
      </xdr:nvSpPr>
      <xdr:spPr>
        <a:xfrm>
          <a:off x="85154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652</xdr:rowOff>
    </xdr:from>
    <xdr:ext cx="469744" cy="259045"/>
    <xdr:sp macro="" textlink="">
      <xdr:nvSpPr>
        <xdr:cNvPr id="221" name="n_3aveValue【体育館・プール】&#10;一人当たり面積">
          <a:extLst>
            <a:ext uri="{FF2B5EF4-FFF2-40B4-BE49-F238E27FC236}">
              <a16:creationId xmlns:a16="http://schemas.microsoft.com/office/drawing/2014/main" id="{00000000-0008-0000-0F00-0000DD000000}"/>
            </a:ext>
          </a:extLst>
        </xdr:cNvPr>
        <xdr:cNvSpPr txBox="1"/>
      </xdr:nvSpPr>
      <xdr:spPr>
        <a:xfrm>
          <a:off x="7626427" y="101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44467</xdr:rowOff>
    </xdr:from>
    <xdr:ext cx="469744" cy="259045"/>
    <xdr:sp macro="" textlink="">
      <xdr:nvSpPr>
        <xdr:cNvPr id="222" name="n_4aveValue【体育館・プール】&#10;一人当たり面積">
          <a:extLst>
            <a:ext uri="{FF2B5EF4-FFF2-40B4-BE49-F238E27FC236}">
              <a16:creationId xmlns:a16="http://schemas.microsoft.com/office/drawing/2014/main" id="{00000000-0008-0000-0F00-0000DE000000}"/>
            </a:ext>
          </a:extLst>
        </xdr:cNvPr>
        <xdr:cNvSpPr txBox="1"/>
      </xdr:nvSpPr>
      <xdr:spPr>
        <a:xfrm>
          <a:off x="6737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70502</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85154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78122</xdr:rowOff>
    </xdr:from>
    <xdr:ext cx="469744" cy="259045"/>
    <xdr:sp macro="" textlink="">
      <xdr:nvSpPr>
        <xdr:cNvPr id="224" name="n_3mainValue【体育館・プール】&#10;一人当たり面積">
          <a:extLst>
            <a:ext uri="{FF2B5EF4-FFF2-40B4-BE49-F238E27FC236}">
              <a16:creationId xmlns:a16="http://schemas.microsoft.com/office/drawing/2014/main" id="{00000000-0008-0000-0F00-0000E0000000}"/>
            </a:ext>
          </a:extLst>
        </xdr:cNvPr>
        <xdr:cNvSpPr txBox="1"/>
      </xdr:nvSpPr>
      <xdr:spPr>
        <a:xfrm>
          <a:off x="762642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a:extLst>
            <a:ext uri="{FF2B5EF4-FFF2-40B4-BE49-F238E27FC236}">
              <a16:creationId xmlns:a16="http://schemas.microsoft.com/office/drawing/2014/main" id="{00000000-0008-0000-0F00-00000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265" name="【市民会館】&#10;有形固定資産減価償却率最小値テキスト">
          <a:extLst>
            <a:ext uri="{FF2B5EF4-FFF2-40B4-BE49-F238E27FC236}">
              <a16:creationId xmlns:a16="http://schemas.microsoft.com/office/drawing/2014/main" id="{00000000-0008-0000-0F00-000009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267" name="【市民会館】&#10;有形固定資産減価償却率最大値テキスト">
          <a:extLst>
            <a:ext uri="{FF2B5EF4-FFF2-40B4-BE49-F238E27FC236}">
              <a16:creationId xmlns:a16="http://schemas.microsoft.com/office/drawing/2014/main" id="{00000000-0008-0000-0F00-00000B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269" name="【市民会館】&#10;有形固定資産減価償却率平均値テキスト">
          <a:extLst>
            <a:ext uri="{FF2B5EF4-FFF2-40B4-BE49-F238E27FC236}">
              <a16:creationId xmlns:a16="http://schemas.microsoft.com/office/drawing/2014/main" id="{00000000-0008-0000-0F00-00000D010000}"/>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105411</xdr:rowOff>
    </xdr:from>
    <xdr:to>
      <xdr:col>20</xdr:col>
      <xdr:colOff>38100</xdr:colOff>
      <xdr:row>104</xdr:row>
      <xdr:rowOff>35561</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118111</xdr:rowOff>
    </xdr:from>
    <xdr:to>
      <xdr:col>10</xdr:col>
      <xdr:colOff>165100</xdr:colOff>
      <xdr:row>104</xdr:row>
      <xdr:rowOff>48261</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1968500" y="1777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59689</xdr:rowOff>
    </xdr:from>
    <xdr:to>
      <xdr:col>15</xdr:col>
      <xdr:colOff>101600</xdr:colOff>
      <xdr:row>102</xdr:row>
      <xdr:rowOff>161289</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2857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27939</xdr:rowOff>
    </xdr:from>
    <xdr:to>
      <xdr:col>10</xdr:col>
      <xdr:colOff>165100</xdr:colOff>
      <xdr:row>103</xdr:row>
      <xdr:rowOff>129539</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19685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110489</xdr:rowOff>
    </xdr:from>
    <xdr:to>
      <xdr:col>15</xdr:col>
      <xdr:colOff>50800</xdr:colOff>
      <xdr:row>103</xdr:row>
      <xdr:rowOff>78739</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2019300" y="17598389"/>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52088</xdr:rowOff>
    </xdr:from>
    <xdr:ext cx="405111" cy="259045"/>
    <xdr:sp macro="" textlink="">
      <xdr:nvSpPr>
        <xdr:cNvPr id="283" name="n_1aveValue【市民会館】&#10;有形固定資産減価償却率">
          <a:extLst>
            <a:ext uri="{FF2B5EF4-FFF2-40B4-BE49-F238E27FC236}">
              <a16:creationId xmlns:a16="http://schemas.microsoft.com/office/drawing/2014/main" id="{00000000-0008-0000-0F00-00001B010000}"/>
            </a:ext>
          </a:extLst>
        </xdr:cNvPr>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149877</xdr:rowOff>
    </xdr:from>
    <xdr:ext cx="405111" cy="259045"/>
    <xdr:sp macro="" textlink="">
      <xdr:nvSpPr>
        <xdr:cNvPr id="284" name="n_2aveValue【市民会館】&#10;有形固定資産減価償却率">
          <a:extLst>
            <a:ext uri="{FF2B5EF4-FFF2-40B4-BE49-F238E27FC236}">
              <a16:creationId xmlns:a16="http://schemas.microsoft.com/office/drawing/2014/main" id="{00000000-0008-0000-0F00-00001C010000}"/>
            </a:ext>
          </a:extLst>
        </xdr:cNvPr>
        <xdr:cNvSpPr txBox="1"/>
      </xdr:nvSpPr>
      <xdr:spPr>
        <a:xfrm>
          <a:off x="2705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39388</xdr:rowOff>
    </xdr:from>
    <xdr:ext cx="405111" cy="259045"/>
    <xdr:sp macro="" textlink="">
      <xdr:nvSpPr>
        <xdr:cNvPr id="285" name="n_3aveValue【市民会館】&#10;有形固定資産減価償却率">
          <a:extLst>
            <a:ext uri="{FF2B5EF4-FFF2-40B4-BE49-F238E27FC236}">
              <a16:creationId xmlns:a16="http://schemas.microsoft.com/office/drawing/2014/main" id="{00000000-0008-0000-0F00-00001D010000}"/>
            </a:ext>
          </a:extLst>
        </xdr:cNvPr>
        <xdr:cNvSpPr txBox="1"/>
      </xdr:nvSpPr>
      <xdr:spPr>
        <a:xfrm>
          <a:off x="1816744"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286" name="n_4aveValue【市民会館】&#10;有形固定資産減価償却率">
          <a:extLst>
            <a:ext uri="{FF2B5EF4-FFF2-40B4-BE49-F238E27FC236}">
              <a16:creationId xmlns:a16="http://schemas.microsoft.com/office/drawing/2014/main" id="{00000000-0008-0000-0F00-00001E010000}"/>
            </a:ext>
          </a:extLst>
        </xdr:cNvPr>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6366</xdr:rowOff>
    </xdr:from>
    <xdr:ext cx="405111" cy="259045"/>
    <xdr:sp macro="" textlink="">
      <xdr:nvSpPr>
        <xdr:cNvPr id="287" name="n_2mainValue【市民会館】&#10;有形固定資産減価償却率">
          <a:extLst>
            <a:ext uri="{FF2B5EF4-FFF2-40B4-BE49-F238E27FC236}">
              <a16:creationId xmlns:a16="http://schemas.microsoft.com/office/drawing/2014/main" id="{00000000-0008-0000-0F00-00001F010000}"/>
            </a:ext>
          </a:extLst>
        </xdr:cNvPr>
        <xdr:cNvSpPr txBox="1"/>
      </xdr:nvSpPr>
      <xdr:spPr>
        <a:xfrm>
          <a:off x="2705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146066</xdr:rowOff>
    </xdr:from>
    <xdr:ext cx="405111" cy="259045"/>
    <xdr:sp macro="" textlink="">
      <xdr:nvSpPr>
        <xdr:cNvPr id="288" name="n_3mainValue【市民会館】&#10;有形固定資産減価償却率">
          <a:extLst>
            <a:ext uri="{FF2B5EF4-FFF2-40B4-BE49-F238E27FC236}">
              <a16:creationId xmlns:a16="http://schemas.microsoft.com/office/drawing/2014/main" id="{00000000-0008-0000-0F00-000020010000}"/>
            </a:ext>
          </a:extLst>
        </xdr:cNvPr>
        <xdr:cNvSpPr txBox="1"/>
      </xdr:nvSpPr>
      <xdr:spPr>
        <a:xfrm>
          <a:off x="1816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a:extLst>
            <a:ext uri="{FF2B5EF4-FFF2-40B4-BE49-F238E27FC236}">
              <a16:creationId xmlns:a16="http://schemas.microsoft.com/office/drawing/2014/main" id="{00000000-0008-0000-0F00-00003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108</xdr:row>
      <xdr:rowOff>95794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0476865" y="1726365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15" name="【市民会館】&#10;一人当たり面積最小値テキスト">
          <a:extLst>
            <a:ext uri="{FF2B5EF4-FFF2-40B4-BE49-F238E27FC236}">
              <a16:creationId xmlns:a16="http://schemas.microsoft.com/office/drawing/2014/main" id="{00000000-0008-0000-0F00-00003B010000}"/>
            </a:ext>
          </a:extLst>
        </xdr:cNvPr>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17" name="【市民会館】&#10;一人当たり面積最大値テキスト">
          <a:extLst>
            <a:ext uri="{FF2B5EF4-FFF2-40B4-BE49-F238E27FC236}">
              <a16:creationId xmlns:a16="http://schemas.microsoft.com/office/drawing/2014/main" id="{00000000-0008-0000-0F00-00003D0100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116495</xdr:rowOff>
    </xdr:from>
    <xdr:ext cx="469744" cy="259045"/>
    <xdr:sp macro="" textlink="">
      <xdr:nvSpPr>
        <xdr:cNvPr id="319" name="【市民会館】&#10;一人当たり面積平均値テキスト">
          <a:extLst>
            <a:ext uri="{FF2B5EF4-FFF2-40B4-BE49-F238E27FC236}">
              <a16:creationId xmlns:a16="http://schemas.microsoft.com/office/drawing/2014/main" id="{00000000-0008-0000-0F00-00003F010000}"/>
            </a:ext>
          </a:extLst>
        </xdr:cNvPr>
        <xdr:cNvSpPr txBox="1"/>
      </xdr:nvSpPr>
      <xdr:spPr>
        <a:xfrm>
          <a:off x="10515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0426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28666</xdr:rowOff>
    </xdr:from>
    <xdr:to>
      <xdr:col>50</xdr:col>
      <xdr:colOff>165100</xdr:colOff>
      <xdr:row>106</xdr:row>
      <xdr:rowOff>130266</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9588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35198</xdr:rowOff>
    </xdr:from>
    <xdr:to>
      <xdr:col>46</xdr:col>
      <xdr:colOff>38100</xdr:colOff>
      <xdr:row>106</xdr:row>
      <xdr:rowOff>136798</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8699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18869</xdr:rowOff>
    </xdr:from>
    <xdr:to>
      <xdr:col>41</xdr:col>
      <xdr:colOff>101600</xdr:colOff>
      <xdr:row>106</xdr:row>
      <xdr:rowOff>120469</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7810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66221</xdr:rowOff>
    </xdr:from>
    <xdr:to>
      <xdr:col>46</xdr:col>
      <xdr:colOff>38100</xdr:colOff>
      <xdr:row>105</xdr:row>
      <xdr:rowOff>167821</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8699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141332</xdr:rowOff>
    </xdr:from>
    <xdr:to>
      <xdr:col>41</xdr:col>
      <xdr:colOff>101600</xdr:colOff>
      <xdr:row>106</xdr:row>
      <xdr:rowOff>71482</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781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117021</xdr:rowOff>
    </xdr:from>
    <xdr:to>
      <xdr:col>45</xdr:col>
      <xdr:colOff>177800</xdr:colOff>
      <xdr:row>106</xdr:row>
      <xdr:rowOff>20682</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7861300" y="1811927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146793</xdr:rowOff>
    </xdr:from>
    <xdr:ext cx="469744" cy="259045"/>
    <xdr:sp macro="" textlink="">
      <xdr:nvSpPr>
        <xdr:cNvPr id="333" name="n_1aveValue【市民会館】&#10;一人当たり面積">
          <a:extLst>
            <a:ext uri="{FF2B5EF4-FFF2-40B4-BE49-F238E27FC236}">
              <a16:creationId xmlns:a16="http://schemas.microsoft.com/office/drawing/2014/main" id="{00000000-0008-0000-0F00-00004D010000}"/>
            </a:ext>
          </a:extLst>
        </xdr:cNvPr>
        <xdr:cNvSpPr txBox="1"/>
      </xdr:nvSpPr>
      <xdr:spPr>
        <a:xfrm>
          <a:off x="9391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127925</xdr:rowOff>
    </xdr:from>
    <xdr:ext cx="469744" cy="259045"/>
    <xdr:sp macro="" textlink="">
      <xdr:nvSpPr>
        <xdr:cNvPr id="334" name="n_2aveValue【市民会館】&#10;一人当たり面積">
          <a:extLst>
            <a:ext uri="{FF2B5EF4-FFF2-40B4-BE49-F238E27FC236}">
              <a16:creationId xmlns:a16="http://schemas.microsoft.com/office/drawing/2014/main" id="{00000000-0008-0000-0F00-00004E010000}"/>
            </a:ext>
          </a:extLst>
        </xdr:cNvPr>
        <xdr:cNvSpPr txBox="1"/>
      </xdr:nvSpPr>
      <xdr:spPr>
        <a:xfrm>
          <a:off x="8515427"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111596</xdr:rowOff>
    </xdr:from>
    <xdr:ext cx="469744" cy="259045"/>
    <xdr:sp macro="" textlink="">
      <xdr:nvSpPr>
        <xdr:cNvPr id="335" name="n_3aveValue【市民会館】&#10;一人当たり面積">
          <a:extLst>
            <a:ext uri="{FF2B5EF4-FFF2-40B4-BE49-F238E27FC236}">
              <a16:creationId xmlns:a16="http://schemas.microsoft.com/office/drawing/2014/main" id="{00000000-0008-0000-0F00-00004F010000}"/>
            </a:ext>
          </a:extLst>
        </xdr:cNvPr>
        <xdr:cNvSpPr txBox="1"/>
      </xdr:nvSpPr>
      <xdr:spPr>
        <a:xfrm>
          <a:off x="76264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6366</xdr:rowOff>
    </xdr:from>
    <xdr:ext cx="469744" cy="259045"/>
    <xdr:sp macro="" textlink="">
      <xdr:nvSpPr>
        <xdr:cNvPr id="336" name="n_4aveValue【市民会館】&#10;一人当たり面積">
          <a:extLst>
            <a:ext uri="{FF2B5EF4-FFF2-40B4-BE49-F238E27FC236}">
              <a16:creationId xmlns:a16="http://schemas.microsoft.com/office/drawing/2014/main" id="{00000000-0008-0000-0F00-000050010000}"/>
            </a:ext>
          </a:extLst>
        </xdr:cNvPr>
        <xdr:cNvSpPr txBox="1"/>
      </xdr:nvSpPr>
      <xdr:spPr>
        <a:xfrm>
          <a:off x="6737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12898</xdr:rowOff>
    </xdr:from>
    <xdr:ext cx="469744" cy="259045"/>
    <xdr:sp macro="" textlink="">
      <xdr:nvSpPr>
        <xdr:cNvPr id="337" name="n_2mainValue【市民会館】&#10;一人当たり面積">
          <a:extLst>
            <a:ext uri="{FF2B5EF4-FFF2-40B4-BE49-F238E27FC236}">
              <a16:creationId xmlns:a16="http://schemas.microsoft.com/office/drawing/2014/main" id="{00000000-0008-0000-0F00-000051010000}"/>
            </a:ext>
          </a:extLst>
        </xdr:cNvPr>
        <xdr:cNvSpPr txBox="1"/>
      </xdr:nvSpPr>
      <xdr:spPr>
        <a:xfrm>
          <a:off x="8515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88009</xdr:rowOff>
    </xdr:from>
    <xdr:ext cx="469744" cy="259045"/>
    <xdr:sp macro="" textlink="">
      <xdr:nvSpPr>
        <xdr:cNvPr id="338" name="n_3mainValue【市民会館】&#10;一人当たり面積">
          <a:extLst>
            <a:ext uri="{FF2B5EF4-FFF2-40B4-BE49-F238E27FC236}">
              <a16:creationId xmlns:a16="http://schemas.microsoft.com/office/drawing/2014/main" id="{00000000-0008-0000-0F00-000052010000}"/>
            </a:ext>
          </a:extLst>
        </xdr:cNvPr>
        <xdr:cNvSpPr txBox="1"/>
      </xdr:nvSpPr>
      <xdr:spPr>
        <a:xfrm>
          <a:off x="7626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一般廃棄物処理施設】&#10;有形固定資産減価償却率グラフ枠">
          <a:extLst>
            <a:ext uri="{FF2B5EF4-FFF2-40B4-BE49-F238E27FC236}">
              <a16:creationId xmlns:a16="http://schemas.microsoft.com/office/drawing/2014/main" id="{00000000-0008-0000-0F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365" name="【一般廃棄物処理施設】&#10;有形固定資産減価償却率最小値テキスト">
          <a:extLst>
            <a:ext uri="{FF2B5EF4-FFF2-40B4-BE49-F238E27FC236}">
              <a16:creationId xmlns:a16="http://schemas.microsoft.com/office/drawing/2014/main" id="{00000000-0008-0000-0F00-00006D010000}"/>
            </a:ext>
          </a:extLst>
        </xdr:cNvPr>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367" name="【一般廃棄物処理施設】&#10;有形固定資産減価償却率最大値テキスト">
          <a:extLst>
            <a:ext uri="{FF2B5EF4-FFF2-40B4-BE49-F238E27FC236}">
              <a16:creationId xmlns:a16="http://schemas.microsoft.com/office/drawing/2014/main" id="{00000000-0008-0000-0F00-00006F010000}"/>
            </a:ext>
          </a:extLst>
        </xdr:cNvPr>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369" name="【一般廃棄物処理施設】&#10;有形固定資産減価償却率平均値テキスト">
          <a:extLst>
            <a:ext uri="{FF2B5EF4-FFF2-40B4-BE49-F238E27FC236}">
              <a16:creationId xmlns:a16="http://schemas.microsoft.com/office/drawing/2014/main" id="{00000000-0008-0000-0F00-000071010000}"/>
            </a:ext>
          </a:extLst>
        </xdr:cNvPr>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121738</xdr:rowOff>
    </xdr:from>
    <xdr:to>
      <xdr:col>76</xdr:col>
      <xdr:colOff>165100</xdr:colOff>
      <xdr:row>40</xdr:row>
      <xdr:rowOff>51888</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14541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74385</xdr:rowOff>
    </xdr:from>
    <xdr:to>
      <xdr:col>72</xdr:col>
      <xdr:colOff>38100</xdr:colOff>
      <xdr:row>40</xdr:row>
      <xdr:rowOff>4535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40</xdr:row>
      <xdr:rowOff>1088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3703300" y="681173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383" name="n_1aveValue【一般廃棄物処理施設】&#10;有形固定資産減価償却率">
          <a:extLst>
            <a:ext uri="{FF2B5EF4-FFF2-40B4-BE49-F238E27FC236}">
              <a16:creationId xmlns:a16="http://schemas.microsoft.com/office/drawing/2014/main" id="{00000000-0008-0000-0F00-00007F010000}"/>
            </a:ext>
          </a:extLst>
        </xdr:cNvPr>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84" name="n_2aveValue【一般廃棄物処理施設】&#10;有形固定資産減価償却率">
          <a:extLst>
            <a:ext uri="{FF2B5EF4-FFF2-40B4-BE49-F238E27FC236}">
              <a16:creationId xmlns:a16="http://schemas.microsoft.com/office/drawing/2014/main" id="{00000000-0008-0000-0F00-000080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385" name="n_3aveValue【一般廃棄物処理施設】&#10;有形固定資産減価償却率">
          <a:extLst>
            <a:ext uri="{FF2B5EF4-FFF2-40B4-BE49-F238E27FC236}">
              <a16:creationId xmlns:a16="http://schemas.microsoft.com/office/drawing/2014/main" id="{00000000-0008-0000-0F00-00008101000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19430</xdr:rowOff>
    </xdr:from>
    <xdr:ext cx="405111" cy="259045"/>
    <xdr:sp macro="" textlink="">
      <xdr:nvSpPr>
        <xdr:cNvPr id="386" name="n_4aveValue【一般廃棄物処理施設】&#10;有形固定資産減価償却率">
          <a:extLst>
            <a:ext uri="{FF2B5EF4-FFF2-40B4-BE49-F238E27FC236}">
              <a16:creationId xmlns:a16="http://schemas.microsoft.com/office/drawing/2014/main" id="{00000000-0008-0000-0F00-000082010000}"/>
            </a:ext>
          </a:extLst>
        </xdr:cNvPr>
        <xdr:cNvSpPr txBox="1"/>
      </xdr:nvSpPr>
      <xdr:spPr>
        <a:xfrm>
          <a:off x="12611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43015</xdr:rowOff>
    </xdr:from>
    <xdr:ext cx="405111" cy="259045"/>
    <xdr:sp macro="" textlink="">
      <xdr:nvSpPr>
        <xdr:cNvPr id="387" name="n_2mainValue【一般廃棄物処理施設】&#10;有形固定資産減価償却率">
          <a:extLst>
            <a:ext uri="{FF2B5EF4-FFF2-40B4-BE49-F238E27FC236}">
              <a16:creationId xmlns:a16="http://schemas.microsoft.com/office/drawing/2014/main" id="{00000000-0008-0000-0F00-000083010000}"/>
            </a:ext>
          </a:extLst>
        </xdr:cNvPr>
        <xdr:cNvSpPr txBox="1"/>
      </xdr:nvSpPr>
      <xdr:spPr>
        <a:xfrm>
          <a:off x="14389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388" name="n_3mainValue【一般廃棄物処理施設】&#10;有形固定資産減価償却率">
          <a:extLst>
            <a:ext uri="{FF2B5EF4-FFF2-40B4-BE49-F238E27FC236}">
              <a16:creationId xmlns:a16="http://schemas.microsoft.com/office/drawing/2014/main" id="{00000000-0008-0000-0F00-000084010000}"/>
            </a:ext>
          </a:extLst>
        </xdr:cNvPr>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一般廃棄物処理施設】&#10;一人当たり有形固定資産（償却資産）額グラフ枠">
          <a:extLst>
            <a:ext uri="{FF2B5EF4-FFF2-40B4-BE49-F238E27FC236}">
              <a16:creationId xmlns:a16="http://schemas.microsoft.com/office/drawing/2014/main" id="{00000000-0008-0000-0F00-00009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411" name="【一般廃棄物処理施設】&#10;一人当たり有形固定資産（償却資産）額最小値テキスト">
          <a:extLst>
            <a:ext uri="{FF2B5EF4-FFF2-40B4-BE49-F238E27FC236}">
              <a16:creationId xmlns:a16="http://schemas.microsoft.com/office/drawing/2014/main" id="{00000000-0008-0000-0F00-00009B010000}"/>
            </a:ext>
          </a:extLst>
        </xdr:cNvPr>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413" name="【一般廃棄物処理施設】&#10;一人当たり有形固定資産（償却資産）額最大値テキスト">
          <a:extLst>
            <a:ext uri="{FF2B5EF4-FFF2-40B4-BE49-F238E27FC236}">
              <a16:creationId xmlns:a16="http://schemas.microsoft.com/office/drawing/2014/main" id="{00000000-0008-0000-0F00-00009D010000}"/>
            </a:ext>
          </a:extLst>
        </xdr:cNvPr>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415" name="【一般廃棄物処理施設】&#10;一人当たり有形固定資産（償却資産）額平均値テキスト">
          <a:extLst>
            <a:ext uri="{FF2B5EF4-FFF2-40B4-BE49-F238E27FC236}">
              <a16:creationId xmlns:a16="http://schemas.microsoft.com/office/drawing/2014/main" id="{00000000-0008-0000-0F00-00009F010000}"/>
            </a:ext>
          </a:extLst>
        </xdr:cNvPr>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65812</xdr:rowOff>
    </xdr:from>
    <xdr:to>
      <xdr:col>107</xdr:col>
      <xdr:colOff>101600</xdr:colOff>
      <xdr:row>41</xdr:row>
      <xdr:rowOff>167412</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20383500" y="70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65967</xdr:rowOff>
    </xdr:from>
    <xdr:to>
      <xdr:col>102</xdr:col>
      <xdr:colOff>165100</xdr:colOff>
      <xdr:row>41</xdr:row>
      <xdr:rowOff>167567</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9494500" y="70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116612</xdr:rowOff>
    </xdr:from>
    <xdr:to>
      <xdr:col>107</xdr:col>
      <xdr:colOff>50800</xdr:colOff>
      <xdr:row>41</xdr:row>
      <xdr:rowOff>116767</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9545300" y="7146062"/>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106480</xdr:rowOff>
    </xdr:from>
    <xdr:ext cx="534377" cy="259045"/>
    <xdr:sp macro="" textlink="">
      <xdr:nvSpPr>
        <xdr:cNvPr id="429" name="n_1aveValue【一般廃棄物処理施設】&#10;一人当たり有形固定資産（償却資産）額">
          <a:extLst>
            <a:ext uri="{FF2B5EF4-FFF2-40B4-BE49-F238E27FC236}">
              <a16:creationId xmlns:a16="http://schemas.microsoft.com/office/drawing/2014/main" id="{00000000-0008-0000-0F00-0000AD010000}"/>
            </a:ext>
          </a:extLst>
        </xdr:cNvPr>
        <xdr:cNvSpPr txBox="1"/>
      </xdr:nvSpPr>
      <xdr:spPr>
        <a:xfrm>
          <a:off x="21043411" y="64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5489</xdr:rowOff>
    </xdr:from>
    <xdr:ext cx="534377" cy="259045"/>
    <xdr:sp macro="" textlink="">
      <xdr:nvSpPr>
        <xdr:cNvPr id="430" name="n_2aveValue【一般廃棄物処理施設】&#10;一人当たり有形固定資産（償却資産）額">
          <a:extLst>
            <a:ext uri="{FF2B5EF4-FFF2-40B4-BE49-F238E27FC236}">
              <a16:creationId xmlns:a16="http://schemas.microsoft.com/office/drawing/2014/main" id="{00000000-0008-0000-0F00-0000AE010000}"/>
            </a:ext>
          </a:extLst>
        </xdr:cNvPr>
        <xdr:cNvSpPr txBox="1"/>
      </xdr:nvSpPr>
      <xdr:spPr>
        <a:xfrm>
          <a:off x="201671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14926</xdr:rowOff>
    </xdr:from>
    <xdr:ext cx="534377" cy="259045"/>
    <xdr:sp macro="" textlink="">
      <xdr:nvSpPr>
        <xdr:cNvPr id="431" name="n_3aveValue【一般廃棄物処理施設】&#10;一人当たり有形固定資産（償却資産）額">
          <a:extLst>
            <a:ext uri="{FF2B5EF4-FFF2-40B4-BE49-F238E27FC236}">
              <a16:creationId xmlns:a16="http://schemas.microsoft.com/office/drawing/2014/main" id="{00000000-0008-0000-0F00-0000AF010000}"/>
            </a:ext>
          </a:extLst>
        </xdr:cNvPr>
        <xdr:cNvSpPr txBox="1"/>
      </xdr:nvSpPr>
      <xdr:spPr>
        <a:xfrm>
          <a:off x="19278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432" name="n_4aveValue【一般廃棄物処理施設】&#10;一人当たり有形固定資産（償却資産）額">
          <a:extLst>
            <a:ext uri="{FF2B5EF4-FFF2-40B4-BE49-F238E27FC236}">
              <a16:creationId xmlns:a16="http://schemas.microsoft.com/office/drawing/2014/main" id="{00000000-0008-0000-0F00-0000B0010000}"/>
            </a:ext>
          </a:extLst>
        </xdr:cNvPr>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158539</xdr:rowOff>
    </xdr:from>
    <xdr:ext cx="469744" cy="259045"/>
    <xdr:sp macro="" textlink="">
      <xdr:nvSpPr>
        <xdr:cNvPr id="433" name="n_2mainValue【一般廃棄物処理施設】&#10;一人当たり有形固定資産（償却資産）額">
          <a:extLst>
            <a:ext uri="{FF2B5EF4-FFF2-40B4-BE49-F238E27FC236}">
              <a16:creationId xmlns:a16="http://schemas.microsoft.com/office/drawing/2014/main" id="{00000000-0008-0000-0F00-0000B1010000}"/>
            </a:ext>
          </a:extLst>
        </xdr:cNvPr>
        <xdr:cNvSpPr txBox="1"/>
      </xdr:nvSpPr>
      <xdr:spPr>
        <a:xfrm>
          <a:off x="20199428" y="71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158694</xdr:rowOff>
    </xdr:from>
    <xdr:ext cx="469744" cy="259045"/>
    <xdr:sp macro="" textlink="">
      <xdr:nvSpPr>
        <xdr:cNvPr id="434" name="n_3mainValue【一般廃棄物処理施設】&#10;一人当たり有形固定資産（償却資産）額">
          <a:extLst>
            <a:ext uri="{FF2B5EF4-FFF2-40B4-BE49-F238E27FC236}">
              <a16:creationId xmlns:a16="http://schemas.microsoft.com/office/drawing/2014/main" id="{00000000-0008-0000-0F00-0000B2010000}"/>
            </a:ext>
          </a:extLst>
        </xdr:cNvPr>
        <xdr:cNvSpPr txBox="1"/>
      </xdr:nvSpPr>
      <xdr:spPr>
        <a:xfrm>
          <a:off x="19310428" y="71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保健センター・保健所】&#10;有形固定資産減価償却率グラフ枠">
          <a:extLst>
            <a:ext uri="{FF2B5EF4-FFF2-40B4-BE49-F238E27FC236}">
              <a16:creationId xmlns:a16="http://schemas.microsoft.com/office/drawing/2014/main" id="{00000000-0008-0000-0F00-0000C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61" name="【保健センター・保健所】&#10;有形固定資産減価償却率最小値テキスト">
          <a:extLst>
            <a:ext uri="{FF2B5EF4-FFF2-40B4-BE49-F238E27FC236}">
              <a16:creationId xmlns:a16="http://schemas.microsoft.com/office/drawing/2014/main" id="{00000000-0008-0000-0F00-0000CD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463" name="【保健センター・保健所】&#10;有形固定資産減価償却率最大値テキスト">
          <a:extLst>
            <a:ext uri="{FF2B5EF4-FFF2-40B4-BE49-F238E27FC236}">
              <a16:creationId xmlns:a16="http://schemas.microsoft.com/office/drawing/2014/main" id="{00000000-0008-0000-0F00-0000CF010000}"/>
            </a:ext>
          </a:extLst>
        </xdr:cNvPr>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465" name="【保健センター・保健所】&#10;有形固定資産減価償却率平均値テキスト">
          <a:extLst>
            <a:ext uri="{FF2B5EF4-FFF2-40B4-BE49-F238E27FC236}">
              <a16:creationId xmlns:a16="http://schemas.microsoft.com/office/drawing/2014/main" id="{00000000-0008-0000-0F00-0000D1010000}"/>
            </a:ext>
          </a:extLst>
        </xdr:cNvPr>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171269</xdr:rowOff>
    </xdr:from>
    <xdr:to>
      <xdr:col>76</xdr:col>
      <xdr:colOff>165100</xdr:colOff>
      <xdr:row>60</xdr:row>
      <xdr:rowOff>101419</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14541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9616</xdr:rowOff>
    </xdr:from>
    <xdr:to>
      <xdr:col>72</xdr:col>
      <xdr:colOff>38100</xdr:colOff>
      <xdr:row>59</xdr:row>
      <xdr:rowOff>111216</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365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60</xdr:row>
      <xdr:rowOff>50619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3703300" y="10175966"/>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479" name="n_1aveValue【保健センター・保健所】&#10;有形固定資産減価償却率">
          <a:extLst>
            <a:ext uri="{FF2B5EF4-FFF2-40B4-BE49-F238E27FC236}">
              <a16:creationId xmlns:a16="http://schemas.microsoft.com/office/drawing/2014/main" id="{00000000-0008-0000-0F00-0000DF010000}"/>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23240</xdr:rowOff>
    </xdr:from>
    <xdr:ext cx="405111" cy="259045"/>
    <xdr:sp macro="" textlink="">
      <xdr:nvSpPr>
        <xdr:cNvPr id="480" name="n_2aveValue【保健センター・保健所】&#10;有形固定資産減価償却率">
          <a:extLst>
            <a:ext uri="{FF2B5EF4-FFF2-40B4-BE49-F238E27FC236}">
              <a16:creationId xmlns:a16="http://schemas.microsoft.com/office/drawing/2014/main" id="{00000000-0008-0000-0F00-0000E0010000}"/>
            </a:ext>
          </a:extLst>
        </xdr:cNvPr>
        <xdr:cNvSpPr txBox="1"/>
      </xdr:nvSpPr>
      <xdr:spPr>
        <a:xfrm>
          <a:off x="14389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81" name="n_3aveValue【保健センター・保健所】&#10;有形固定資産減価償却率">
          <a:extLst>
            <a:ext uri="{FF2B5EF4-FFF2-40B4-BE49-F238E27FC236}">
              <a16:creationId xmlns:a16="http://schemas.microsoft.com/office/drawing/2014/main" id="{00000000-0008-0000-0F00-0000E1010000}"/>
            </a:ext>
          </a:extLst>
        </xdr:cNvPr>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482" name="n_4aveValue【保健センター・保健所】&#10;有形固定資産減価償却率">
          <a:extLst>
            <a:ext uri="{FF2B5EF4-FFF2-40B4-BE49-F238E27FC236}">
              <a16:creationId xmlns:a16="http://schemas.microsoft.com/office/drawing/2014/main" id="{00000000-0008-0000-0F00-0000E2010000}"/>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92546</xdr:rowOff>
    </xdr:from>
    <xdr:ext cx="405111" cy="259045"/>
    <xdr:sp macro="" textlink="">
      <xdr:nvSpPr>
        <xdr:cNvPr id="483" name="n_2mainValue【保健センター・保健所】&#10;有形固定資産減価償却率">
          <a:extLst>
            <a:ext uri="{FF2B5EF4-FFF2-40B4-BE49-F238E27FC236}">
              <a16:creationId xmlns:a16="http://schemas.microsoft.com/office/drawing/2014/main" id="{00000000-0008-0000-0F00-0000E3010000}"/>
            </a:ext>
          </a:extLst>
        </xdr:cNvPr>
        <xdr:cNvSpPr txBox="1"/>
      </xdr:nvSpPr>
      <xdr:spPr>
        <a:xfrm>
          <a:off x="14389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102343</xdr:rowOff>
    </xdr:from>
    <xdr:ext cx="405111" cy="259045"/>
    <xdr:sp macro="" textlink="">
      <xdr:nvSpPr>
        <xdr:cNvPr id="484" name="n_3mainValue【保健センター・保健所】&#10;有形固定資産減価償却率">
          <a:extLst>
            <a:ext uri="{FF2B5EF4-FFF2-40B4-BE49-F238E27FC236}">
              <a16:creationId xmlns:a16="http://schemas.microsoft.com/office/drawing/2014/main" id="{00000000-0008-0000-0F00-0000E4010000}"/>
            </a:ext>
          </a:extLst>
        </xdr:cNvPr>
        <xdr:cNvSpPr txBox="1"/>
      </xdr:nvSpPr>
      <xdr:spPr>
        <a:xfrm>
          <a:off x="13500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保健センター・保健所】&#10;一人当たり面積グラフ枠">
          <a:extLst>
            <a:ext uri="{FF2B5EF4-FFF2-40B4-BE49-F238E27FC236}">
              <a16:creationId xmlns:a16="http://schemas.microsoft.com/office/drawing/2014/main" id="{00000000-0008-0000-0F00-0000F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11" name="【保健センター・保健所】&#10;一人当たり面積最小値テキスト">
          <a:extLst>
            <a:ext uri="{FF2B5EF4-FFF2-40B4-BE49-F238E27FC236}">
              <a16:creationId xmlns:a16="http://schemas.microsoft.com/office/drawing/2014/main" id="{00000000-0008-0000-0F00-0000FF01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513" name="【保健センター・保健所】&#10;一人当たり面積最大値テキスト">
          <a:extLst>
            <a:ext uri="{FF2B5EF4-FFF2-40B4-BE49-F238E27FC236}">
              <a16:creationId xmlns:a16="http://schemas.microsoft.com/office/drawing/2014/main" id="{00000000-0008-0000-0F00-000001020000}"/>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515" name="【保健センター・保健所】&#10;一人当たり面積平均値テキスト">
          <a:extLst>
            <a:ext uri="{FF2B5EF4-FFF2-40B4-BE49-F238E27FC236}">
              <a16:creationId xmlns:a16="http://schemas.microsoft.com/office/drawing/2014/main" id="{00000000-0008-0000-0F00-000003020000}"/>
            </a:ext>
          </a:extLst>
        </xdr:cNvPr>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104322</xdr:rowOff>
    </xdr:from>
    <xdr:to>
      <xdr:col>107</xdr:col>
      <xdr:colOff>101600</xdr:colOff>
      <xdr:row>62</xdr:row>
      <xdr:rowOff>34472</xdr:rowOff>
    </xdr:to>
    <xdr:sp macro="" textlink="">
      <xdr:nvSpPr>
        <xdr:cNvPr id="526" name="楕円 525">
          <a:extLst>
            <a:ext uri="{FF2B5EF4-FFF2-40B4-BE49-F238E27FC236}">
              <a16:creationId xmlns:a16="http://schemas.microsoft.com/office/drawing/2014/main" id="{00000000-0008-0000-0F00-00000E020000}"/>
            </a:ext>
          </a:extLst>
        </xdr:cNvPr>
        <xdr:cNvSpPr/>
      </xdr:nvSpPr>
      <xdr:spPr>
        <a:xfrm>
          <a:off x="20383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60234</xdr:rowOff>
    </xdr:from>
    <xdr:to>
      <xdr:col>102</xdr:col>
      <xdr:colOff>165100</xdr:colOff>
      <xdr:row>60</xdr:row>
      <xdr:rowOff>161834</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9494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111034</xdr:rowOff>
    </xdr:from>
    <xdr:to>
      <xdr:col>107</xdr:col>
      <xdr:colOff>50800</xdr:colOff>
      <xdr:row>61</xdr:row>
      <xdr:rowOff>155122</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9545300" y="10398034"/>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150603</xdr:rowOff>
    </xdr:from>
    <xdr:ext cx="469744" cy="259045"/>
    <xdr:sp macro="" textlink="">
      <xdr:nvSpPr>
        <xdr:cNvPr id="529" name="n_1aveValue【保健センター・保健所】&#10;一人当たり面積">
          <a:extLst>
            <a:ext uri="{FF2B5EF4-FFF2-40B4-BE49-F238E27FC236}">
              <a16:creationId xmlns:a16="http://schemas.microsoft.com/office/drawing/2014/main" id="{00000000-0008-0000-0F00-000011020000}"/>
            </a:ext>
          </a:extLst>
        </xdr:cNvPr>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530" name="n_2aveValue【保健センター・保健所】&#10;一人当たり面積">
          <a:extLst>
            <a:ext uri="{FF2B5EF4-FFF2-40B4-BE49-F238E27FC236}">
              <a16:creationId xmlns:a16="http://schemas.microsoft.com/office/drawing/2014/main" id="{00000000-0008-0000-0F00-000012020000}"/>
            </a:ext>
          </a:extLst>
        </xdr:cNvPr>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31" name="n_3aveValue【保健センター・保健所】&#10;一人当たり面積">
          <a:extLst>
            <a:ext uri="{FF2B5EF4-FFF2-40B4-BE49-F238E27FC236}">
              <a16:creationId xmlns:a16="http://schemas.microsoft.com/office/drawing/2014/main" id="{00000000-0008-0000-0F00-000013020000}"/>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532" name="n_4aveValue【保健センター・保健所】&#10;一人当たり面積">
          <a:extLst>
            <a:ext uri="{FF2B5EF4-FFF2-40B4-BE49-F238E27FC236}">
              <a16:creationId xmlns:a16="http://schemas.microsoft.com/office/drawing/2014/main" id="{00000000-0008-0000-0F00-000014020000}"/>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50999</xdr:rowOff>
    </xdr:from>
    <xdr:ext cx="469744" cy="259045"/>
    <xdr:sp macro="" textlink="">
      <xdr:nvSpPr>
        <xdr:cNvPr id="533" name="n_2mainValue【保健センター・保健所】&#10;一人当たり面積">
          <a:extLst>
            <a:ext uri="{FF2B5EF4-FFF2-40B4-BE49-F238E27FC236}">
              <a16:creationId xmlns:a16="http://schemas.microsoft.com/office/drawing/2014/main" id="{00000000-0008-0000-0F00-000015020000}"/>
            </a:ext>
          </a:extLst>
        </xdr:cNvPr>
        <xdr:cNvSpPr txBox="1"/>
      </xdr:nvSpPr>
      <xdr:spPr>
        <a:xfrm>
          <a:off x="201994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6911</xdr:rowOff>
    </xdr:from>
    <xdr:ext cx="469744" cy="259045"/>
    <xdr:sp macro="" textlink="">
      <xdr:nvSpPr>
        <xdr:cNvPr id="534" name="n_3mainValue【保健センター・保健所】&#10;一人当たり面積">
          <a:extLst>
            <a:ext uri="{FF2B5EF4-FFF2-40B4-BE49-F238E27FC236}">
              <a16:creationId xmlns:a16="http://schemas.microsoft.com/office/drawing/2014/main" id="{00000000-0008-0000-0F00-000016020000}"/>
            </a:ext>
          </a:extLst>
        </xdr:cNvPr>
        <xdr:cNvSpPr txBox="1"/>
      </xdr:nvSpPr>
      <xdr:spPr>
        <a:xfrm>
          <a:off x="19310427" y="1012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8" name="【消防施設】&#10;有形固定資産減価償却率グラフ枠">
          <a:extLst>
            <a:ext uri="{FF2B5EF4-FFF2-40B4-BE49-F238E27FC236}">
              <a16:creationId xmlns:a16="http://schemas.microsoft.com/office/drawing/2014/main" id="{00000000-0008-0000-0F00-00002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560" name="【消防施設】&#10;有形固定資産減価償却率最小値テキスト">
          <a:extLst>
            <a:ext uri="{FF2B5EF4-FFF2-40B4-BE49-F238E27FC236}">
              <a16:creationId xmlns:a16="http://schemas.microsoft.com/office/drawing/2014/main" id="{00000000-0008-0000-0F00-000030020000}"/>
            </a:ext>
          </a:extLst>
        </xdr:cNvPr>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562" name="【消防施設】&#10;有形固定資産減価償却率最大値テキスト">
          <a:extLst>
            <a:ext uri="{FF2B5EF4-FFF2-40B4-BE49-F238E27FC236}">
              <a16:creationId xmlns:a16="http://schemas.microsoft.com/office/drawing/2014/main" id="{00000000-0008-0000-0F00-000032020000}"/>
            </a:ext>
          </a:extLst>
        </xdr:cNvPr>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144797</xdr:rowOff>
    </xdr:from>
    <xdr:ext cx="405111" cy="259045"/>
    <xdr:sp macro="" textlink="">
      <xdr:nvSpPr>
        <xdr:cNvPr id="564" name="【消防施設】&#10;有形固定資産減価償却率平均値テキスト">
          <a:extLst>
            <a:ext uri="{FF2B5EF4-FFF2-40B4-BE49-F238E27FC236}">
              <a16:creationId xmlns:a16="http://schemas.microsoft.com/office/drawing/2014/main" id="{00000000-0008-0000-0F00-000034020000}"/>
            </a:ext>
          </a:extLst>
        </xdr:cNvPr>
        <xdr:cNvSpPr txBox="1"/>
      </xdr:nvSpPr>
      <xdr:spPr>
        <a:xfrm>
          <a:off x="16357600" y="1403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565" name="フローチャート: 判断 564">
          <a:extLst>
            <a:ext uri="{FF2B5EF4-FFF2-40B4-BE49-F238E27FC236}">
              <a16:creationId xmlns:a16="http://schemas.microsoft.com/office/drawing/2014/main" id="{00000000-0008-0000-0F00-000035020000}"/>
            </a:ext>
          </a:extLst>
        </xdr:cNvPr>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566" name="フローチャート: 判断 565">
          <a:extLst>
            <a:ext uri="{FF2B5EF4-FFF2-40B4-BE49-F238E27FC236}">
              <a16:creationId xmlns:a16="http://schemas.microsoft.com/office/drawing/2014/main" id="{00000000-0008-0000-0F00-000036020000}"/>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567" name="フローチャート: 判断 566">
          <a:extLst>
            <a:ext uri="{FF2B5EF4-FFF2-40B4-BE49-F238E27FC236}">
              <a16:creationId xmlns:a16="http://schemas.microsoft.com/office/drawing/2014/main" id="{00000000-0008-0000-0F00-000037020000}"/>
            </a:ext>
          </a:extLst>
        </xdr:cNvPr>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575" name="楕円 574">
          <a:extLst>
            <a:ext uri="{FF2B5EF4-FFF2-40B4-BE49-F238E27FC236}">
              <a16:creationId xmlns:a16="http://schemas.microsoft.com/office/drawing/2014/main" id="{00000000-0008-0000-0F00-00003F020000}"/>
            </a:ext>
          </a:extLst>
        </xdr:cNvPr>
        <xdr:cNvSpPr/>
      </xdr:nvSpPr>
      <xdr:spPr>
        <a:xfrm>
          <a:off x="14541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76200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3703300" y="14302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F00-000042020000}"/>
            </a:ext>
          </a:extLst>
        </xdr:cNvPr>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F00-000043020000}"/>
            </a:ext>
          </a:extLst>
        </xdr:cNvPr>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F00-000044020000}"/>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F00-000045020000}"/>
            </a:ext>
          </a:extLst>
        </xdr:cNvPr>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82" name="n_2mainValue【消防施設】&#10;有形固定資産減価償却率">
          <a:extLst>
            <a:ext uri="{FF2B5EF4-FFF2-40B4-BE49-F238E27FC236}">
              <a16:creationId xmlns:a16="http://schemas.microsoft.com/office/drawing/2014/main" id="{00000000-0008-0000-0F00-000046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583" name="n_3mainValue【消防施設】&#10;有形固定資産減価償却率">
          <a:extLst>
            <a:ext uri="{FF2B5EF4-FFF2-40B4-BE49-F238E27FC236}">
              <a16:creationId xmlns:a16="http://schemas.microsoft.com/office/drawing/2014/main" id="{00000000-0008-0000-0F00-000047020000}"/>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75474</xdr:rowOff>
    </xdr:from>
    <xdr:to>
      <xdr:col>107</xdr:col>
      <xdr:colOff>101600</xdr:colOff>
      <xdr:row>81</xdr:row>
      <xdr:rowOff>5624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62412</xdr:rowOff>
    </xdr:from>
    <xdr:to>
      <xdr:col>102</xdr:col>
      <xdr:colOff>165100</xdr:colOff>
      <xdr:row>84</xdr:row>
      <xdr:rowOff>164012</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9494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126274</xdr:rowOff>
    </xdr:from>
    <xdr:to>
      <xdr:col>107</xdr:col>
      <xdr:colOff>50800</xdr:colOff>
      <xdr:row>84</xdr:row>
      <xdr:rowOff>113212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9545300" y="13842274"/>
          <a:ext cx="889000" cy="6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27050</xdr:rowOff>
    </xdr:from>
    <xdr:ext cx="469744" cy="259045"/>
    <xdr:sp macro="" textlink="">
      <xdr:nvSpPr>
        <xdr:cNvPr id="628" name="n_1aveValue【消防施設】&#10;一人当たり面積">
          <a:extLst>
            <a:ext uri="{FF2B5EF4-FFF2-40B4-BE49-F238E27FC236}">
              <a16:creationId xmlns:a16="http://schemas.microsoft.com/office/drawing/2014/main" id="{00000000-0008-0000-0F00-000074020000}"/>
            </a:ext>
          </a:extLst>
        </xdr:cNvPr>
        <xdr:cNvSpPr txBox="1"/>
      </xdr:nvSpPr>
      <xdr:spPr>
        <a:xfrm>
          <a:off x="210757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629" name="n_2aveValue【消防施設】&#10;一人当たり面積">
          <a:extLst>
            <a:ext uri="{FF2B5EF4-FFF2-40B4-BE49-F238E27FC236}">
              <a16:creationId xmlns:a16="http://schemas.microsoft.com/office/drawing/2014/main" id="{00000000-0008-0000-0F00-000075020000}"/>
            </a:ext>
          </a:extLst>
        </xdr:cNvPr>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630" name="n_3aveValue【消防施設】&#10;一人当たり面積">
          <a:extLst>
            <a:ext uri="{FF2B5EF4-FFF2-40B4-BE49-F238E27FC236}">
              <a16:creationId xmlns:a16="http://schemas.microsoft.com/office/drawing/2014/main" id="{00000000-0008-0000-0F00-000076020000}"/>
            </a:ext>
          </a:extLst>
        </xdr:cNvPr>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111958</xdr:rowOff>
    </xdr:from>
    <xdr:ext cx="469744" cy="259045"/>
    <xdr:sp macro="" textlink="">
      <xdr:nvSpPr>
        <xdr:cNvPr id="631" name="n_4aveValue【消防施設】&#10;一人当たり面積">
          <a:extLst>
            <a:ext uri="{FF2B5EF4-FFF2-40B4-BE49-F238E27FC236}">
              <a16:creationId xmlns:a16="http://schemas.microsoft.com/office/drawing/2014/main" id="{00000000-0008-0000-0F00-000077020000}"/>
            </a:ext>
          </a:extLst>
        </xdr:cNvPr>
        <xdr:cNvSpPr txBox="1"/>
      </xdr:nvSpPr>
      <xdr:spPr>
        <a:xfrm>
          <a:off x="18421427" y="1417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22151</xdr:rowOff>
    </xdr:from>
    <xdr:ext cx="469744" cy="259045"/>
    <xdr:sp macro="" textlink="">
      <xdr:nvSpPr>
        <xdr:cNvPr id="632" name="n_2mainValue【消防施設】&#10;一人当たり面積">
          <a:extLst>
            <a:ext uri="{FF2B5EF4-FFF2-40B4-BE49-F238E27FC236}">
              <a16:creationId xmlns:a16="http://schemas.microsoft.com/office/drawing/2014/main" id="{00000000-0008-0000-0F00-000078020000}"/>
            </a:ext>
          </a:extLst>
        </xdr:cNvPr>
        <xdr:cNvSpPr txBox="1"/>
      </xdr:nvSpPr>
      <xdr:spPr>
        <a:xfrm>
          <a:off x="201994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155139</xdr:rowOff>
    </xdr:from>
    <xdr:ext cx="469744" cy="259045"/>
    <xdr:sp macro="" textlink="">
      <xdr:nvSpPr>
        <xdr:cNvPr id="633" name="n_3mainValue【消防施設】&#10;一人当たり面積">
          <a:extLst>
            <a:ext uri="{FF2B5EF4-FFF2-40B4-BE49-F238E27FC236}">
              <a16:creationId xmlns:a16="http://schemas.microsoft.com/office/drawing/2014/main" id="{00000000-0008-0000-0F00-000079020000}"/>
            </a:ext>
          </a:extLst>
        </xdr:cNvPr>
        <xdr:cNvSpPr txBox="1"/>
      </xdr:nvSpPr>
      <xdr:spPr>
        <a:xfrm>
          <a:off x="19310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0F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660" name="【庁舎】&#10;有形固定資産減価償却率最小値テキスト">
          <a:extLst>
            <a:ext uri="{FF2B5EF4-FFF2-40B4-BE49-F238E27FC236}">
              <a16:creationId xmlns:a16="http://schemas.microsoft.com/office/drawing/2014/main" id="{00000000-0008-0000-0F00-000094020000}"/>
            </a:ext>
          </a:extLst>
        </xdr:cNvPr>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662" name="【庁舎】&#10;有形固定資産減価償却率最大値テキスト">
          <a:extLst>
            <a:ext uri="{FF2B5EF4-FFF2-40B4-BE49-F238E27FC236}">
              <a16:creationId xmlns:a16="http://schemas.microsoft.com/office/drawing/2014/main" id="{00000000-0008-0000-0F00-000096020000}"/>
            </a:ext>
          </a:extLst>
        </xdr:cNvPr>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64" name="【庁舎】&#10;有形固定資産減価償却率平均値テキスト">
          <a:extLst>
            <a:ext uri="{FF2B5EF4-FFF2-40B4-BE49-F238E27FC236}">
              <a16:creationId xmlns:a16="http://schemas.microsoft.com/office/drawing/2014/main" id="{00000000-0008-0000-0F00-00009802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116839</xdr:rowOff>
    </xdr:from>
    <xdr:to>
      <xdr:col>76</xdr:col>
      <xdr:colOff>165100</xdr:colOff>
      <xdr:row>105</xdr:row>
      <xdr:rowOff>46989</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3652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85998</xdr:rowOff>
    </xdr:from>
    <xdr:to>
      <xdr:col>76</xdr:col>
      <xdr:colOff>114300</xdr:colOff>
      <xdr:row>104</xdr:row>
      <xdr:rowOff>167639</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3703300" y="179167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678" name="n_1aveValue【庁舎】&#10;有形固定資産減価償却率">
          <a:extLst>
            <a:ext uri="{FF2B5EF4-FFF2-40B4-BE49-F238E27FC236}">
              <a16:creationId xmlns:a16="http://schemas.microsoft.com/office/drawing/2014/main" id="{00000000-0008-0000-0F00-0000A6020000}"/>
            </a:ext>
          </a:extLst>
        </xdr:cNvPr>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679" name="n_2aveValue【庁舎】&#10;有形固定資産減価償却率">
          <a:extLst>
            <a:ext uri="{FF2B5EF4-FFF2-40B4-BE49-F238E27FC236}">
              <a16:creationId xmlns:a16="http://schemas.microsoft.com/office/drawing/2014/main" id="{00000000-0008-0000-0F00-0000A7020000}"/>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680" name="n_3aveValue【庁舎】&#10;有形固定資産減価償却率">
          <a:extLst>
            <a:ext uri="{FF2B5EF4-FFF2-40B4-BE49-F238E27FC236}">
              <a16:creationId xmlns:a16="http://schemas.microsoft.com/office/drawing/2014/main" id="{00000000-0008-0000-0F00-0000A8020000}"/>
            </a:ext>
          </a:extLst>
        </xdr:cNvPr>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681" name="n_4aveValue【庁舎】&#10;有形固定資産減価償却率">
          <a:extLst>
            <a:ext uri="{FF2B5EF4-FFF2-40B4-BE49-F238E27FC236}">
              <a16:creationId xmlns:a16="http://schemas.microsoft.com/office/drawing/2014/main" id="{00000000-0008-0000-0F00-0000A902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82" name="n_2mainValue【庁舎】&#10;有形固定資産減価償却率">
          <a:extLst>
            <a:ext uri="{FF2B5EF4-FFF2-40B4-BE49-F238E27FC236}">
              <a16:creationId xmlns:a16="http://schemas.microsoft.com/office/drawing/2014/main" id="{00000000-0008-0000-0F00-0000AA02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683" name="n_3mainValue【庁舎】&#10;有形固定資産減価償却率">
          <a:extLst>
            <a:ext uri="{FF2B5EF4-FFF2-40B4-BE49-F238E27FC236}">
              <a16:creationId xmlns:a16="http://schemas.microsoft.com/office/drawing/2014/main" id="{00000000-0008-0000-0F00-0000AB020000}"/>
            </a:ext>
          </a:extLst>
        </xdr:cNvPr>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00000000-0008-0000-0F00-0000C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710" name="【庁舎】&#10;一人当たり面積最小値テキスト">
          <a:extLst>
            <a:ext uri="{FF2B5EF4-FFF2-40B4-BE49-F238E27FC236}">
              <a16:creationId xmlns:a16="http://schemas.microsoft.com/office/drawing/2014/main" id="{00000000-0008-0000-0F00-0000C6020000}"/>
            </a:ext>
          </a:extLst>
        </xdr:cNvPr>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712" name="【庁舎】&#10;一人当たり面積最大値テキスト">
          <a:extLst>
            <a:ext uri="{FF2B5EF4-FFF2-40B4-BE49-F238E27FC236}">
              <a16:creationId xmlns:a16="http://schemas.microsoft.com/office/drawing/2014/main" id="{00000000-0008-0000-0F00-0000C8020000}"/>
            </a:ext>
          </a:extLst>
        </xdr:cNvPr>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57166</xdr:rowOff>
    </xdr:from>
    <xdr:ext cx="469744" cy="259045"/>
    <xdr:sp macro="" textlink="">
      <xdr:nvSpPr>
        <xdr:cNvPr id="714" name="【庁舎】&#10;一人当たり面積平均値テキスト">
          <a:extLst>
            <a:ext uri="{FF2B5EF4-FFF2-40B4-BE49-F238E27FC236}">
              <a16:creationId xmlns:a16="http://schemas.microsoft.com/office/drawing/2014/main" id="{00000000-0008-0000-0F00-0000CA020000}"/>
            </a:ext>
          </a:extLst>
        </xdr:cNvPr>
        <xdr:cNvSpPr txBox="1"/>
      </xdr:nvSpPr>
      <xdr:spPr>
        <a:xfrm>
          <a:off x="22199600" y="18230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171269</xdr:rowOff>
    </xdr:from>
    <xdr:to>
      <xdr:col>107</xdr:col>
      <xdr:colOff>101600</xdr:colOff>
      <xdr:row>107</xdr:row>
      <xdr:rowOff>101419</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70031</xdr:rowOff>
    </xdr:from>
    <xdr:to>
      <xdr:col>102</xdr:col>
      <xdr:colOff>165100</xdr:colOff>
      <xdr:row>103</xdr:row>
      <xdr:rowOff>181</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7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120831</xdr:rowOff>
    </xdr:from>
    <xdr:to>
      <xdr:col>107</xdr:col>
      <xdr:colOff>50800</xdr:colOff>
      <xdr:row>107</xdr:row>
      <xdr:rowOff>50619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9545300" y="17608731"/>
          <a:ext cx="889000" cy="78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28" name="n_1aveValue【庁舎】&#10;一人当たり面積">
          <a:extLst>
            <a:ext uri="{FF2B5EF4-FFF2-40B4-BE49-F238E27FC236}">
              <a16:creationId xmlns:a16="http://schemas.microsoft.com/office/drawing/2014/main" id="{00000000-0008-0000-0F00-0000D802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29" name="n_2aveValue【庁舎】&#10;一人当たり面積">
          <a:extLst>
            <a:ext uri="{FF2B5EF4-FFF2-40B4-BE49-F238E27FC236}">
              <a16:creationId xmlns:a16="http://schemas.microsoft.com/office/drawing/2014/main" id="{00000000-0008-0000-0F00-0000D9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730" name="n_3aveValue【庁舎】&#10;一人当たり面積">
          <a:extLst>
            <a:ext uri="{FF2B5EF4-FFF2-40B4-BE49-F238E27FC236}">
              <a16:creationId xmlns:a16="http://schemas.microsoft.com/office/drawing/2014/main" id="{00000000-0008-0000-0F00-0000DA020000}"/>
            </a:ext>
          </a:extLst>
        </xdr:cNvPr>
        <xdr:cNvSpPr txBox="1"/>
      </xdr:nvSpPr>
      <xdr:spPr>
        <a:xfrm>
          <a:off x="19310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731" name="n_4aveValue【庁舎】&#10;一人当たり面積">
          <a:extLst>
            <a:ext uri="{FF2B5EF4-FFF2-40B4-BE49-F238E27FC236}">
              <a16:creationId xmlns:a16="http://schemas.microsoft.com/office/drawing/2014/main" id="{00000000-0008-0000-0F00-0000DB020000}"/>
            </a:ext>
          </a:extLst>
        </xdr:cNvPr>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92546</xdr:rowOff>
    </xdr:from>
    <xdr:ext cx="469744" cy="259045"/>
    <xdr:sp macro="" textlink="">
      <xdr:nvSpPr>
        <xdr:cNvPr id="732" name="n_2mainValue【庁舎】&#10;一人当たり面積">
          <a:extLst>
            <a:ext uri="{FF2B5EF4-FFF2-40B4-BE49-F238E27FC236}">
              <a16:creationId xmlns:a16="http://schemas.microsoft.com/office/drawing/2014/main" id="{00000000-0008-0000-0F00-0000DC020000}"/>
            </a:ext>
          </a:extLst>
        </xdr:cNvPr>
        <xdr:cNvSpPr txBox="1"/>
      </xdr:nvSpPr>
      <xdr:spPr>
        <a:xfrm>
          <a:off x="201994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16708</xdr:rowOff>
    </xdr:from>
    <xdr:ext cx="469744" cy="259045"/>
    <xdr:sp macro="" textlink="">
      <xdr:nvSpPr>
        <xdr:cNvPr id="733" name="n_3mainValue【庁舎】&#10;一人当たり面積">
          <a:extLst>
            <a:ext uri="{FF2B5EF4-FFF2-40B4-BE49-F238E27FC236}">
              <a16:creationId xmlns:a16="http://schemas.microsoft.com/office/drawing/2014/main" id="{00000000-0008-0000-0F00-0000DD020000}"/>
            </a:ext>
          </a:extLst>
        </xdr:cNvPr>
        <xdr:cNvSpPr txBox="1"/>
      </xdr:nvSpPr>
      <xdr:spPr>
        <a:xfrm>
          <a:off x="19310427" y="173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類似団体と比較すると、近年、大規模改修を実施した図書館、市民会館（文化センター）、体育館・プール（総合運動施設、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B&amp;G</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尾上体育館）を除き、ほとんどの施設で有形固定資産減価償却率が高くなっている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特に、一般廃棄物処理施設及び消防施設において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％を超えている状況である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、平賀最終処分場の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残余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容量が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なくなったことから令和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年度で埋立受け入れを終了しており、令和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年度以降に廃止予定である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年が経過し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平川消防署碇ヶ関分署と碇ヶ関屯所</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年度に改築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が完了し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、その他の消防施設についても主要消防設備等整備方針に基づき、計画的な改修及び更新を行っていく。</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一人当たり面積が高くなっている施設として、保健センター・保健所が挙げられるが、保健センターについては、合併旧市町村それぞれに点在しており、早急な統合や廃止は難しいが、民間活力の導入や移譲、存廃を含め検討し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自主財源が２割と乏しく、財政基盤が弱い状況であることから、類似団体を大きく下回っている。定住促進や地域産業の活性化を図りつつ、行政の効率化に努めることにより財政の健全化を図っていく。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81085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5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令和元年度においては、主に除雪委託料の減など自然的な要因により比率は改善したものの、人件費や物件費は経常一般財源ベースで増加している。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平成３０年度債からこれまでより長期で償還するように発行するなど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同比率の改善を図っている。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53848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8132"/>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76725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64</xdr:row>
      <xdr:rowOff>53848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0813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62</xdr:row>
      <xdr:rowOff>78232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474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64008</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510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50055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113809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99585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、令和元年度は退職手当組合特別負担金の増により増加したが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新規採用の抑制及び昇給制度や勧奨退職優遇措置の見直しなどにより減少傾向となっている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物件費等においては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、令和元年度に自治体クラウドの利用開始によりシステム利用料が増加した。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引き続き清掃および植栽管理等の委託料の見直しや、指定管理者制度の効果的な運用など削減に努めていく。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34110</xdr:rowOff>
    </xdr:from>
    <xdr:to>
      <xdr:col>23</xdr:col>
      <xdr:colOff>133350</xdr:colOff>
      <xdr:row>82</xdr:row>
      <xdr:rowOff>45283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093010"/>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91417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2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143562</xdr:rowOff>
    </xdr:from>
    <xdr:to>
      <xdr:col>19</xdr:col>
      <xdr:colOff>133350</xdr:colOff>
      <xdr:row>82</xdr:row>
      <xdr:rowOff>45283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1012"/>
          <a:ext cx="889000" cy="7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139995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7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142677</xdr:rowOff>
    </xdr:from>
    <xdr:to>
      <xdr:col>15</xdr:col>
      <xdr:colOff>82550</xdr:colOff>
      <xdr:row>81</xdr:row>
      <xdr:rowOff>143562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30127"/>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73203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108558</xdr:rowOff>
    </xdr:from>
    <xdr:to>
      <xdr:col>11</xdr:col>
      <xdr:colOff>31750</xdr:colOff>
      <xdr:row>81</xdr:row>
      <xdr:rowOff>142677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6008"/>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68457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154760</xdr:rowOff>
    </xdr:from>
    <xdr:to>
      <xdr:col>23</xdr:col>
      <xdr:colOff>184150</xdr:colOff>
      <xdr:row>82</xdr:row>
      <xdr:rowOff>84910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171287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165933</xdr:rowOff>
    </xdr:from>
    <xdr:to>
      <xdr:col>19</xdr:col>
      <xdr:colOff>184150</xdr:colOff>
      <xdr:row>82</xdr:row>
      <xdr:rowOff>96083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106260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92762</xdr:rowOff>
    </xdr:from>
    <xdr:to>
      <xdr:col>15</xdr:col>
      <xdr:colOff>133350</xdr:colOff>
      <xdr:row>82</xdr:row>
      <xdr:rowOff>22912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33089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91877</xdr:rowOff>
    </xdr:from>
    <xdr:to>
      <xdr:col>11</xdr:col>
      <xdr:colOff>82550</xdr:colOff>
      <xdr:row>82</xdr:row>
      <xdr:rowOff>22027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57758</xdr:rowOff>
    </xdr:from>
    <xdr:to>
      <xdr:col>7</xdr:col>
      <xdr:colOff>31750</xdr:colOff>
      <xdr:row>81</xdr:row>
      <xdr:rowOff>159358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169535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年の合併時からこれまで昇給制度や勧奨退職優遇措置の見直しなどにより、類似団体の平均は下回っている。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今後も人事評価制度の適正な運用や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歳超の昇給停止などを通じ、引き続き縮減に努める。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ラスパイレス指数は前年度の数値を引用しております。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45357</xdr:rowOff>
    </xdr:from>
    <xdr:to>
      <xdr:col>81</xdr:col>
      <xdr:colOff>44450</xdr:colOff>
      <xdr:row>82</xdr:row>
      <xdr:rowOff>166914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32807"/>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93280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258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82</xdr:row>
      <xdr:rowOff>166914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362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116114</xdr:rowOff>
    </xdr:from>
    <xdr:to>
      <xdr:col>68</xdr:col>
      <xdr:colOff>203200</xdr:colOff>
      <xdr:row>83</xdr:row>
      <xdr:rowOff>46264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56441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年の合併時</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からこれまでの新規採用を抑制してきたことにより、類似団体平均を下回っている。今後も引き続き、職員数については平成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年度を初年度とし、令和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％の削減を目標とする。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123644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10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57893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16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111578</xdr:rowOff>
    </xdr:from>
    <xdr:to>
      <xdr:col>77</xdr:col>
      <xdr:colOff>44450</xdr:colOff>
      <xdr:row>60</xdr:row>
      <xdr:rowOff>123644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857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120486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111578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847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89172</xdr:rowOff>
    </xdr:from>
    <xdr:to>
      <xdr:col>68</xdr:col>
      <xdr:colOff>152400</xdr:colOff>
      <xdr:row>60</xdr:row>
      <xdr:rowOff>97790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617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72844</xdr:rowOff>
    </xdr:from>
    <xdr:to>
      <xdr:col>81</xdr:col>
      <xdr:colOff>95250</xdr:colOff>
      <xdr:row>61</xdr:row>
      <xdr:rowOff>2994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89371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38372</xdr:rowOff>
    </xdr:from>
    <xdr:to>
      <xdr:col>64</xdr:col>
      <xdr:colOff>152400</xdr:colOff>
      <xdr:row>60</xdr:row>
      <xdr:rowOff>139972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150149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普通建設事業に係る起債の償還等により、類似団体平均を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平成３０年度債から、これまでより長期で償還するように発行し、近年は改善傾向にある。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今後も引き続き、長期総合プランに基づいた地方債の計画的な発行に努めるとともに、地方債繰上償還や借換債を行うことで、将来への負担を軽減し一層の財政健全化を図る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151554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032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151554</xdr:rowOff>
    </xdr:from>
    <xdr:to>
      <xdr:col>77</xdr:col>
      <xdr:colOff>44450</xdr:colOff>
      <xdr:row>44</xdr:row>
      <xdr:rowOff>52494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5239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149013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962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149013</xdr:rowOff>
    </xdr:from>
    <xdr:to>
      <xdr:col>68</xdr:col>
      <xdr:colOff>152400</xdr:colOff>
      <xdr:row>45</xdr:row>
      <xdr:rowOff>49954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6928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98213</xdr:rowOff>
    </xdr:from>
    <xdr:to>
      <xdr:col>68</xdr:col>
      <xdr:colOff>203200</xdr:colOff>
      <xdr:row>45</xdr:row>
      <xdr:rowOff>28363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13140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170604</xdr:rowOff>
    </xdr:from>
    <xdr:to>
      <xdr:col>64</xdr:col>
      <xdr:colOff>152400</xdr:colOff>
      <xdr:row>45</xdr:row>
      <xdr:rowOff>100754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85531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公営企業債等繰入見込額の減により将来負担比率は減少して推移しており、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年度においても平成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年度と同様に充当可能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財源等が将来負担額を上回り、比率なしとなった。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今後も地方債の計画的な発行や充当可能基金の効率的な運用を行い、後世への負担を軽減できるよう財政の健全化に努めていく。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115892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23520</xdr:rowOff>
    </xdr:from>
    <xdr:to>
      <xdr:col>68</xdr:col>
      <xdr:colOff>203200</xdr:colOff>
      <xdr:row>15</xdr:row>
      <xdr:rowOff>125120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年の合併時からこれまでの新規採用を抑制してきたことにより、類似団体平均を上回っている。職員数については、今後も引き続き、平成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年間で、業務委託の推進や技能労務職の退職不補充などにより、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％の削減を目標とする。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167822</xdr:rowOff>
    </xdr:from>
    <xdr:to>
      <xdr:col>24</xdr:col>
      <xdr:colOff>25400</xdr:colOff>
      <xdr:row>41</xdr:row>
      <xdr:rowOff>15422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25672"/>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158949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1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15422</xdr:rowOff>
    </xdr:from>
    <xdr:to>
      <xdr:col>24</xdr:col>
      <xdr:colOff>114300</xdr:colOff>
      <xdr:row>41</xdr:row>
      <xdr:rowOff>15422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4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82749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167822</xdr:rowOff>
    </xdr:from>
    <xdr:to>
      <xdr:col>24</xdr:col>
      <xdr:colOff>114300</xdr:colOff>
      <xdr:row>33</xdr:row>
      <xdr:rowOff>167822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25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xdr:rowOff>
    </xdr:from>
    <xdr:to>
      <xdr:col>24</xdr:col>
      <xdr:colOff>25400</xdr:colOff>
      <xdr:row>34</xdr:row>
      <xdr:rowOff>39914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36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124278</xdr:rowOff>
    </xdr:from>
    <xdr:to>
      <xdr:col>19</xdr:col>
      <xdr:colOff>187325</xdr:colOff>
      <xdr:row>34</xdr:row>
      <xdr:rowOff>7257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78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124278</xdr:rowOff>
    </xdr:from>
    <xdr:to>
      <xdr:col>15</xdr:col>
      <xdr:colOff>98425</xdr:colOff>
      <xdr:row>34</xdr:row>
      <xdr:rowOff>7257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782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89807</xdr:rowOff>
    </xdr:from>
    <xdr:to>
      <xdr:col>15</xdr:col>
      <xdr:colOff>149225</xdr:colOff>
      <xdr:row>36</xdr:row>
      <xdr:rowOff>19957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4734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xdr:rowOff>
    </xdr:from>
    <xdr:to>
      <xdr:col>11</xdr:col>
      <xdr:colOff>9525</xdr:colOff>
      <xdr:row>34</xdr:row>
      <xdr:rowOff>7257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3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111578</xdr:rowOff>
    </xdr:from>
    <xdr:to>
      <xdr:col>11</xdr:col>
      <xdr:colOff>60325</xdr:colOff>
      <xdr:row>36</xdr:row>
      <xdr:rowOff>41728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26505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78922</xdr:rowOff>
    </xdr:from>
    <xdr:to>
      <xdr:col>6</xdr:col>
      <xdr:colOff>171450</xdr:colOff>
      <xdr:row>36</xdr:row>
      <xdr:rowOff>9072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160564</xdr:rowOff>
    </xdr:from>
    <xdr:to>
      <xdr:col>24</xdr:col>
      <xdr:colOff>76200</xdr:colOff>
      <xdr:row>34</xdr:row>
      <xdr:rowOff>90714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69141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6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127907</xdr:rowOff>
    </xdr:from>
    <xdr:to>
      <xdr:col>20</xdr:col>
      <xdr:colOff>38100</xdr:colOff>
      <xdr:row>34</xdr:row>
      <xdr:rowOff>58057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68234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5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73478</xdr:rowOff>
    </xdr:from>
    <xdr:to>
      <xdr:col>15</xdr:col>
      <xdr:colOff>149225</xdr:colOff>
      <xdr:row>34</xdr:row>
      <xdr:rowOff>3628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127907</xdr:rowOff>
    </xdr:from>
    <xdr:to>
      <xdr:col>6</xdr:col>
      <xdr:colOff>171450</xdr:colOff>
      <xdr:row>34</xdr:row>
      <xdr:rowOff>58057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68234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自治体クラウド利用開始にかかるシステム利用料の増などが要因となり増加傾向であるが、今後も引き続き清掃および植栽管理等の委託料の見直しや、指定管理者制度の効果的な運用など削減に努めていく。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0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16527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44450</xdr:rowOff>
    </xdr:from>
    <xdr:to>
      <xdr:col>82</xdr:col>
      <xdr:colOff>196850</xdr:colOff>
      <xdr:row>21</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63500</xdr:rowOff>
    </xdr:from>
    <xdr:to>
      <xdr:col>82</xdr:col>
      <xdr:colOff>196850</xdr:colOff>
      <xdr:row>12</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38100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7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65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6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158750</xdr:rowOff>
    </xdr:from>
    <xdr:to>
      <xdr:col>69</xdr:col>
      <xdr:colOff>92075</xdr:colOff>
      <xdr:row>14</xdr:row>
      <xdr:rowOff>63500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8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114300</xdr:rowOff>
    </xdr:from>
    <xdr:to>
      <xdr:col>74</xdr:col>
      <xdr:colOff>31750</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107950</xdr:rowOff>
    </xdr:from>
    <xdr:to>
      <xdr:col>65</xdr:col>
      <xdr:colOff>53975</xdr:colOff>
      <xdr:row>14</xdr:row>
      <xdr:rowOff>38100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要因として、介護・訓練等給付費、自立支援医療給付費の増などが挙げられる。扶助費については今後も増加が続くものと見込まれることから、各種給付費の資格審査の適正化や各種手当への特別加算などの見直しを進めていくことで、財政圧迫を回避でき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135165</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507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84365</xdr:rowOff>
    </xdr:from>
    <xdr:to>
      <xdr:col>24</xdr:col>
      <xdr:colOff>76200</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令和元年度は除雪委託料の減により維持補修費が減少したことによる改善が見られたものの、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介護保険給付費定率負担、後期高齢者医療給付費定率負担および下水道会計への出資金、診療所特別会計繰出金が多額になっており、同数値を押し上げる要因となっているため、引き続き特別会計及び公営企業会計の経営改善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138430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115570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66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企業債の償還終了等による下水道事業会計補助金の減などがあり、令和元年度は割合が減少したものの、類似団体平均値を上回っているため、引き続き各種団体運営費補助金の見直しと節減に努める。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31767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96520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88917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66040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66057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大型の普通建設事業の実施に伴う新発債の増加に対応するため、平成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年度債からはそれまでと比較して長期で償還するように発行していることから、令和元年度は減少した。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今後も地方債の計画的な発行により、将来への負担を軽減し一層の財政健全化を図る。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269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149861</xdr:rowOff>
    </xdr:from>
    <xdr:to>
      <xdr:col>19</xdr:col>
      <xdr:colOff>187325</xdr:colOff>
      <xdr:row>78</xdr:row>
      <xdr:rowOff>163576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5229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37846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229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60706</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19575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99061</xdr:rowOff>
    </xdr:from>
    <xdr:to>
      <xdr:col>15</xdr:col>
      <xdr:colOff>149225</xdr:colOff>
      <xdr:row>79</xdr:row>
      <xdr:rowOff>29211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158496</xdr:rowOff>
    </xdr:from>
    <xdr:to>
      <xdr:col>11</xdr:col>
      <xdr:colOff>60325</xdr:colOff>
      <xdr:row>79</xdr:row>
      <xdr:rowOff>88646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9906</xdr:rowOff>
    </xdr:from>
    <xdr:to>
      <xdr:col>6</xdr:col>
      <xdr:colOff>171450</xdr:colOff>
      <xdr:row>79</xdr:row>
      <xdr:rowOff>111506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96283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元年度は除雪委託料の減により維持補修費が減少したことによる改善が見られたものの、介護保険給付費定率負担、後期高齢者医療給付費定率負担および下水道事業会計への出資金などが多額になっており、同数値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今後も引き続き特別会計及び公営企業会計の経営改善や行政改革の推進による人件費節減に努めていく。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125747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153670</xdr:rowOff>
    </xdr:from>
    <xdr:to>
      <xdr:col>82</xdr:col>
      <xdr:colOff>196850</xdr:colOff>
      <xdr:row>81</xdr:row>
      <xdr:rowOff>153670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1343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77</xdr:row>
      <xdr:rowOff>1270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74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43180</xdr:rowOff>
    </xdr:from>
    <xdr:to>
      <xdr:col>73</xdr:col>
      <xdr:colOff>180975</xdr:colOff>
      <xdr:row>75</xdr:row>
      <xdr:rowOff>115570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7304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17797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39370</xdr:rowOff>
    </xdr:from>
    <xdr:to>
      <xdr:col>69</xdr:col>
      <xdr:colOff>92075</xdr:colOff>
      <xdr:row>74</xdr:row>
      <xdr:rowOff>43180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555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97807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68580</xdr:rowOff>
    </xdr:from>
    <xdr:to>
      <xdr:col>65</xdr:col>
      <xdr:colOff>53975</xdr:colOff>
      <xdr:row>74</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75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154957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4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163830</xdr:rowOff>
    </xdr:from>
    <xdr:to>
      <xdr:col>69</xdr:col>
      <xdr:colOff>142875</xdr:colOff>
      <xdr:row>74</xdr:row>
      <xdr:rowOff>93980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104157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160020</xdr:rowOff>
    </xdr:from>
    <xdr:to>
      <xdr:col>65</xdr:col>
      <xdr:colOff>53975</xdr:colOff>
      <xdr:row>73</xdr:row>
      <xdr:rowOff>90170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100347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2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139208</xdr:rowOff>
    </xdr:from>
    <xdr:to>
      <xdr:col>29</xdr:col>
      <xdr:colOff>127000</xdr:colOff>
      <xdr:row>17</xdr:row>
      <xdr:rowOff>168241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1483"/>
          <a:ext cx="6477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109540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8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168241</xdr:rowOff>
    </xdr:from>
    <xdr:to>
      <xdr:col>26</xdr:col>
      <xdr:colOff>50800</xdr:colOff>
      <xdr:row>18</xdr:row>
      <xdr:rowOff>3518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0516"/>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95487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14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2212</xdr:rowOff>
    </xdr:from>
    <xdr:to>
      <xdr:col>22</xdr:col>
      <xdr:colOff>114300</xdr:colOff>
      <xdr:row>18</xdr:row>
      <xdr:rowOff>3518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5937"/>
          <a:ext cx="698500" cy="1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143062</xdr:rowOff>
    </xdr:from>
    <xdr:to>
      <xdr:col>18</xdr:col>
      <xdr:colOff>177800</xdr:colOff>
      <xdr:row>18</xdr:row>
      <xdr:rowOff>2212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5337"/>
          <a:ext cx="698500" cy="30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101397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88408</xdr:rowOff>
    </xdr:from>
    <xdr:to>
      <xdr:col>29</xdr:col>
      <xdr:colOff>177800</xdr:colOff>
      <xdr:row>18</xdr:row>
      <xdr:rowOff>18558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60485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117441</xdr:rowOff>
    </xdr:from>
    <xdr:to>
      <xdr:col>26</xdr:col>
      <xdr:colOff>101600</xdr:colOff>
      <xdr:row>18</xdr:row>
      <xdr:rowOff>47591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32368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124168</xdr:rowOff>
    </xdr:from>
    <xdr:to>
      <xdr:col>22</xdr:col>
      <xdr:colOff>165100</xdr:colOff>
      <xdr:row>18</xdr:row>
      <xdr:rowOff>54318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39095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122862</xdr:rowOff>
    </xdr:from>
    <xdr:to>
      <xdr:col>19</xdr:col>
      <xdr:colOff>38100</xdr:colOff>
      <xdr:row>18</xdr:row>
      <xdr:rowOff>53012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37789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7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92262</xdr:rowOff>
    </xdr:from>
    <xdr:to>
      <xdr:col>15</xdr:col>
      <xdr:colOff>101600</xdr:colOff>
      <xdr:row>18</xdr:row>
      <xdr:rowOff>22412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4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7328</xdr:rowOff>
    </xdr:from>
    <xdr:to>
      <xdr:col>29</xdr:col>
      <xdr:colOff>127000</xdr:colOff>
      <xdr:row>35</xdr:row>
      <xdr:rowOff>148355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17678"/>
          <a:ext cx="647700" cy="141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275797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299003</xdr:rowOff>
    </xdr:from>
    <xdr:to>
      <xdr:col>26</xdr:col>
      <xdr:colOff>50800</xdr:colOff>
      <xdr:row>35</xdr:row>
      <xdr:rowOff>7328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66453"/>
          <a:ext cx="698500" cy="5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241529</xdr:rowOff>
    </xdr:from>
    <xdr:to>
      <xdr:col>22</xdr:col>
      <xdr:colOff>114300</xdr:colOff>
      <xdr:row>34</xdr:row>
      <xdr:rowOff>299003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08979"/>
          <a:ext cx="698500" cy="57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170472</xdr:rowOff>
    </xdr:from>
    <xdr:to>
      <xdr:col>18</xdr:col>
      <xdr:colOff>177800</xdr:colOff>
      <xdr:row>34</xdr:row>
      <xdr:rowOff>241529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37922"/>
          <a:ext cx="698500" cy="71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97555</xdr:rowOff>
    </xdr:from>
    <xdr:to>
      <xdr:col>29</xdr:col>
      <xdr:colOff>177800</xdr:colOff>
      <xdr:row>35</xdr:row>
      <xdr:rowOff>199155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69632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299428</xdr:rowOff>
    </xdr:from>
    <xdr:to>
      <xdr:col>26</xdr:col>
      <xdr:colOff>101600</xdr:colOff>
      <xdr:row>35</xdr:row>
      <xdr:rowOff>58128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6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68305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35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248203</xdr:rowOff>
    </xdr:from>
    <xdr:to>
      <xdr:col>22</xdr:col>
      <xdr:colOff>165100</xdr:colOff>
      <xdr:row>35</xdr:row>
      <xdr:rowOff>6903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1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8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190729</xdr:rowOff>
    </xdr:from>
    <xdr:to>
      <xdr:col>19</xdr:col>
      <xdr:colOff>38100</xdr:colOff>
      <xdr:row>34</xdr:row>
      <xdr:rowOff>292329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302506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2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119672</xdr:rowOff>
    </xdr:from>
    <xdr:to>
      <xdr:col>15</xdr:col>
      <xdr:colOff>101600</xdr:colOff>
      <xdr:row>34</xdr:row>
      <xdr:rowOff>221272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8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231449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5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93506</xdr:rowOff>
    </xdr:from>
    <xdr:to>
      <xdr:col>24</xdr:col>
      <xdr:colOff>63500</xdr:colOff>
      <xdr:row>36</xdr:row>
      <xdr:rowOff>126572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5706"/>
          <a:ext cx="838200" cy="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162183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0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102765</xdr:rowOff>
    </xdr:from>
    <xdr:to>
      <xdr:col>19</xdr:col>
      <xdr:colOff>177800</xdr:colOff>
      <xdr:row>36</xdr:row>
      <xdr:rowOff>126572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74965"/>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143444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0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98242</xdr:rowOff>
    </xdr:from>
    <xdr:to>
      <xdr:col>15</xdr:col>
      <xdr:colOff>50800</xdr:colOff>
      <xdr:row>36</xdr:row>
      <xdr:rowOff>102765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0442"/>
          <a:ext cx="889000" cy="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160148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65813</xdr:rowOff>
    </xdr:from>
    <xdr:to>
      <xdr:col>10</xdr:col>
      <xdr:colOff>114300</xdr:colOff>
      <xdr:row>36</xdr:row>
      <xdr:rowOff>98242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38013"/>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142088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138022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42706</xdr:rowOff>
    </xdr:from>
    <xdr:to>
      <xdr:col>24</xdr:col>
      <xdr:colOff>114300</xdr:colOff>
      <xdr:row>36</xdr:row>
      <xdr:rowOff>144306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21133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75772</xdr:rowOff>
    </xdr:from>
    <xdr:to>
      <xdr:col>20</xdr:col>
      <xdr:colOff>38100</xdr:colOff>
      <xdr:row>37</xdr:row>
      <xdr:rowOff>5922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168499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51965</xdr:rowOff>
    </xdr:from>
    <xdr:to>
      <xdr:col>15</xdr:col>
      <xdr:colOff>101600</xdr:colOff>
      <xdr:row>36</xdr:row>
      <xdr:rowOff>153565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144692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1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47442</xdr:rowOff>
    </xdr:from>
    <xdr:to>
      <xdr:col>10</xdr:col>
      <xdr:colOff>165100</xdr:colOff>
      <xdr:row>36</xdr:row>
      <xdr:rowOff>149042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140169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15013</xdr:rowOff>
    </xdr:from>
    <xdr:to>
      <xdr:col>6</xdr:col>
      <xdr:colOff>38100</xdr:colOff>
      <xdr:row>36</xdr:row>
      <xdr:rowOff>116613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107740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7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164909</xdr:rowOff>
    </xdr:from>
    <xdr:to>
      <xdr:col>24</xdr:col>
      <xdr:colOff>63500</xdr:colOff>
      <xdr:row>59</xdr:row>
      <xdr:rowOff>4763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109009"/>
          <a:ext cx="8382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4763</xdr:rowOff>
    </xdr:from>
    <xdr:to>
      <xdr:col>19</xdr:col>
      <xdr:colOff>177800</xdr:colOff>
      <xdr:row>59</xdr:row>
      <xdr:rowOff>98514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0313"/>
          <a:ext cx="889000" cy="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98514</xdr:rowOff>
    </xdr:from>
    <xdr:to>
      <xdr:col>15</xdr:col>
      <xdr:colOff>50800</xdr:colOff>
      <xdr:row>59</xdr:row>
      <xdr:rowOff>114109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214064"/>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114109</xdr:rowOff>
    </xdr:from>
    <xdr:to>
      <xdr:col>10</xdr:col>
      <xdr:colOff>114300</xdr:colOff>
      <xdr:row>59</xdr:row>
      <xdr:rowOff>115215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29659"/>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109593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114109</xdr:rowOff>
    </xdr:from>
    <xdr:to>
      <xdr:col>24</xdr:col>
      <xdr:colOff>114300</xdr:colOff>
      <xdr:row>59</xdr:row>
      <xdr:rowOff>44259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92536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100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125413</xdr:rowOff>
    </xdr:from>
    <xdr:to>
      <xdr:col>20</xdr:col>
      <xdr:colOff>38100</xdr:colOff>
      <xdr:row>59</xdr:row>
      <xdr:rowOff>55563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46690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47714</xdr:rowOff>
    </xdr:from>
    <xdr:to>
      <xdr:col>15</xdr:col>
      <xdr:colOff>101600</xdr:colOff>
      <xdr:row>59</xdr:row>
      <xdr:rowOff>149314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140441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63309</xdr:rowOff>
    </xdr:from>
    <xdr:to>
      <xdr:col>10</xdr:col>
      <xdr:colOff>165100</xdr:colOff>
      <xdr:row>59</xdr:row>
      <xdr:rowOff>164909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156036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64415</xdr:rowOff>
    </xdr:from>
    <xdr:to>
      <xdr:col>6</xdr:col>
      <xdr:colOff>38100</xdr:colOff>
      <xdr:row>59</xdr:row>
      <xdr:rowOff>166015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157142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169113</xdr:rowOff>
    </xdr:from>
    <xdr:to>
      <xdr:col>24</xdr:col>
      <xdr:colOff>63500</xdr:colOff>
      <xdr:row>75</xdr:row>
      <xdr:rowOff>106096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684963"/>
          <a:ext cx="838200" cy="2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169113</xdr:rowOff>
    </xdr:from>
    <xdr:to>
      <xdr:col>19</xdr:col>
      <xdr:colOff>177800</xdr:colOff>
      <xdr:row>74</xdr:row>
      <xdr:rowOff>111430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684963"/>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11836</xdr:rowOff>
    </xdr:from>
    <xdr:to>
      <xdr:col>15</xdr:col>
      <xdr:colOff>50800</xdr:colOff>
      <xdr:row>74</xdr:row>
      <xdr:rowOff>111430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699136"/>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11836</xdr:rowOff>
    </xdr:from>
    <xdr:to>
      <xdr:col>10</xdr:col>
      <xdr:colOff>114300</xdr:colOff>
      <xdr:row>76</xdr:row>
      <xdr:rowOff>112421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699136"/>
          <a:ext cx="889000" cy="44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102633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55296</xdr:rowOff>
    </xdr:from>
    <xdr:to>
      <xdr:col>24</xdr:col>
      <xdr:colOff>114300</xdr:colOff>
      <xdr:row>75</xdr:row>
      <xdr:rowOff>156896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78173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6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118313</xdr:rowOff>
    </xdr:from>
    <xdr:to>
      <xdr:col>20</xdr:col>
      <xdr:colOff>38100</xdr:colOff>
      <xdr:row>74</xdr:row>
      <xdr:rowOff>48463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6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64990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60630</xdr:rowOff>
    </xdr:from>
    <xdr:to>
      <xdr:col>15</xdr:col>
      <xdr:colOff>101600</xdr:colOff>
      <xdr:row>74</xdr:row>
      <xdr:rowOff>162230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7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7307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5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132486</xdr:rowOff>
    </xdr:from>
    <xdr:to>
      <xdr:col>10</xdr:col>
      <xdr:colOff>165100</xdr:colOff>
      <xdr:row>74</xdr:row>
      <xdr:rowOff>62636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79163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4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61621</xdr:rowOff>
    </xdr:from>
    <xdr:to>
      <xdr:col>6</xdr:col>
      <xdr:colOff>38100</xdr:colOff>
      <xdr:row>76</xdr:row>
      <xdr:rowOff>163221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154348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8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123535</xdr:rowOff>
    </xdr:from>
    <xdr:to>
      <xdr:col>24</xdr:col>
      <xdr:colOff>63500</xdr:colOff>
      <xdr:row>94</xdr:row>
      <xdr:rowOff>9120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68385"/>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9120</xdr:rowOff>
    </xdr:from>
    <xdr:to>
      <xdr:col>19</xdr:col>
      <xdr:colOff>177800</xdr:colOff>
      <xdr:row>94</xdr:row>
      <xdr:rowOff>33499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25420"/>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28029</xdr:rowOff>
    </xdr:from>
    <xdr:to>
      <xdr:col>15</xdr:col>
      <xdr:colOff>50800</xdr:colOff>
      <xdr:row>94</xdr:row>
      <xdr:rowOff>33499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144329"/>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28029</xdr:rowOff>
    </xdr:from>
    <xdr:to>
      <xdr:col>10</xdr:col>
      <xdr:colOff>114300</xdr:colOff>
      <xdr:row>94</xdr:row>
      <xdr:rowOff>68590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44329"/>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72735</xdr:rowOff>
    </xdr:from>
    <xdr:to>
      <xdr:col>24</xdr:col>
      <xdr:colOff>114300</xdr:colOff>
      <xdr:row>94</xdr:row>
      <xdr:rowOff>2885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1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95612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6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129770</xdr:rowOff>
    </xdr:from>
    <xdr:to>
      <xdr:col>20</xdr:col>
      <xdr:colOff>38100</xdr:colOff>
      <xdr:row>94</xdr:row>
      <xdr:rowOff>59920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76447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4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154149</xdr:rowOff>
    </xdr:from>
    <xdr:to>
      <xdr:col>15</xdr:col>
      <xdr:colOff>101600</xdr:colOff>
      <xdr:row>94</xdr:row>
      <xdr:rowOff>84299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100826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148679</xdr:rowOff>
    </xdr:from>
    <xdr:to>
      <xdr:col>10</xdr:col>
      <xdr:colOff>165100</xdr:colOff>
      <xdr:row>94</xdr:row>
      <xdr:rowOff>78829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0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95356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86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17790</xdr:rowOff>
    </xdr:from>
    <xdr:to>
      <xdr:col>6</xdr:col>
      <xdr:colOff>38100</xdr:colOff>
      <xdr:row>94</xdr:row>
      <xdr:rowOff>119390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135917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135865</xdr:rowOff>
    </xdr:from>
    <xdr:to>
      <xdr:col>55</xdr:col>
      <xdr:colOff>0</xdr:colOff>
      <xdr:row>36</xdr:row>
      <xdr:rowOff>15342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36615"/>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135865</xdr:rowOff>
    </xdr:from>
    <xdr:to>
      <xdr:col>50</xdr:col>
      <xdr:colOff>114300</xdr:colOff>
      <xdr:row>36</xdr:row>
      <xdr:rowOff>115214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36615"/>
          <a:ext cx="889000" cy="15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145749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115214</xdr:rowOff>
    </xdr:from>
    <xdr:to>
      <xdr:col>45</xdr:col>
      <xdr:colOff>177800</xdr:colOff>
      <xdr:row>36</xdr:row>
      <xdr:rowOff>139370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87414"/>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127495</xdr:rowOff>
    </xdr:from>
    <xdr:to>
      <xdr:col>41</xdr:col>
      <xdr:colOff>50800</xdr:colOff>
      <xdr:row>36</xdr:row>
      <xdr:rowOff>139370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299695"/>
          <a:ext cx="8890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19867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135992</xdr:rowOff>
    </xdr:from>
    <xdr:to>
      <xdr:col>55</xdr:col>
      <xdr:colOff>50800</xdr:colOff>
      <xdr:row>36</xdr:row>
      <xdr:rowOff>66142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114419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85065</xdr:rowOff>
    </xdr:from>
    <xdr:to>
      <xdr:col>50</xdr:col>
      <xdr:colOff>165100</xdr:colOff>
      <xdr:row>36</xdr:row>
      <xdr:rowOff>15215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31742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586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64414</xdr:rowOff>
    </xdr:from>
    <xdr:to>
      <xdr:col>46</xdr:col>
      <xdr:colOff>38100</xdr:colOff>
      <xdr:row>36</xdr:row>
      <xdr:rowOff>166014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157141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88570</xdr:rowOff>
    </xdr:from>
    <xdr:to>
      <xdr:col>41</xdr:col>
      <xdr:colOff>101600</xdr:colOff>
      <xdr:row>37</xdr:row>
      <xdr:rowOff>18720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76695</xdr:rowOff>
    </xdr:from>
    <xdr:to>
      <xdr:col>36</xdr:col>
      <xdr:colOff>165100</xdr:colOff>
      <xdr:row>37</xdr:row>
      <xdr:rowOff>6845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169422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75016</xdr:rowOff>
    </xdr:from>
    <xdr:to>
      <xdr:col>55</xdr:col>
      <xdr:colOff>0</xdr:colOff>
      <xdr:row>58</xdr:row>
      <xdr:rowOff>111906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19116"/>
          <a:ext cx="838200" cy="3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111906</xdr:rowOff>
    </xdr:from>
    <xdr:to>
      <xdr:col>50</xdr:col>
      <xdr:colOff>114300</xdr:colOff>
      <xdr:row>58</xdr:row>
      <xdr:rowOff>130857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56006"/>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130857</xdr:rowOff>
    </xdr:from>
    <xdr:to>
      <xdr:col>45</xdr:col>
      <xdr:colOff>177800</xdr:colOff>
      <xdr:row>58</xdr:row>
      <xdr:rowOff>142122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10074957"/>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142122</xdr:rowOff>
    </xdr:from>
    <xdr:to>
      <xdr:col>41</xdr:col>
      <xdr:colOff>50800</xdr:colOff>
      <xdr:row>58</xdr:row>
      <xdr:rowOff>166117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86222"/>
          <a:ext cx="889000" cy="2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44741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24216</xdr:rowOff>
    </xdr:from>
    <xdr:to>
      <xdr:col>55</xdr:col>
      <xdr:colOff>50800</xdr:colOff>
      <xdr:row>58</xdr:row>
      <xdr:rowOff>125816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155043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5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61106</xdr:rowOff>
    </xdr:from>
    <xdr:to>
      <xdr:col>50</xdr:col>
      <xdr:colOff>165100</xdr:colOff>
      <xdr:row>58</xdr:row>
      <xdr:rowOff>162706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7783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780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80057</xdr:rowOff>
    </xdr:from>
    <xdr:to>
      <xdr:col>46</xdr:col>
      <xdr:colOff>38100</xdr:colOff>
      <xdr:row>59</xdr:row>
      <xdr:rowOff>10207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2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26734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79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91322</xdr:rowOff>
    </xdr:from>
    <xdr:to>
      <xdr:col>41</xdr:col>
      <xdr:colOff>101600</xdr:colOff>
      <xdr:row>59</xdr:row>
      <xdr:rowOff>21472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37999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115317</xdr:rowOff>
    </xdr:from>
    <xdr:to>
      <xdr:col>36</xdr:col>
      <xdr:colOff>165100</xdr:colOff>
      <xdr:row>59</xdr:row>
      <xdr:rowOff>45467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36594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145889</xdr:rowOff>
    </xdr:from>
    <xdr:to>
      <xdr:col>55</xdr:col>
      <xdr:colOff>0</xdr:colOff>
      <xdr:row>79</xdr:row>
      <xdr:rowOff>38339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18989"/>
          <a:ext cx="838200" cy="6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96248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469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38207</xdr:rowOff>
    </xdr:from>
    <xdr:to>
      <xdr:col>50</xdr:col>
      <xdr:colOff>114300</xdr:colOff>
      <xdr:row>79</xdr:row>
      <xdr:rowOff>38339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82757"/>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97046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19805</xdr:rowOff>
    </xdr:from>
    <xdr:to>
      <xdr:col>45</xdr:col>
      <xdr:colOff>177800</xdr:colOff>
      <xdr:row>79</xdr:row>
      <xdr:rowOff>38207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64355"/>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95378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19159</xdr:rowOff>
    </xdr:from>
    <xdr:to>
      <xdr:col>41</xdr:col>
      <xdr:colOff>50800</xdr:colOff>
      <xdr:row>79</xdr:row>
      <xdr:rowOff>19805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63709"/>
          <a:ext cx="889000" cy="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95089</xdr:rowOff>
    </xdr:from>
    <xdr:to>
      <xdr:col>55</xdr:col>
      <xdr:colOff>50800</xdr:colOff>
      <xdr:row>79</xdr:row>
      <xdr:rowOff>25239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54466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158989</xdr:rowOff>
    </xdr:from>
    <xdr:to>
      <xdr:col>50</xdr:col>
      <xdr:colOff>165100</xdr:colOff>
      <xdr:row>79</xdr:row>
      <xdr:rowOff>89139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80266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2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158857</xdr:rowOff>
    </xdr:from>
    <xdr:to>
      <xdr:col>46</xdr:col>
      <xdr:colOff>38100</xdr:colOff>
      <xdr:row>79</xdr:row>
      <xdr:rowOff>89007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3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80134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2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140455</xdr:rowOff>
    </xdr:from>
    <xdr:to>
      <xdr:col>41</xdr:col>
      <xdr:colOff>101600</xdr:colOff>
      <xdr:row>79</xdr:row>
      <xdr:rowOff>70605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87132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32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139809</xdr:rowOff>
    </xdr:from>
    <xdr:to>
      <xdr:col>36</xdr:col>
      <xdr:colOff>165100</xdr:colOff>
      <xdr:row>79</xdr:row>
      <xdr:rowOff>69959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61086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6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81508</xdr:rowOff>
    </xdr:from>
    <xdr:to>
      <xdr:col>55</xdr:col>
      <xdr:colOff>0</xdr:colOff>
      <xdr:row>94</xdr:row>
      <xdr:rowOff>29890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854908"/>
          <a:ext cx="838200" cy="29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81508</xdr:rowOff>
    </xdr:from>
    <xdr:to>
      <xdr:col>50</xdr:col>
      <xdr:colOff>114300</xdr:colOff>
      <xdr:row>93</xdr:row>
      <xdr:rowOff>84973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854908"/>
          <a:ext cx="889000" cy="1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84600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84973</xdr:rowOff>
    </xdr:from>
    <xdr:to>
      <xdr:col>45</xdr:col>
      <xdr:colOff>177800</xdr:colOff>
      <xdr:row>96</xdr:row>
      <xdr:rowOff>13294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029823"/>
          <a:ext cx="889000" cy="4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109326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5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13294</xdr:rowOff>
    </xdr:from>
    <xdr:to>
      <xdr:col>41</xdr:col>
      <xdr:colOff>50800</xdr:colOff>
      <xdr:row>97</xdr:row>
      <xdr:rowOff>91401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72494"/>
          <a:ext cx="889000" cy="2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158509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150540</xdr:rowOff>
    </xdr:from>
    <xdr:to>
      <xdr:col>55</xdr:col>
      <xdr:colOff>50800</xdr:colOff>
      <xdr:row>94</xdr:row>
      <xdr:rowOff>80690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0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1967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9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30708</xdr:rowOff>
    </xdr:from>
    <xdr:to>
      <xdr:col>50</xdr:col>
      <xdr:colOff>165100</xdr:colOff>
      <xdr:row>92</xdr:row>
      <xdr:rowOff>132308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8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148835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57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34173</xdr:rowOff>
    </xdr:from>
    <xdr:to>
      <xdr:col>46</xdr:col>
      <xdr:colOff>38100</xdr:colOff>
      <xdr:row>93</xdr:row>
      <xdr:rowOff>135773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97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152300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75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133944</xdr:rowOff>
    </xdr:from>
    <xdr:to>
      <xdr:col>41</xdr:col>
      <xdr:colOff>101600</xdr:colOff>
      <xdr:row>96</xdr:row>
      <xdr:rowOff>64094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2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80621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9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40601</xdr:rowOff>
    </xdr:from>
    <xdr:to>
      <xdr:col>36</xdr:col>
      <xdr:colOff>165100</xdr:colOff>
      <xdr:row>97</xdr:row>
      <xdr:rowOff>142201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133328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6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43128</xdr:rowOff>
    </xdr:from>
    <xdr:to>
      <xdr:col>85</xdr:col>
      <xdr:colOff>127000</xdr:colOff>
      <xdr:row>39</xdr:row>
      <xdr:rowOff>43454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967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42326</xdr:rowOff>
    </xdr:from>
    <xdr:to>
      <xdr:col>81</xdr:col>
      <xdr:colOff>50800</xdr:colOff>
      <xdr:row>39</xdr:row>
      <xdr:rowOff>43128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8876"/>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41537</xdr:rowOff>
    </xdr:from>
    <xdr:to>
      <xdr:col>76</xdr:col>
      <xdr:colOff>114300</xdr:colOff>
      <xdr:row>39</xdr:row>
      <xdr:rowOff>42326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8087"/>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40150</xdr:rowOff>
    </xdr:from>
    <xdr:to>
      <xdr:col>71</xdr:col>
      <xdr:colOff>177800</xdr:colOff>
      <xdr:row>39</xdr:row>
      <xdr:rowOff>41537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6700"/>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164104</xdr:rowOff>
    </xdr:from>
    <xdr:to>
      <xdr:col>85</xdr:col>
      <xdr:colOff>177800</xdr:colOff>
      <xdr:row>39</xdr:row>
      <xdr:rowOff>94254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163778</xdr:rowOff>
    </xdr:from>
    <xdr:to>
      <xdr:col>81</xdr:col>
      <xdr:colOff>101600</xdr:colOff>
      <xdr:row>39</xdr:row>
      <xdr:rowOff>93928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85055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7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162976</xdr:rowOff>
    </xdr:from>
    <xdr:to>
      <xdr:col>76</xdr:col>
      <xdr:colOff>165100</xdr:colOff>
      <xdr:row>39</xdr:row>
      <xdr:rowOff>93126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84253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162187</xdr:rowOff>
    </xdr:from>
    <xdr:to>
      <xdr:col>72</xdr:col>
      <xdr:colOff>38100</xdr:colOff>
      <xdr:row>39</xdr:row>
      <xdr:rowOff>92337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83464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7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160800</xdr:rowOff>
    </xdr:from>
    <xdr:to>
      <xdr:col>67</xdr:col>
      <xdr:colOff>101600</xdr:colOff>
      <xdr:row>39</xdr:row>
      <xdr:rowOff>90950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82077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169973</xdr:rowOff>
    </xdr:from>
    <xdr:to>
      <xdr:col>85</xdr:col>
      <xdr:colOff>127000</xdr:colOff>
      <xdr:row>75</xdr:row>
      <xdr:rowOff>98280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857273"/>
          <a:ext cx="838200" cy="9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0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169973</xdr:rowOff>
    </xdr:from>
    <xdr:to>
      <xdr:col>81</xdr:col>
      <xdr:colOff>50800</xdr:colOff>
      <xdr:row>75</xdr:row>
      <xdr:rowOff>5087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5727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33358</xdr:rowOff>
    </xdr:from>
    <xdr:to>
      <xdr:col>76</xdr:col>
      <xdr:colOff>114300</xdr:colOff>
      <xdr:row>75</xdr:row>
      <xdr:rowOff>5087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720658"/>
          <a:ext cx="889000" cy="1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20806</xdr:rowOff>
    </xdr:from>
    <xdr:to>
      <xdr:col>71</xdr:col>
      <xdr:colOff>177800</xdr:colOff>
      <xdr:row>74</xdr:row>
      <xdr:rowOff>33358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08106"/>
          <a:ext cx="889000" cy="1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47480</xdr:rowOff>
    </xdr:from>
    <xdr:to>
      <xdr:col>85</xdr:col>
      <xdr:colOff>177800</xdr:colOff>
      <xdr:row>75</xdr:row>
      <xdr:rowOff>149079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062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25907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119173</xdr:rowOff>
    </xdr:from>
    <xdr:to>
      <xdr:col>81</xdr:col>
      <xdr:colOff>101600</xdr:colOff>
      <xdr:row>75</xdr:row>
      <xdr:rowOff>49323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65850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125737</xdr:rowOff>
    </xdr:from>
    <xdr:to>
      <xdr:col>76</xdr:col>
      <xdr:colOff>165100</xdr:colOff>
      <xdr:row>75</xdr:row>
      <xdr:rowOff>55887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72414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154008</xdr:rowOff>
    </xdr:from>
    <xdr:to>
      <xdr:col>72</xdr:col>
      <xdr:colOff>38100</xdr:colOff>
      <xdr:row>74</xdr:row>
      <xdr:rowOff>84158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6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100685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4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141456</xdr:rowOff>
    </xdr:from>
    <xdr:to>
      <xdr:col>67</xdr:col>
      <xdr:colOff>101600</xdr:colOff>
      <xdr:row>74</xdr:row>
      <xdr:rowOff>71606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88133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3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18120</xdr:rowOff>
    </xdr:from>
    <xdr:to>
      <xdr:col>85</xdr:col>
      <xdr:colOff>127000</xdr:colOff>
      <xdr:row>99</xdr:row>
      <xdr:rowOff>39748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91670"/>
          <a:ext cx="838200" cy="2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13942</xdr:rowOff>
    </xdr:from>
    <xdr:to>
      <xdr:col>81</xdr:col>
      <xdr:colOff>50800</xdr:colOff>
      <xdr:row>99</xdr:row>
      <xdr:rowOff>39748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8749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13942</xdr:rowOff>
    </xdr:from>
    <xdr:to>
      <xdr:col>76</xdr:col>
      <xdr:colOff>114300</xdr:colOff>
      <xdr:row>99</xdr:row>
      <xdr:rowOff>24541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87492"/>
          <a:ext cx="889000" cy="1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24541</xdr:rowOff>
    </xdr:from>
    <xdr:to>
      <xdr:col>71</xdr:col>
      <xdr:colOff>177800</xdr:colOff>
      <xdr:row>99</xdr:row>
      <xdr:rowOff>30508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98091"/>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0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82951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1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138770</xdr:rowOff>
    </xdr:from>
    <xdr:to>
      <xdr:col>85</xdr:col>
      <xdr:colOff>177800</xdr:colOff>
      <xdr:row>99</xdr:row>
      <xdr:rowOff>68920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160398</xdr:rowOff>
    </xdr:from>
    <xdr:to>
      <xdr:col>81</xdr:col>
      <xdr:colOff>101600</xdr:colOff>
      <xdr:row>99</xdr:row>
      <xdr:rowOff>90548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81675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134592</xdr:rowOff>
    </xdr:from>
    <xdr:to>
      <xdr:col>76</xdr:col>
      <xdr:colOff>165100</xdr:colOff>
      <xdr:row>99</xdr:row>
      <xdr:rowOff>64742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55869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145191</xdr:rowOff>
    </xdr:from>
    <xdr:to>
      <xdr:col>72</xdr:col>
      <xdr:colOff>38100</xdr:colOff>
      <xdr:row>99</xdr:row>
      <xdr:rowOff>75341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66468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151158</xdr:rowOff>
    </xdr:from>
    <xdr:to>
      <xdr:col>67</xdr:col>
      <xdr:colOff>101600</xdr:colOff>
      <xdr:row>99</xdr:row>
      <xdr:rowOff>81308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72435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121831</xdr:rowOff>
    </xdr:from>
    <xdr:to>
      <xdr:col>116</xdr:col>
      <xdr:colOff>63500</xdr:colOff>
      <xdr:row>37</xdr:row>
      <xdr:rowOff>163779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65481"/>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45669</xdr:rowOff>
    </xdr:from>
    <xdr:to>
      <xdr:col>111</xdr:col>
      <xdr:colOff>177800</xdr:colOff>
      <xdr:row>37</xdr:row>
      <xdr:rowOff>121831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17869"/>
          <a:ext cx="889000" cy="24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41745</xdr:rowOff>
    </xdr:from>
    <xdr:to>
      <xdr:col>107</xdr:col>
      <xdr:colOff>50800</xdr:colOff>
      <xdr:row>36</xdr:row>
      <xdr:rowOff>45669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21394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41745</xdr:rowOff>
    </xdr:from>
    <xdr:to>
      <xdr:col>102</xdr:col>
      <xdr:colOff>114300</xdr:colOff>
      <xdr:row>36</xdr:row>
      <xdr:rowOff>66853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213945"/>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112979</xdr:rowOff>
    </xdr:from>
    <xdr:to>
      <xdr:col>116</xdr:col>
      <xdr:colOff>114300</xdr:colOff>
      <xdr:row>38</xdr:row>
      <xdr:rowOff>43129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135856</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71031</xdr:rowOff>
    </xdr:from>
    <xdr:to>
      <xdr:col>112</xdr:col>
      <xdr:colOff>38100</xdr:colOff>
      <xdr:row>38</xdr:row>
      <xdr:rowOff>1181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17708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166319</xdr:rowOff>
    </xdr:from>
    <xdr:to>
      <xdr:col>107</xdr:col>
      <xdr:colOff>101600</xdr:colOff>
      <xdr:row>36</xdr:row>
      <xdr:rowOff>96469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1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112996</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9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162395</xdr:rowOff>
    </xdr:from>
    <xdr:to>
      <xdr:col>102</xdr:col>
      <xdr:colOff>165100</xdr:colOff>
      <xdr:row>36</xdr:row>
      <xdr:rowOff>92545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1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109072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9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16053</xdr:rowOff>
    </xdr:from>
    <xdr:to>
      <xdr:col>98</xdr:col>
      <xdr:colOff>38100</xdr:colOff>
      <xdr:row>36</xdr:row>
      <xdr:rowOff>117653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134180</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59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34772</xdr:rowOff>
    </xdr:from>
    <xdr:to>
      <xdr:col>116</xdr:col>
      <xdr:colOff>63500</xdr:colOff>
      <xdr:row>56</xdr:row>
      <xdr:rowOff>37059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9635972"/>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34729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0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34772</xdr:rowOff>
    </xdr:from>
    <xdr:to>
      <xdr:col>111</xdr:col>
      <xdr:colOff>177800</xdr:colOff>
      <xdr:row>56</xdr:row>
      <xdr:rowOff>37195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63597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152457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92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37195</xdr:rowOff>
    </xdr:from>
    <xdr:to>
      <xdr:col>107</xdr:col>
      <xdr:colOff>50800</xdr:colOff>
      <xdr:row>56</xdr:row>
      <xdr:rowOff>37744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963839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147977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92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42865</xdr:rowOff>
    </xdr:from>
    <xdr:to>
      <xdr:col>102</xdr:col>
      <xdr:colOff>114300</xdr:colOff>
      <xdr:row>56</xdr:row>
      <xdr:rowOff>37744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8786815"/>
          <a:ext cx="889000" cy="85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156527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2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157709</xdr:rowOff>
    </xdr:from>
    <xdr:to>
      <xdr:col>116</xdr:col>
      <xdr:colOff>114300</xdr:colOff>
      <xdr:row>56</xdr:row>
      <xdr:rowOff>87859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5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9136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43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155422</xdr:rowOff>
    </xdr:from>
    <xdr:to>
      <xdr:col>112</xdr:col>
      <xdr:colOff>38100</xdr:colOff>
      <xdr:row>56</xdr:row>
      <xdr:rowOff>85572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5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102099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36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157845</xdr:rowOff>
    </xdr:from>
    <xdr:to>
      <xdr:col>107</xdr:col>
      <xdr:colOff>101600</xdr:colOff>
      <xdr:row>56</xdr:row>
      <xdr:rowOff>87995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104522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158394</xdr:rowOff>
    </xdr:from>
    <xdr:to>
      <xdr:col>102</xdr:col>
      <xdr:colOff>165100</xdr:colOff>
      <xdr:row>56</xdr:row>
      <xdr:rowOff>88544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105071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3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163515</xdr:rowOff>
    </xdr:from>
    <xdr:to>
      <xdr:col>98</xdr:col>
      <xdr:colOff>38100</xdr:colOff>
      <xdr:row>51</xdr:row>
      <xdr:rowOff>93665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87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110192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5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42793</xdr:rowOff>
    </xdr:from>
    <xdr:to>
      <xdr:col>116</xdr:col>
      <xdr:colOff>63500</xdr:colOff>
      <xdr:row>76</xdr:row>
      <xdr:rowOff>65653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7299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31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41459</xdr:rowOff>
    </xdr:from>
    <xdr:to>
      <xdr:col>111</xdr:col>
      <xdr:colOff>177800</xdr:colOff>
      <xdr:row>76</xdr:row>
      <xdr:rowOff>65653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071659"/>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130503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41459</xdr:rowOff>
    </xdr:from>
    <xdr:to>
      <xdr:col>107</xdr:col>
      <xdr:colOff>50800</xdr:colOff>
      <xdr:row>76</xdr:row>
      <xdr:rowOff>66072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1659"/>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131513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66072</xdr:rowOff>
    </xdr:from>
    <xdr:to>
      <xdr:col>102</xdr:col>
      <xdr:colOff>114300</xdr:colOff>
      <xdr:row>76</xdr:row>
      <xdr:rowOff>77654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09627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107301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163443</xdr:rowOff>
    </xdr:from>
    <xdr:to>
      <xdr:col>116</xdr:col>
      <xdr:colOff>114300</xdr:colOff>
      <xdr:row>76</xdr:row>
      <xdr:rowOff>93593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141870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14853</xdr:rowOff>
    </xdr:from>
    <xdr:to>
      <xdr:col>112</xdr:col>
      <xdr:colOff>38100</xdr:colOff>
      <xdr:row>76</xdr:row>
      <xdr:rowOff>116453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107580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162109</xdr:rowOff>
    </xdr:from>
    <xdr:to>
      <xdr:col>107</xdr:col>
      <xdr:colOff>101600</xdr:colOff>
      <xdr:row>76</xdr:row>
      <xdr:rowOff>92259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83386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15272</xdr:rowOff>
    </xdr:from>
    <xdr:to>
      <xdr:col>102</xdr:col>
      <xdr:colOff>165100</xdr:colOff>
      <xdr:row>76</xdr:row>
      <xdr:rowOff>116872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107999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26854</xdr:rowOff>
    </xdr:from>
    <xdr:to>
      <xdr:col>98</xdr:col>
      <xdr:colOff>38100</xdr:colOff>
      <xdr:row>76</xdr:row>
      <xdr:rowOff>128454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119581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円となっており、類似団体と比較して一人当たりのコストが高い状況となっている。除雪経費が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年度と比べて少ないものの、依然として全体経費を押し上げる要因となっている。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121,490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円となっており、類似団体と比較して一人当たりのコストが高い状況となっている。施設型給付費や介護・訓練等給付費などが年々伸びており、財政を圧迫する要因となっている。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184,888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円となっており、類似団体の平均値を上回る結果となったが、今後も老朽化した施設に係る大型の建設事業が計画されているため伸びが予想される。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63,055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年度債から従前と比較して長期で償還するように発行したことから、類似団体と比較して下回る結果となった。今後も地方債の計画的な発行により、元利償還金の上昇抑制に努めていく。</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投資及び出資金については、住民一人当たり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円となっており、類似団体と比較して一人当たりのコストが高い状況となっている。下水道事業会計の出資金が主な要因となっている。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31,112
31,029
346.01
21,584,008
20,851,723
540,483
10,208,099
15,958,042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165036</xdr:rowOff>
    </xdr:from>
    <xdr:to>
      <xdr:col>24</xdr:col>
      <xdr:colOff>63500</xdr:colOff>
      <xdr:row>36</xdr:row>
      <xdr:rowOff>2349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5786"/>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121302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115507</xdr:rowOff>
    </xdr:from>
    <xdr:to>
      <xdr:col>19</xdr:col>
      <xdr:colOff>177800</xdr:colOff>
      <xdr:row>36</xdr:row>
      <xdr:rowOff>2349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6257"/>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61866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115507</xdr:rowOff>
    </xdr:from>
    <xdr:to>
      <xdr:col>15</xdr:col>
      <xdr:colOff>50800</xdr:colOff>
      <xdr:row>35</xdr:row>
      <xdr:rowOff>152083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625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35</xdr:row>
      <xdr:rowOff>152083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273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114236</xdr:rowOff>
    </xdr:from>
    <xdr:to>
      <xdr:col>24</xdr:col>
      <xdr:colOff>114300</xdr:colOff>
      <xdr:row>36</xdr:row>
      <xdr:rowOff>44386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92663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122999</xdr:rowOff>
    </xdr:from>
    <xdr:to>
      <xdr:col>20</xdr:col>
      <xdr:colOff>38100</xdr:colOff>
      <xdr:row>36</xdr:row>
      <xdr:rowOff>53149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44276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64707</xdr:rowOff>
    </xdr:from>
    <xdr:to>
      <xdr:col>15</xdr:col>
      <xdr:colOff>101600</xdr:colOff>
      <xdr:row>35</xdr:row>
      <xdr:rowOff>166307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101283</xdr:rowOff>
    </xdr:from>
    <xdr:to>
      <xdr:col>10</xdr:col>
      <xdr:colOff>165100</xdr:colOff>
      <xdr:row>36</xdr:row>
      <xdr:rowOff>31433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47960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7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91186</xdr:rowOff>
    </xdr:from>
    <xdr:to>
      <xdr:col>6</xdr:col>
      <xdr:colOff>38100</xdr:colOff>
      <xdr:row>36</xdr:row>
      <xdr:rowOff>21336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84371</xdr:rowOff>
    </xdr:from>
    <xdr:to>
      <xdr:col>24</xdr:col>
      <xdr:colOff>63500</xdr:colOff>
      <xdr:row>58</xdr:row>
      <xdr:rowOff>111423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28471"/>
          <a:ext cx="8382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95396</xdr:rowOff>
    </xdr:from>
    <xdr:to>
      <xdr:col>19</xdr:col>
      <xdr:colOff>177800</xdr:colOff>
      <xdr:row>58</xdr:row>
      <xdr:rowOff>111423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39496"/>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95396</xdr:rowOff>
    </xdr:from>
    <xdr:to>
      <xdr:col>15</xdr:col>
      <xdr:colOff>50800</xdr:colOff>
      <xdr:row>58</xdr:row>
      <xdr:rowOff>118891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39496"/>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107366</xdr:rowOff>
    </xdr:from>
    <xdr:to>
      <xdr:col>10</xdr:col>
      <xdr:colOff>114300</xdr:colOff>
      <xdr:row>58</xdr:row>
      <xdr:rowOff>118891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1466"/>
          <a:ext cx="8890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33571</xdr:rowOff>
    </xdr:from>
    <xdr:to>
      <xdr:col>24</xdr:col>
      <xdr:colOff>114300</xdr:colOff>
      <xdr:row>58</xdr:row>
      <xdr:rowOff>135171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7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60623</xdr:rowOff>
    </xdr:from>
    <xdr:to>
      <xdr:col>20</xdr:col>
      <xdr:colOff>38100</xdr:colOff>
      <xdr:row>58</xdr:row>
      <xdr:rowOff>162223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44596</xdr:rowOff>
    </xdr:from>
    <xdr:to>
      <xdr:col>15</xdr:col>
      <xdr:colOff>101600</xdr:colOff>
      <xdr:row>58</xdr:row>
      <xdr:rowOff>146196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162723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7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68091</xdr:rowOff>
    </xdr:from>
    <xdr:to>
      <xdr:col>10</xdr:col>
      <xdr:colOff>165100</xdr:colOff>
      <xdr:row>58</xdr:row>
      <xdr:rowOff>169691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160818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56566</xdr:rowOff>
    </xdr:from>
    <xdr:to>
      <xdr:col>6</xdr:col>
      <xdr:colOff>38100</xdr:colOff>
      <xdr:row>58</xdr:row>
      <xdr:rowOff>158166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149293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126746</xdr:rowOff>
    </xdr:from>
    <xdr:to>
      <xdr:col>24</xdr:col>
      <xdr:colOff>63500</xdr:colOff>
      <xdr:row>74</xdr:row>
      <xdr:rowOff>133998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14046"/>
          <a:ext cx="8382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133998</xdr:rowOff>
    </xdr:from>
    <xdr:to>
      <xdr:col>19</xdr:col>
      <xdr:colOff>177800</xdr:colOff>
      <xdr:row>75</xdr:row>
      <xdr:rowOff>6261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1298"/>
          <a:ext cx="889000" cy="4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171132</xdr:rowOff>
    </xdr:from>
    <xdr:to>
      <xdr:col>15</xdr:col>
      <xdr:colOff>50800</xdr:colOff>
      <xdr:row>75</xdr:row>
      <xdr:rowOff>6261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58432"/>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169976</xdr:rowOff>
    </xdr:from>
    <xdr:to>
      <xdr:col>10</xdr:col>
      <xdr:colOff>114300</xdr:colOff>
      <xdr:row>74</xdr:row>
      <xdr:rowOff>171132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57276"/>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75946</xdr:rowOff>
    </xdr:from>
    <xdr:to>
      <xdr:col>24</xdr:col>
      <xdr:colOff>114300</xdr:colOff>
      <xdr:row>75</xdr:row>
      <xdr:rowOff>6096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98823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1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83198</xdr:rowOff>
    </xdr:from>
    <xdr:to>
      <xdr:col>20</xdr:col>
      <xdr:colOff>38100</xdr:colOff>
      <xdr:row>75</xdr:row>
      <xdr:rowOff>13348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29875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126911</xdr:rowOff>
    </xdr:from>
    <xdr:to>
      <xdr:col>15</xdr:col>
      <xdr:colOff>101600</xdr:colOff>
      <xdr:row>75</xdr:row>
      <xdr:rowOff>57061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73588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120332</xdr:rowOff>
    </xdr:from>
    <xdr:to>
      <xdr:col>10</xdr:col>
      <xdr:colOff>165100</xdr:colOff>
      <xdr:row>75</xdr:row>
      <xdr:rowOff>50482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67009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8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119176</xdr:rowOff>
    </xdr:from>
    <xdr:to>
      <xdr:col>6</xdr:col>
      <xdr:colOff>38100</xdr:colOff>
      <xdr:row>75</xdr:row>
      <xdr:rowOff>49326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0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65853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45746</xdr:rowOff>
    </xdr:from>
    <xdr:to>
      <xdr:col>24</xdr:col>
      <xdr:colOff>63500</xdr:colOff>
      <xdr:row>98</xdr:row>
      <xdr:rowOff>74834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47846"/>
          <a:ext cx="838200" cy="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124293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40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63939</xdr:rowOff>
    </xdr:from>
    <xdr:to>
      <xdr:col>19</xdr:col>
      <xdr:colOff>177800</xdr:colOff>
      <xdr:row>98</xdr:row>
      <xdr:rowOff>74834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66039"/>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95490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62395</xdr:rowOff>
    </xdr:from>
    <xdr:to>
      <xdr:col>15</xdr:col>
      <xdr:colOff>50800</xdr:colOff>
      <xdr:row>98</xdr:row>
      <xdr:rowOff>63939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64495"/>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160965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52127</xdr:rowOff>
    </xdr:from>
    <xdr:to>
      <xdr:col>10</xdr:col>
      <xdr:colOff>114300</xdr:colOff>
      <xdr:row>98</xdr:row>
      <xdr:rowOff>62395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54227"/>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103261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166396</xdr:rowOff>
    </xdr:from>
    <xdr:to>
      <xdr:col>24</xdr:col>
      <xdr:colOff>114300</xdr:colOff>
      <xdr:row>98</xdr:row>
      <xdr:rowOff>96546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81323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24034</xdr:rowOff>
    </xdr:from>
    <xdr:to>
      <xdr:col>20</xdr:col>
      <xdr:colOff>38100</xdr:colOff>
      <xdr:row>98</xdr:row>
      <xdr:rowOff>125634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116761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13139</xdr:rowOff>
    </xdr:from>
    <xdr:to>
      <xdr:col>15</xdr:col>
      <xdr:colOff>101600</xdr:colOff>
      <xdr:row>98</xdr:row>
      <xdr:rowOff>114739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105866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11595</xdr:rowOff>
    </xdr:from>
    <xdr:to>
      <xdr:col>10</xdr:col>
      <xdr:colOff>165100</xdr:colOff>
      <xdr:row>98</xdr:row>
      <xdr:rowOff>113195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104322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1327</xdr:rowOff>
    </xdr:from>
    <xdr:to>
      <xdr:col>6</xdr:col>
      <xdr:colOff>38100</xdr:colOff>
      <xdr:row>98</xdr:row>
      <xdr:rowOff>102927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98715</xdr:rowOff>
    </xdr:from>
    <xdr:to>
      <xdr:col>55</xdr:col>
      <xdr:colOff>0</xdr:colOff>
      <xdr:row>39</xdr:row>
      <xdr:rowOff>98715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98715</xdr:rowOff>
    </xdr:from>
    <xdr:to>
      <xdr:col>50</xdr:col>
      <xdr:colOff>114300</xdr:colOff>
      <xdr:row>39</xdr:row>
      <xdr:rowOff>98715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98715</xdr:rowOff>
    </xdr:from>
    <xdr:to>
      <xdr:col>45</xdr:col>
      <xdr:colOff>177800</xdr:colOff>
      <xdr:row>39</xdr:row>
      <xdr:rowOff>98715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93653</xdr:rowOff>
    </xdr:from>
    <xdr:to>
      <xdr:col>41</xdr:col>
      <xdr:colOff>50800</xdr:colOff>
      <xdr:row>39</xdr:row>
      <xdr:rowOff>98715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80203"/>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47915</xdr:rowOff>
    </xdr:from>
    <xdr:to>
      <xdr:col>55</xdr:col>
      <xdr:colOff>50800</xdr:colOff>
      <xdr:row>39</xdr:row>
      <xdr:rowOff>149515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134292</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47915</xdr:rowOff>
    </xdr:from>
    <xdr:to>
      <xdr:col>50</xdr:col>
      <xdr:colOff>165100</xdr:colOff>
      <xdr:row>39</xdr:row>
      <xdr:rowOff>149515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140642</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47915</xdr:rowOff>
    </xdr:from>
    <xdr:to>
      <xdr:col>46</xdr:col>
      <xdr:colOff>38100</xdr:colOff>
      <xdr:row>39</xdr:row>
      <xdr:rowOff>149515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140642</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47915</xdr:rowOff>
    </xdr:from>
    <xdr:to>
      <xdr:col>41</xdr:col>
      <xdr:colOff>101600</xdr:colOff>
      <xdr:row>39</xdr:row>
      <xdr:rowOff>149515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140642</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42853</xdr:rowOff>
    </xdr:from>
    <xdr:to>
      <xdr:col>36</xdr:col>
      <xdr:colOff>165100</xdr:colOff>
      <xdr:row>39</xdr:row>
      <xdr:rowOff>144453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135580</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8221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42393</xdr:rowOff>
    </xdr:from>
    <xdr:to>
      <xdr:col>55</xdr:col>
      <xdr:colOff>0</xdr:colOff>
      <xdr:row>57</xdr:row>
      <xdr:rowOff>98770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815043"/>
          <a:ext cx="838200" cy="5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145980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7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98770</xdr:rowOff>
    </xdr:from>
    <xdr:to>
      <xdr:col>50</xdr:col>
      <xdr:colOff>114300</xdr:colOff>
      <xdr:row>57</xdr:row>
      <xdr:rowOff>154657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871420"/>
          <a:ext cx="889000" cy="5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131349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62630</xdr:rowOff>
    </xdr:from>
    <xdr:to>
      <xdr:col>45</xdr:col>
      <xdr:colOff>177800</xdr:colOff>
      <xdr:row>57</xdr:row>
      <xdr:rowOff>154657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835280"/>
          <a:ext cx="889000" cy="9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114901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62630</xdr:rowOff>
    </xdr:from>
    <xdr:to>
      <xdr:col>41</xdr:col>
      <xdr:colOff>50800</xdr:colOff>
      <xdr:row>58</xdr:row>
      <xdr:rowOff>14634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835280"/>
          <a:ext cx="889000" cy="1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146350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163043</xdr:rowOff>
    </xdr:from>
    <xdr:to>
      <xdr:col>55</xdr:col>
      <xdr:colOff>50800</xdr:colOff>
      <xdr:row>57</xdr:row>
      <xdr:rowOff>93193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141470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47970</xdr:rowOff>
    </xdr:from>
    <xdr:to>
      <xdr:col>50</xdr:col>
      <xdr:colOff>165100</xdr:colOff>
      <xdr:row>57</xdr:row>
      <xdr:rowOff>149570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8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140697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9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103857</xdr:rowOff>
    </xdr:from>
    <xdr:to>
      <xdr:col>46</xdr:col>
      <xdr:colOff>38100</xdr:colOff>
      <xdr:row>58</xdr:row>
      <xdr:rowOff>34007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8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25134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96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11830</xdr:rowOff>
    </xdr:from>
    <xdr:to>
      <xdr:col>41</xdr:col>
      <xdr:colOff>101600</xdr:colOff>
      <xdr:row>57</xdr:row>
      <xdr:rowOff>113430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129957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5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135284</xdr:rowOff>
    </xdr:from>
    <xdr:to>
      <xdr:col>36</xdr:col>
      <xdr:colOff>165100</xdr:colOff>
      <xdr:row>58</xdr:row>
      <xdr:rowOff>65434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56561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100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111792</xdr:rowOff>
    </xdr:from>
    <xdr:to>
      <xdr:col>55</xdr:col>
      <xdr:colOff>0</xdr:colOff>
      <xdr:row>77</xdr:row>
      <xdr:rowOff>81483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141992"/>
          <a:ext cx="838200" cy="1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104970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166388</xdr:rowOff>
    </xdr:from>
    <xdr:to>
      <xdr:col>50</xdr:col>
      <xdr:colOff>114300</xdr:colOff>
      <xdr:row>77</xdr:row>
      <xdr:rowOff>81483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96588"/>
          <a:ext cx="889000" cy="8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166388</xdr:rowOff>
    </xdr:from>
    <xdr:to>
      <xdr:col>45</xdr:col>
      <xdr:colOff>177800</xdr:colOff>
      <xdr:row>77</xdr:row>
      <xdr:rowOff>86474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196588"/>
          <a:ext cx="889000" cy="9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69825</xdr:rowOff>
    </xdr:from>
    <xdr:to>
      <xdr:col>41</xdr:col>
      <xdr:colOff>50800</xdr:colOff>
      <xdr:row>77</xdr:row>
      <xdr:rowOff>86474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71475"/>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125677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60992</xdr:rowOff>
    </xdr:from>
    <xdr:to>
      <xdr:col>55</xdr:col>
      <xdr:colOff>50800</xdr:colOff>
      <xdr:row>76</xdr:row>
      <xdr:rowOff>162592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83869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30683</xdr:rowOff>
    </xdr:from>
    <xdr:to>
      <xdr:col>50</xdr:col>
      <xdr:colOff>165100</xdr:colOff>
      <xdr:row>77</xdr:row>
      <xdr:rowOff>132283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123410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32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115588</xdr:rowOff>
    </xdr:from>
    <xdr:to>
      <xdr:col>46</xdr:col>
      <xdr:colOff>38100</xdr:colOff>
      <xdr:row>77</xdr:row>
      <xdr:rowOff>45738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62266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9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35674</xdr:rowOff>
    </xdr:from>
    <xdr:to>
      <xdr:col>41</xdr:col>
      <xdr:colOff>101600</xdr:colOff>
      <xdr:row>77</xdr:row>
      <xdr:rowOff>137274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128401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3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19025</xdr:rowOff>
    </xdr:from>
    <xdr:to>
      <xdr:col>36</xdr:col>
      <xdr:colOff>165100</xdr:colOff>
      <xdr:row>77</xdr:row>
      <xdr:rowOff>120625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137152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9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7395</xdr:rowOff>
    </xdr:from>
    <xdr:to>
      <xdr:col>55</xdr:col>
      <xdr:colOff>0</xdr:colOff>
      <xdr:row>99</xdr:row>
      <xdr:rowOff>15446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80945"/>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7395</xdr:rowOff>
    </xdr:from>
    <xdr:to>
      <xdr:col>50</xdr:col>
      <xdr:colOff>114300</xdr:colOff>
      <xdr:row>99</xdr:row>
      <xdr:rowOff>7793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980945"/>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72131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6803</xdr:rowOff>
    </xdr:from>
    <xdr:to>
      <xdr:col>45</xdr:col>
      <xdr:colOff>177800</xdr:colOff>
      <xdr:row>99</xdr:row>
      <xdr:rowOff>7793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98035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69576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6803</xdr:rowOff>
    </xdr:from>
    <xdr:to>
      <xdr:col>41</xdr:col>
      <xdr:colOff>50800</xdr:colOff>
      <xdr:row>99</xdr:row>
      <xdr:rowOff>6961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80353"/>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72243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69313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136096</xdr:rowOff>
    </xdr:from>
    <xdr:to>
      <xdr:col>55</xdr:col>
      <xdr:colOff>50800</xdr:colOff>
      <xdr:row>99</xdr:row>
      <xdr:rowOff>66246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3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128045</xdr:rowOff>
    </xdr:from>
    <xdr:to>
      <xdr:col>50</xdr:col>
      <xdr:colOff>165100</xdr:colOff>
      <xdr:row>99</xdr:row>
      <xdr:rowOff>58195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3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49322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702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128443</xdr:rowOff>
    </xdr:from>
    <xdr:to>
      <xdr:col>46</xdr:col>
      <xdr:colOff>38100</xdr:colOff>
      <xdr:row>99</xdr:row>
      <xdr:rowOff>58593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49720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70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127453</xdr:rowOff>
    </xdr:from>
    <xdr:to>
      <xdr:col>41</xdr:col>
      <xdr:colOff>101600</xdr:colOff>
      <xdr:row>99</xdr:row>
      <xdr:rowOff>57603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48730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127611</xdr:rowOff>
    </xdr:from>
    <xdr:to>
      <xdr:col>36</xdr:col>
      <xdr:colOff>165100</xdr:colOff>
      <xdr:row>99</xdr:row>
      <xdr:rowOff>57761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48888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81178</xdr:rowOff>
    </xdr:from>
    <xdr:to>
      <xdr:col>85</xdr:col>
      <xdr:colOff>127000</xdr:colOff>
      <xdr:row>36</xdr:row>
      <xdr:rowOff>132287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081928"/>
          <a:ext cx="838200" cy="2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132287</xdr:rowOff>
    </xdr:from>
    <xdr:to>
      <xdr:col>81</xdr:col>
      <xdr:colOff>50800</xdr:colOff>
      <xdr:row>36</xdr:row>
      <xdr:rowOff>155245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304487"/>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155245</xdr:rowOff>
    </xdr:from>
    <xdr:to>
      <xdr:col>76</xdr:col>
      <xdr:colOff>114300</xdr:colOff>
      <xdr:row>37</xdr:row>
      <xdr:rowOff>2605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27445"/>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2605</xdr:rowOff>
    </xdr:from>
    <xdr:to>
      <xdr:col>71</xdr:col>
      <xdr:colOff>177800</xdr:colOff>
      <xdr:row>37</xdr:row>
      <xdr:rowOff>49860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346255"/>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150269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30378</xdr:rowOff>
    </xdr:from>
    <xdr:to>
      <xdr:col>85</xdr:col>
      <xdr:colOff>177800</xdr:colOff>
      <xdr:row>35</xdr:row>
      <xdr:rowOff>131978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53255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8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81487</xdr:rowOff>
    </xdr:from>
    <xdr:to>
      <xdr:col>81</xdr:col>
      <xdr:colOff>101600</xdr:colOff>
      <xdr:row>37</xdr:row>
      <xdr:rowOff>11637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5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28164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0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104445</xdr:rowOff>
    </xdr:from>
    <xdr:to>
      <xdr:col>76</xdr:col>
      <xdr:colOff>165100</xdr:colOff>
      <xdr:row>37</xdr:row>
      <xdr:rowOff>34595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51122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123255</xdr:rowOff>
    </xdr:from>
    <xdr:to>
      <xdr:col>72</xdr:col>
      <xdr:colOff>38100</xdr:colOff>
      <xdr:row>37</xdr:row>
      <xdr:rowOff>53405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44532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8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170510</xdr:rowOff>
    </xdr:from>
    <xdr:to>
      <xdr:col>67</xdr:col>
      <xdr:colOff>101600</xdr:colOff>
      <xdr:row>37</xdr:row>
      <xdr:rowOff>100660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91787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3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72851</xdr:rowOff>
    </xdr:from>
    <xdr:to>
      <xdr:col>85</xdr:col>
      <xdr:colOff>127000</xdr:colOff>
      <xdr:row>53</xdr:row>
      <xdr:rowOff>78229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16801"/>
          <a:ext cx="838200" cy="34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78229</xdr:rowOff>
    </xdr:from>
    <xdr:to>
      <xdr:col>81</xdr:col>
      <xdr:colOff>50800</xdr:colOff>
      <xdr:row>55</xdr:row>
      <xdr:rowOff>16136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165079"/>
          <a:ext cx="889000" cy="28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16136</xdr:rowOff>
    </xdr:from>
    <xdr:to>
      <xdr:col>76</xdr:col>
      <xdr:colOff>114300</xdr:colOff>
      <xdr:row>55</xdr:row>
      <xdr:rowOff>144805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445886"/>
          <a:ext cx="889000" cy="1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144805</xdr:rowOff>
    </xdr:from>
    <xdr:to>
      <xdr:col>71</xdr:col>
      <xdr:colOff>177800</xdr:colOff>
      <xdr:row>57</xdr:row>
      <xdr:rowOff>46975</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574555"/>
          <a:ext cx="889000" cy="24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22051</xdr:rowOff>
    </xdr:from>
    <xdr:to>
      <xdr:col>85</xdr:col>
      <xdr:colOff>177800</xdr:colOff>
      <xdr:row>51</xdr:row>
      <xdr:rowOff>123651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6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44928</xdr:rowOff>
    </xdr:from>
    <xdr:ext cx="599010"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61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27429</xdr:rowOff>
    </xdr:from>
    <xdr:to>
      <xdr:col>81</xdr:col>
      <xdr:colOff>101600</xdr:colOff>
      <xdr:row>53</xdr:row>
      <xdr:rowOff>129029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1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145556</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181795" y="888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136786</xdr:rowOff>
    </xdr:from>
    <xdr:to>
      <xdr:col>76</xdr:col>
      <xdr:colOff>165100</xdr:colOff>
      <xdr:row>55</xdr:row>
      <xdr:rowOff>66936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3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83463</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292795" y="917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94005</xdr:rowOff>
    </xdr:from>
    <xdr:to>
      <xdr:col>72</xdr:col>
      <xdr:colOff>38100</xdr:colOff>
      <xdr:row>56</xdr:row>
      <xdr:rowOff>24155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5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40682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167625</xdr:rowOff>
    </xdr:from>
    <xdr:to>
      <xdr:col>67</xdr:col>
      <xdr:colOff>101600</xdr:colOff>
      <xdr:row>57</xdr:row>
      <xdr:rowOff>97775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7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114302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5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43128</xdr:rowOff>
    </xdr:from>
    <xdr:to>
      <xdr:col>85</xdr:col>
      <xdr:colOff>127000</xdr:colOff>
      <xdr:row>79</xdr:row>
      <xdr:rowOff>43453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7678"/>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42326</xdr:rowOff>
    </xdr:from>
    <xdr:to>
      <xdr:col>81</xdr:col>
      <xdr:colOff>50800</xdr:colOff>
      <xdr:row>79</xdr:row>
      <xdr:rowOff>43128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6876"/>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41537</xdr:rowOff>
    </xdr:from>
    <xdr:to>
      <xdr:col>76</xdr:col>
      <xdr:colOff>114300</xdr:colOff>
      <xdr:row>79</xdr:row>
      <xdr:rowOff>42326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6087"/>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40151</xdr:rowOff>
    </xdr:from>
    <xdr:to>
      <xdr:col>71</xdr:col>
      <xdr:colOff>177800</xdr:colOff>
      <xdr:row>79</xdr:row>
      <xdr:rowOff>41537</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584701"/>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164103</xdr:rowOff>
    </xdr:from>
    <xdr:to>
      <xdr:col>85</xdr:col>
      <xdr:colOff>177800</xdr:colOff>
      <xdr:row>79</xdr:row>
      <xdr:rowOff>94253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112566</xdr:rowOff>
    </xdr:from>
    <xdr:ext cx="378565"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163778</xdr:rowOff>
    </xdr:from>
    <xdr:to>
      <xdr:col>81</xdr:col>
      <xdr:colOff>101600</xdr:colOff>
      <xdr:row>79</xdr:row>
      <xdr:rowOff>93928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85055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2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162976</xdr:rowOff>
    </xdr:from>
    <xdr:to>
      <xdr:col>76</xdr:col>
      <xdr:colOff>165100</xdr:colOff>
      <xdr:row>79</xdr:row>
      <xdr:rowOff>93126</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84253</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162187</xdr:rowOff>
    </xdr:from>
    <xdr:to>
      <xdr:col>72</xdr:col>
      <xdr:colOff>38100</xdr:colOff>
      <xdr:row>79</xdr:row>
      <xdr:rowOff>92337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83464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2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160801</xdr:rowOff>
    </xdr:from>
    <xdr:to>
      <xdr:col>67</xdr:col>
      <xdr:colOff>101600</xdr:colOff>
      <xdr:row>79</xdr:row>
      <xdr:rowOff>90951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82078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2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169309</xdr:rowOff>
    </xdr:from>
    <xdr:to>
      <xdr:col>85</xdr:col>
      <xdr:colOff>127000</xdr:colOff>
      <xdr:row>95</xdr:row>
      <xdr:rowOff>98279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285609"/>
          <a:ext cx="838200" cy="10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2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169309</xdr:rowOff>
    </xdr:from>
    <xdr:to>
      <xdr:col>81</xdr:col>
      <xdr:colOff>50800</xdr:colOff>
      <xdr:row>95</xdr:row>
      <xdr:rowOff>5087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285609"/>
          <a:ext cx="889000" cy="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33347</xdr:rowOff>
    </xdr:from>
    <xdr:to>
      <xdr:col>76</xdr:col>
      <xdr:colOff>114300</xdr:colOff>
      <xdr:row>95</xdr:row>
      <xdr:rowOff>5087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149647"/>
          <a:ext cx="889000" cy="14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14722</xdr:rowOff>
    </xdr:from>
    <xdr:to>
      <xdr:col>71</xdr:col>
      <xdr:colOff>177800</xdr:colOff>
      <xdr:row>94</xdr:row>
      <xdr:rowOff>33347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131022"/>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47479</xdr:rowOff>
    </xdr:from>
    <xdr:to>
      <xdr:col>85</xdr:col>
      <xdr:colOff>177800</xdr:colOff>
      <xdr:row>95</xdr:row>
      <xdr:rowOff>149079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3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25906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3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118509</xdr:rowOff>
    </xdr:from>
    <xdr:to>
      <xdr:col>81</xdr:col>
      <xdr:colOff>101600</xdr:colOff>
      <xdr:row>95</xdr:row>
      <xdr:rowOff>48659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2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65186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01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125737</xdr:rowOff>
    </xdr:from>
    <xdr:to>
      <xdr:col>76</xdr:col>
      <xdr:colOff>165100</xdr:colOff>
      <xdr:row>95</xdr:row>
      <xdr:rowOff>55887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2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72414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153997</xdr:rowOff>
    </xdr:from>
    <xdr:to>
      <xdr:col>72</xdr:col>
      <xdr:colOff>38100</xdr:colOff>
      <xdr:row>94</xdr:row>
      <xdr:rowOff>84147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0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100674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87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135372</xdr:rowOff>
    </xdr:from>
    <xdr:to>
      <xdr:col>67</xdr:col>
      <xdr:colOff>101600</xdr:colOff>
      <xdr:row>94</xdr:row>
      <xdr:rowOff>65522</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0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82049</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8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円となっており、類似団体の平均値に比べ高い状態にある。施設型給付費や介護・訓練等給付費などが要因となっている。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36,689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円となっており、類似団体の平均値に比べ低い状態にある。しかし、集会施設の改築工事の実施により、前年度に比べて増加している。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円となっており、類似団体の平均値を上回った。これは観光施設の改修工事の実施により、前年度に比べて増加したものである。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31,542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円となっており、類似団体の平均値を大きく上回った。これは消防施設の改築工事の実施により、前年度に比べて増加したものである。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158,391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円となっており、類似団体の平均値を大きく上回っている。これは体育施設の建設と義務教育施設の空調整備の実施により、前年度に比べて増加したものである。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財政調整基金残高については中期的な見通しのもとに決算剰余金を中心に積み立てるとともに、最低水準の取り崩しにとどめている。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今後も行財政改革を着実に進め、令和実質収支額の黒字確保に努めていく。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令和元年度決算は、各会計とも実質収支の黒字を維持し、特に水道事業において借入金の償還額が減少したことから、黒字額が全体で増加した。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ただし、施設の老朽化などによる改築及び改修事業が見込まれるため、将来の更新費用の支出に備え、歳出の抑制・歳入の確保に努める必要がある。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21584008</v>
      </c>
      <c r="BO4" s="431"/>
      <c r="BP4" s="431"/>
      <c r="BQ4" s="431"/>
      <c r="BR4" s="431"/>
      <c r="BS4" s="431"/>
      <c r="BT4" s="431"/>
      <c r="BU4" s="432"/>
      <c r="BV4" s="430">
        <v>20013979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5.3</v>
      </c>
      <c r="CU4" s="437"/>
      <c r="CV4" s="437"/>
      <c r="CW4" s="437"/>
      <c r="CX4" s="437"/>
      <c r="CY4" s="437"/>
      <c r="CZ4" s="437"/>
      <c r="DA4" s="438"/>
      <c r="DB4" s="436">
        <v>4.2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20851723</v>
      </c>
      <c r="BO5" s="468"/>
      <c r="BP5" s="468"/>
      <c r="BQ5" s="468"/>
      <c r="BR5" s="468"/>
      <c r="BS5" s="468"/>
      <c r="BT5" s="468"/>
      <c r="BU5" s="469"/>
      <c r="BV5" s="467">
        <v>19357122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94.9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732285</v>
      </c>
      <c r="BO6" s="468"/>
      <c r="BP6" s="468"/>
      <c r="BQ6" s="468"/>
      <c r="BR6" s="468"/>
      <c r="BS6" s="468"/>
      <c r="BT6" s="468"/>
      <c r="BU6" s="469"/>
      <c r="BV6" s="467">
        <v>656857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94.6</v>
      </c>
      <c r="CU6" s="505"/>
      <c r="CV6" s="505"/>
      <c r="CW6" s="505"/>
      <c r="CX6" s="505"/>
      <c r="CY6" s="505"/>
      <c r="CZ6" s="505"/>
      <c r="DA6" s="506"/>
      <c r="DB6" s="504">
        <v>99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191802</v>
      </c>
      <c r="BO7" s="468"/>
      <c r="BP7" s="468"/>
      <c r="BQ7" s="468"/>
      <c r="BR7" s="468"/>
      <c r="BS7" s="468"/>
      <c r="BT7" s="468"/>
      <c r="BU7" s="469"/>
      <c r="BV7" s="467">
        <v>225928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10208099</v>
      </c>
      <c r="CU7" s="468"/>
      <c r="CV7" s="468"/>
      <c r="CW7" s="468"/>
      <c r="CX7" s="468"/>
      <c r="CY7" s="468"/>
      <c r="CZ7" s="468"/>
      <c r="DA7" s="469"/>
      <c r="DB7" s="467">
        <v>10383365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540483</v>
      </c>
      <c r="BO8" s="468"/>
      <c r="BP8" s="468"/>
      <c r="BQ8" s="468"/>
      <c r="BR8" s="468"/>
      <c r="BS8" s="468"/>
      <c r="BT8" s="468"/>
      <c r="BU8" s="469"/>
      <c r="BV8" s="467">
        <v>430929</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0.28999999999999998</v>
      </c>
      <c r="CU8" s="508"/>
      <c r="CV8" s="508"/>
      <c r="CW8" s="508"/>
      <c r="CX8" s="508"/>
      <c r="CY8" s="508"/>
      <c r="CZ8" s="508"/>
      <c r="DA8" s="509"/>
      <c r="DB8" s="507">
        <v>0.28000000000000003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32106</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109554</v>
      </c>
      <c r="BO9" s="468"/>
      <c r="BP9" s="468"/>
      <c r="BQ9" s="468"/>
      <c r="BR9" s="468"/>
      <c r="BS9" s="468"/>
      <c r="BT9" s="468"/>
      <c r="BU9" s="469"/>
      <c r="BV9" s="467">
        <v>-17276</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33764</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5158</v>
      </c>
      <c r="BO10" s="468"/>
      <c r="BP10" s="468"/>
      <c r="BQ10" s="468"/>
      <c r="BR10" s="468"/>
      <c r="BS10" s="468"/>
      <c r="BT10" s="468"/>
      <c r="BU10" s="469"/>
      <c r="BV10" s="467">
        <v>2374</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31112</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94</v>
      </c>
      <c r="AV12" s="500"/>
      <c r="AW12" s="500"/>
      <c r="AX12" s="500"/>
      <c r="AY12" s="501" t="s">
        <v>133</v>
      </c>
      <c r="AZ12" s="502"/>
      <c r="BA12" s="502"/>
      <c r="BB12" s="502"/>
      <c r="BC12" s="502"/>
      <c r="BD12" s="502"/>
      <c r="BE12" s="502"/>
      <c r="BF12" s="502"/>
      <c r="BG12" s="502"/>
      <c r="BH12" s="502"/>
      <c r="BI12" s="502"/>
      <c r="BJ12" s="502"/>
      <c r="BK12" s="502"/>
      <c r="BL12" s="502"/>
      <c r="BM12" s="503"/>
      <c r="BN12" s="467">
        <v>608512</v>
      </c>
      <c r="BO12" s="468"/>
      <c r="BP12" s="468"/>
      <c r="BQ12" s="468"/>
      <c r="BR12" s="468"/>
      <c r="BS12" s="468"/>
      <c r="BT12" s="468"/>
      <c r="BU12" s="469"/>
      <c r="BV12" s="467">
        <v>300000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31029</v>
      </c>
      <c r="S13" s="552"/>
      <c r="T13" s="552"/>
      <c r="U13" s="552"/>
      <c r="V13" s="553"/>
      <c r="W13" s="483" t="s">
        <v>137</v>
      </c>
      <c r="X13" s="484"/>
      <c r="Y13" s="484"/>
      <c r="Z13" s="484"/>
      <c r="AA13" s="484"/>
      <c r="AB13" s="474"/>
      <c r="AC13" s="518">
        <v>3972</v>
      </c>
      <c r="AD13" s="519"/>
      <c r="AE13" s="519"/>
      <c r="AF13" s="519"/>
      <c r="AG13" s="561"/>
      <c r="AH13" s="518">
        <v>4551</v>
      </c>
      <c r="AI13" s="519"/>
      <c r="AJ13" s="519"/>
      <c r="AK13" s="519"/>
      <c r="AL13" s="520"/>
      <c r="AM13" s="496" t="s">
        <v>138</v>
      </c>
      <c r="AN13" s="497"/>
      <c r="AO13" s="497"/>
      <c r="AP13" s="497"/>
      <c r="AQ13" s="497"/>
      <c r="AR13" s="497"/>
      <c r="AS13" s="497"/>
      <c r="AT13" s="498"/>
      <c r="AU13" s="499" t="s">
        <v>124</v>
      </c>
      <c r="AV13" s="500"/>
      <c r="AW13" s="500"/>
      <c r="AX13" s="500"/>
      <c r="AY13" s="501" t="s">
        <v>139</v>
      </c>
      <c r="AZ13" s="502"/>
      <c r="BA13" s="502"/>
      <c r="BB13" s="502"/>
      <c r="BC13" s="502"/>
      <c r="BD13" s="502"/>
      <c r="BE13" s="502"/>
      <c r="BF13" s="502"/>
      <c r="BG13" s="502"/>
      <c r="BH13" s="502"/>
      <c r="BI13" s="502"/>
      <c r="BJ13" s="502"/>
      <c r="BK13" s="502"/>
      <c r="BL13" s="502"/>
      <c r="BM13" s="503"/>
      <c r="BN13" s="467">
        <v>-493800</v>
      </c>
      <c r="BO13" s="468"/>
      <c r="BP13" s="468"/>
      <c r="BQ13" s="468"/>
      <c r="BR13" s="468"/>
      <c r="BS13" s="468"/>
      <c r="BT13" s="468"/>
      <c r="BU13" s="469"/>
      <c r="BV13" s="467">
        <v>-314902</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10.199999999999999</v>
      </c>
      <c r="CU13" s="465"/>
      <c r="CV13" s="465"/>
      <c r="CW13" s="465"/>
      <c r="CX13" s="465"/>
      <c r="CY13" s="465"/>
      <c r="CZ13" s="465"/>
      <c r="DA13" s="466"/>
      <c r="DB13" s="464">
        <v>11.7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31458</v>
      </c>
      <c r="S14" s="552"/>
      <c r="T14" s="552"/>
      <c r="U14" s="552"/>
      <c r="V14" s="553"/>
      <c r="W14" s="457"/>
      <c r="X14" s="458"/>
      <c r="Y14" s="458"/>
      <c r="Z14" s="458"/>
      <c r="AA14" s="458"/>
      <c r="AB14" s="447"/>
      <c r="AC14" s="554">
        <v>24.5</v>
      </c>
      <c r="AD14" s="555"/>
      <c r="AE14" s="555"/>
      <c r="AF14" s="555"/>
      <c r="AG14" s="556"/>
      <c r="AH14" s="554">
        <v>26.5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t="s">
        <v>135</v>
      </c>
      <c r="CU14" s="566"/>
      <c r="CV14" s="566"/>
      <c r="CW14" s="566"/>
      <c r="CX14" s="566"/>
      <c r="CY14" s="566"/>
      <c r="CZ14" s="566"/>
      <c r="DA14" s="567"/>
      <c r="DB14" s="565" t="s">
        <v>135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143</v>
      </c>
      <c r="N15" s="559"/>
      <c r="O15" s="559"/>
      <c r="P15" s="559"/>
      <c r="Q15" s="560"/>
      <c r="R15" s="551">
        <v>31383</v>
      </c>
      <c r="S15" s="552"/>
      <c r="T15" s="552"/>
      <c r="U15" s="552"/>
      <c r="V15" s="553"/>
      <c r="W15" s="483" t="s">
        <v>144</v>
      </c>
      <c r="X15" s="484"/>
      <c r="Y15" s="484"/>
      <c r="Z15" s="484"/>
      <c r="AA15" s="484"/>
      <c r="AB15" s="474"/>
      <c r="AC15" s="518">
        <v>3630</v>
      </c>
      <c r="AD15" s="519"/>
      <c r="AE15" s="519"/>
      <c r="AF15" s="519"/>
      <c r="AG15" s="561"/>
      <c r="AH15" s="518">
        <v>3825</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2630629</v>
      </c>
      <c r="BO15" s="431"/>
      <c r="BP15" s="431"/>
      <c r="BQ15" s="431"/>
      <c r="BR15" s="431"/>
      <c r="BS15" s="431"/>
      <c r="BT15" s="431"/>
      <c r="BU15" s="432"/>
      <c r="BV15" s="430">
        <v>2629985</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22.3</v>
      </c>
      <c r="AD16" s="555"/>
      <c r="AE16" s="555"/>
      <c r="AF16" s="555"/>
      <c r="AG16" s="556"/>
      <c r="AH16" s="554">
        <v>22.3</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9105212</v>
      </c>
      <c r="BO16" s="468"/>
      <c r="BP16" s="468"/>
      <c r="BQ16" s="468"/>
      <c r="BR16" s="468"/>
      <c r="BS16" s="468"/>
      <c r="BT16" s="468"/>
      <c r="BU16" s="469"/>
      <c r="BV16" s="467">
        <v>9070068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148</v>
      </c>
      <c r="S17" s="572"/>
      <c r="T17" s="572"/>
      <c r="U17" s="572"/>
      <c r="V17" s="573"/>
      <c r="W17" s="483" t="s">
        <v>151</v>
      </c>
      <c r="X17" s="484"/>
      <c r="Y17" s="484"/>
      <c r="Z17" s="484"/>
      <c r="AA17" s="484"/>
      <c r="AB17" s="474"/>
      <c r="AC17" s="518">
        <v>8641</v>
      </c>
      <c r="AD17" s="519"/>
      <c r="AE17" s="519"/>
      <c r="AF17" s="519"/>
      <c r="AG17" s="561"/>
      <c r="AH17" s="518">
        <v>8803</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3265652</v>
      </c>
      <c r="BO17" s="468"/>
      <c r="BP17" s="468"/>
      <c r="BQ17" s="468"/>
      <c r="BR17" s="468"/>
      <c r="BS17" s="468"/>
      <c r="BT17" s="468"/>
      <c r="BU17" s="469"/>
      <c r="BV17" s="467">
        <v>3273166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346.01</v>
      </c>
      <c r="M18" s="583"/>
      <c r="N18" s="583"/>
      <c r="O18" s="583"/>
      <c r="P18" s="583"/>
      <c r="Q18" s="583"/>
      <c r="R18" s="584"/>
      <c r="S18" s="584"/>
      <c r="T18" s="584"/>
      <c r="U18" s="584"/>
      <c r="V18" s="585"/>
      <c r="W18" s="485"/>
      <c r="X18" s="486"/>
      <c r="Y18" s="486"/>
      <c r="Z18" s="486"/>
      <c r="AA18" s="486"/>
      <c r="AB18" s="477"/>
      <c r="AC18" s="586">
        <v>53.2</v>
      </c>
      <c r="AD18" s="587"/>
      <c r="AE18" s="587"/>
      <c r="AF18" s="587"/>
      <c r="AG18" s="588"/>
      <c r="AH18" s="586">
        <v>51.2</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9422929</v>
      </c>
      <c r="BO18" s="468"/>
      <c r="BP18" s="468"/>
      <c r="BQ18" s="468"/>
      <c r="BR18" s="468"/>
      <c r="BS18" s="468"/>
      <c r="BT18" s="468"/>
      <c r="BU18" s="469"/>
      <c r="BV18" s="467">
        <v>9868078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93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12306204</v>
      </c>
      <c r="BO19" s="468"/>
      <c r="BP19" s="468"/>
      <c r="BQ19" s="468"/>
      <c r="BR19" s="468"/>
      <c r="BS19" s="468"/>
      <c r="BT19" s="468"/>
      <c r="BU19" s="469"/>
      <c r="BV19" s="467">
        <v>12381069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10129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15958042</v>
      </c>
      <c r="BO23" s="468"/>
      <c r="BP23" s="468"/>
      <c r="BQ23" s="468"/>
      <c r="BR23" s="468"/>
      <c r="BS23" s="468"/>
      <c r="BT23" s="468"/>
      <c r="BU23" s="469"/>
      <c r="BV23" s="467">
        <v>12843062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8500</v>
      </c>
      <c r="R24" s="519"/>
      <c r="S24" s="519"/>
      <c r="T24" s="519"/>
      <c r="U24" s="519"/>
      <c r="V24" s="561"/>
      <c r="W24" s="620"/>
      <c r="X24" s="608"/>
      <c r="Y24" s="609"/>
      <c r="Z24" s="517" t="s">
        <v>167</v>
      </c>
      <c r="AA24" s="497"/>
      <c r="AB24" s="497"/>
      <c r="AC24" s="497"/>
      <c r="AD24" s="497"/>
      <c r="AE24" s="497"/>
      <c r="AF24" s="497"/>
      <c r="AG24" s="498"/>
      <c r="AH24" s="518">
        <v>269</v>
      </c>
      <c r="AI24" s="519"/>
      <c r="AJ24" s="519"/>
      <c r="AK24" s="519"/>
      <c r="AL24" s="561"/>
      <c r="AM24" s="518">
        <v>764498</v>
      </c>
      <c r="AN24" s="519"/>
      <c r="AO24" s="519"/>
      <c r="AP24" s="519"/>
      <c r="AQ24" s="519"/>
      <c r="AR24" s="561"/>
      <c r="AS24" s="518">
        <v>2842</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9981507</v>
      </c>
      <c r="BO24" s="468"/>
      <c r="BP24" s="468"/>
      <c r="BQ24" s="468"/>
      <c r="BR24" s="468"/>
      <c r="BS24" s="468"/>
      <c r="BT24" s="468"/>
      <c r="BU24" s="469"/>
      <c r="BV24" s="467">
        <v>6872342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6800</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171</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1009319</v>
      </c>
      <c r="BO25" s="431"/>
      <c r="BP25" s="431"/>
      <c r="BQ25" s="431"/>
      <c r="BR25" s="431"/>
      <c r="BS25" s="431"/>
      <c r="BT25" s="431"/>
      <c r="BU25" s="432"/>
      <c r="BV25" s="430">
        <v>677686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6000</v>
      </c>
      <c r="R26" s="519"/>
      <c r="S26" s="519"/>
      <c r="T26" s="519"/>
      <c r="U26" s="519"/>
      <c r="V26" s="561"/>
      <c r="W26" s="620"/>
      <c r="X26" s="608"/>
      <c r="Y26" s="609"/>
      <c r="Z26" s="517" t="s">
        <v>174</v>
      </c>
      <c r="AA26" s="630"/>
      <c r="AB26" s="630"/>
      <c r="AC26" s="630"/>
      <c r="AD26" s="630"/>
      <c r="AE26" s="630"/>
      <c r="AF26" s="630"/>
      <c r="AG26" s="631"/>
      <c r="AH26" s="518">
        <v>14</v>
      </c>
      <c r="AI26" s="519"/>
      <c r="AJ26" s="519"/>
      <c r="AK26" s="519"/>
      <c r="AL26" s="561"/>
      <c r="AM26" s="518">
        <v>37506</v>
      </c>
      <c r="AN26" s="519"/>
      <c r="AO26" s="519"/>
      <c r="AP26" s="519"/>
      <c r="AQ26" s="519"/>
      <c r="AR26" s="561"/>
      <c r="AS26" s="518">
        <v>2679</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4200</v>
      </c>
      <c r="R27" s="519"/>
      <c r="S27" s="519"/>
      <c r="T27" s="519"/>
      <c r="U27" s="519"/>
      <c r="V27" s="561"/>
      <c r="W27" s="620"/>
      <c r="X27" s="608"/>
      <c r="Y27" s="609"/>
      <c r="Z27" s="517" t="s">
        <v>178</v>
      </c>
      <c r="AA27" s="497"/>
      <c r="AB27" s="497"/>
      <c r="AC27" s="497"/>
      <c r="AD27" s="497"/>
      <c r="AE27" s="497"/>
      <c r="AF27" s="497"/>
      <c r="AG27" s="498"/>
      <c r="AH27" s="518">
        <v>4</v>
      </c>
      <c r="AI27" s="519"/>
      <c r="AJ27" s="519"/>
      <c r="AK27" s="519"/>
      <c r="AL27" s="561"/>
      <c r="AM27" s="518">
        <v>15860</v>
      </c>
      <c r="AN27" s="519"/>
      <c r="AO27" s="519"/>
      <c r="AP27" s="519"/>
      <c r="AQ27" s="519"/>
      <c r="AR27" s="561"/>
      <c r="AS27" s="518">
        <v>3965</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1162323</v>
      </c>
      <c r="BO27" s="644"/>
      <c r="BP27" s="644"/>
      <c r="BQ27" s="644"/>
      <c r="BR27" s="644"/>
      <c r="BS27" s="644"/>
      <c r="BT27" s="644"/>
      <c r="BU27" s="645"/>
      <c r="BV27" s="643">
        <v>1161597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3800</v>
      </c>
      <c r="R28" s="519"/>
      <c r="S28" s="519"/>
      <c r="T28" s="519"/>
      <c r="U28" s="519"/>
      <c r="V28" s="561"/>
      <c r="W28" s="620"/>
      <c r="X28" s="608"/>
      <c r="Y28" s="609"/>
      <c r="Z28" s="517" t="s">
        <v>181</v>
      </c>
      <c r="AA28" s="497"/>
      <c r="AB28" s="497"/>
      <c r="AC28" s="497"/>
      <c r="AD28" s="497"/>
      <c r="AE28" s="497"/>
      <c r="AF28" s="497"/>
      <c r="AG28" s="498"/>
      <c r="AH28" s="518" t="s">
        <v>171</v>
      </c>
      <c r="AI28" s="519"/>
      <c r="AJ28" s="519"/>
      <c r="AK28" s="519"/>
      <c r="AL28" s="561"/>
      <c r="AM28" s="518" t="s">
        <v>135</v>
      </c>
      <c r="AN28" s="519"/>
      <c r="AO28" s="519"/>
      <c r="AP28" s="519"/>
      <c r="AQ28" s="519"/>
      <c r="AR28" s="561"/>
      <c r="AS28" s="518" t="s">
        <v>135</v>
      </c>
      <c r="AT28" s="519"/>
      <c r="AU28" s="519"/>
      <c r="AV28" s="519"/>
      <c r="AW28" s="519"/>
      <c r="AX28" s="520"/>
      <c r="AY28" s="646" t="s">
        <v>182</v>
      </c>
      <c r="AZ28" s="647"/>
      <c r="BA28" s="647"/>
      <c r="BB28" s="648"/>
      <c r="BC28" s="427" t="s">
        <v>48</v>
      </c>
      <c r="BD28" s="428"/>
      <c r="BE28" s="428"/>
      <c r="BF28" s="428"/>
      <c r="BG28" s="428"/>
      <c r="BH28" s="428"/>
      <c r="BI28" s="428"/>
      <c r="BJ28" s="428"/>
      <c r="BK28" s="428"/>
      <c r="BL28" s="428"/>
      <c r="BM28" s="429"/>
      <c r="BN28" s="430">
        <v>2469685</v>
      </c>
      <c r="BO28" s="431"/>
      <c r="BP28" s="431"/>
      <c r="BQ28" s="431"/>
      <c r="BR28" s="431"/>
      <c r="BS28" s="431"/>
      <c r="BT28" s="431"/>
      <c r="BU28" s="432"/>
      <c r="BV28" s="430">
        <v>2773039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16</v>
      </c>
      <c r="M29" s="519"/>
      <c r="N29" s="519"/>
      <c r="O29" s="519"/>
      <c r="P29" s="561"/>
      <c r="Q29" s="518">
        <v>3600</v>
      </c>
      <c r="R29" s="519"/>
      <c r="S29" s="519"/>
      <c r="T29" s="519"/>
      <c r="U29" s="519"/>
      <c r="V29" s="561"/>
      <c r="W29" s="621"/>
      <c r="X29" s="622"/>
      <c r="Y29" s="623"/>
      <c r="Z29" s="517" t="s">
        <v>184</v>
      </c>
      <c r="AA29" s="497"/>
      <c r="AB29" s="497"/>
      <c r="AC29" s="497"/>
      <c r="AD29" s="497"/>
      <c r="AE29" s="497"/>
      <c r="AF29" s="497"/>
      <c r="AG29" s="498"/>
      <c r="AH29" s="518">
        <v>273</v>
      </c>
      <c r="AI29" s="519"/>
      <c r="AJ29" s="519"/>
      <c r="AK29" s="519"/>
      <c r="AL29" s="561"/>
      <c r="AM29" s="518">
        <v>780358</v>
      </c>
      <c r="AN29" s="519"/>
      <c r="AO29" s="519"/>
      <c r="AP29" s="519"/>
      <c r="AQ29" s="519"/>
      <c r="AR29" s="561"/>
      <c r="AS29" s="518">
        <v>2858</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1865901</v>
      </c>
      <c r="BO29" s="468"/>
      <c r="BP29" s="468"/>
      <c r="BQ29" s="468"/>
      <c r="BR29" s="468"/>
      <c r="BS29" s="468"/>
      <c r="BT29" s="468"/>
      <c r="BU29" s="469"/>
      <c r="BV29" s="467">
        <v>1865153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94.8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5984898</v>
      </c>
      <c r="BO30" s="644"/>
      <c r="BP30" s="644"/>
      <c r="BQ30" s="644"/>
      <c r="BR30" s="644"/>
      <c r="BS30" s="644"/>
      <c r="BT30" s="644"/>
      <c r="BU30" s="645"/>
      <c r="BV30" s="643">
        <v>5342876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194</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193</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平川市水道事業会計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平川市簡易水道特別会計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青森県市長会館管理組合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平川市土地開発公社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学校給食センター特別会計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平川市下水道事業会計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青森県市町村職員退職手当組合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碇ヶ関開発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尾上地区住宅団地温泉事業特別会計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津軽広域連合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津軽バイオマスエナジー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国民健康保険診療施設事業診療所特別会計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津軽広域水道企業団</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久吉ダム水道企業団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青森県後期高齢者医療広域連合（一般会計）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青森県後期高齢者医療広域連合（特別会計）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弘前地区環境整備事務組合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黒石地区清掃施設組合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弘前地区消防事務組合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8uJlF5GjFPN55K6tQ+0SZs+QsgK6i5C9sv/IckVwk/qm+MBwQ43RjKZnXb5imZzw7q4nafcObhZyjYLhmDOSNg==" saltValue="fvD08Z3AtkDAKxkZxfQ3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J40" sqref="J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564</v>
      </c>
      <c r="D34" s="1248"/>
      <c r="E34" s="1249"/>
      <c r="F34" s="32">
        <v>4.3600000000000003</v>
      </c>
      <c r="G34" s="33">
        <v>5.17</v>
      </c>
      <c r="H34" s="33">
        <v>6.2</v>
      </c>
      <c r="I34" s="33">
        <v>7.4</v>
      </c>
      <c r="J34" s="34">
        <v>9.31</v>
      </c>
      <c r="K34" s="22"/>
      <c r="L34" s="22"/>
      <c r="M34" s="22"/>
      <c r="N34" s="22"/>
      <c r="O34" s="22"/>
      <c r="P34" s="22"/>
    </row>
    <row r="35" spans="1:16" ht="39" customHeight="1" x14ac:dyDescent="0.15">
      <c r="A35" s="22"/>
      <c r="B35" s="35"/>
      <c r="C35" s="1242" t="s">
        <v>565</v>
      </c>
      <c r="D35" s="1243"/>
      <c r="E35" s="1244"/>
      <c r="F35" s="36">
        <v>3.87</v>
      </c>
      <c r="G35" s="37">
        <v>4.4800000000000004</v>
      </c>
      <c r="H35" s="37">
        <v>4.2</v>
      </c>
      <c r="I35" s="37">
        <v>4.0999999999999996</v>
      </c>
      <c r="J35" s="38">
        <v>5.28</v>
      </c>
      <c r="K35" s="22"/>
      <c r="L35" s="22"/>
      <c r="M35" s="22"/>
      <c r="N35" s="22"/>
      <c r="O35" s="22"/>
      <c r="P35" s="22"/>
    </row>
    <row r="36" spans="1:16" ht="39" customHeight="1" x14ac:dyDescent="0.15">
      <c r="A36" s="22"/>
      <c r="B36" s="35"/>
      <c r="C36" s="1242" t="s">
        <v>566</v>
      </c>
      <c r="D36" s="1243"/>
      <c r="E36" s="1244"/>
      <c r="F36" s="36">
        <v>1.42</v>
      </c>
      <c r="G36" s="37">
        <v>1.34</v>
      </c>
      <c r="H36" s="37">
        <v>1.1000000000000001</v>
      </c>
      <c r="I36" s="37">
        <v>1.1499999999999999</v>
      </c>
      <c r="J36" s="38">
        <v>1.3</v>
      </c>
      <c r="K36" s="22"/>
      <c r="L36" s="22"/>
      <c r="M36" s="22"/>
      <c r="N36" s="22"/>
      <c r="O36" s="22"/>
      <c r="P36" s="22"/>
    </row>
    <row r="37" spans="1:16" ht="39" customHeight="1" x14ac:dyDescent="0.15">
      <c r="A37" s="22"/>
      <c r="B37" s="35"/>
      <c r="C37" s="1242" t="s">
        <v>567</v>
      </c>
      <c r="D37" s="1243"/>
      <c r="E37" s="1244"/>
      <c r="F37" s="36">
        <v>0.03</v>
      </c>
      <c r="G37" s="37">
        <v>1.06</v>
      </c>
      <c r="H37" s="37">
        <v>1.52</v>
      </c>
      <c r="I37" s="37">
        <v>0.39</v>
      </c>
      <c r="J37" s="38">
        <v>0.28000000000000003</v>
      </c>
      <c r="K37" s="22"/>
      <c r="L37" s="22"/>
      <c r="M37" s="22"/>
      <c r="N37" s="22"/>
      <c r="O37" s="22"/>
      <c r="P37" s="22"/>
    </row>
    <row r="38" spans="1:16" ht="39" customHeight="1" x14ac:dyDescent="0.15">
      <c r="A38" s="22"/>
      <c r="B38" s="35"/>
      <c r="C38" s="1242" t="s">
        <v>568</v>
      </c>
      <c r="D38" s="1243"/>
      <c r="E38" s="1244"/>
      <c r="F38" s="36">
        <v>0</v>
      </c>
      <c r="G38" s="37">
        <v>0</v>
      </c>
      <c r="H38" s="37">
        <v>0</v>
      </c>
      <c r="I38" s="37">
        <v>0</v>
      </c>
      <c r="J38" s="38">
        <v>0.04</v>
      </c>
      <c r="K38" s="22"/>
      <c r="L38" s="22"/>
      <c r="M38" s="22"/>
      <c r="N38" s="22"/>
      <c r="O38" s="22"/>
      <c r="P38" s="22"/>
    </row>
    <row r="39" spans="1:16" ht="39" customHeight="1" x14ac:dyDescent="0.15">
      <c r="A39" s="22"/>
      <c r="B39" s="35"/>
      <c r="C39" s="1242" t="s">
        <v>569</v>
      </c>
      <c r="D39" s="1243"/>
      <c r="E39" s="1244"/>
      <c r="F39" s="36">
        <v>0.01</v>
      </c>
      <c r="G39" s="37">
        <v>0.03</v>
      </c>
      <c r="H39" s="37">
        <v>0</v>
      </c>
      <c r="I39" s="37">
        <v>0.04</v>
      </c>
      <c r="J39" s="38">
        <v>0</v>
      </c>
      <c r="K39" s="22"/>
      <c r="L39" s="22"/>
      <c r="M39" s="22"/>
      <c r="N39" s="22"/>
      <c r="O39" s="22"/>
      <c r="P39" s="22"/>
    </row>
    <row r="40" spans="1:16" ht="39" customHeight="1" x14ac:dyDescent="0.15">
      <c r="A40" s="22"/>
      <c r="B40" s="35"/>
      <c r="C40" s="1242" t="s">
        <v>570</v>
      </c>
      <c r="D40" s="1243"/>
      <c r="E40" s="1244"/>
      <c r="F40" s="36">
        <v>1.08</v>
      </c>
      <c r="G40" s="37">
        <v>0.89</v>
      </c>
      <c r="H40" s="37">
        <v>1.84</v>
      </c>
      <c r="I40" s="37">
        <v>1.35</v>
      </c>
      <c r="J40" s="38">
        <v>0</v>
      </c>
      <c r="K40" s="22"/>
      <c r="L40" s="22"/>
      <c r="M40" s="22"/>
      <c r="N40" s="22"/>
      <c r="O40" s="22"/>
      <c r="P40" s="22"/>
    </row>
    <row r="41" spans="1:16" ht="39" customHeight="1" x14ac:dyDescent="0.15">
      <c r="A41" s="22"/>
      <c r="B41" s="35"/>
      <c r="C41" s="1242" t="s">
        <v>571</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573</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mpNfoK7kYKXLwR//RqvBq8KI6+CTCF5ujBBNbYdqI3b2Qyk4HN4lRES7Vd51Xvh6KRpOF66L9ri2if+5H69LA==" saltValue="SWyEiemyTMDzfnn71Qs8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2507</v>
      </c>
      <c r="L45" s="60">
        <v>2389</v>
      </c>
      <c r="M45" s="60">
        <v>2266</v>
      </c>
      <c r="N45" s="60">
        <v>2234</v>
      </c>
      <c r="O45" s="61">
        <v>1962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515</v>
      </c>
      <c r="L46" s="64" t="s">
        <v>515</v>
      </c>
      <c r="M46" s="64" t="s">
        <v>515</v>
      </c>
      <c r="N46" s="64" t="s">
        <v>515</v>
      </c>
      <c r="O46" s="65" t="s">
        <v>515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515</v>
      </c>
      <c r="L47" s="64" t="s">
        <v>515</v>
      </c>
      <c r="M47" s="64" t="s">
        <v>515</v>
      </c>
      <c r="N47" s="64" t="s">
        <v>515</v>
      </c>
      <c r="O47" s="65" t="s">
        <v>515</v>
      </c>
      <c r="P47" s="48"/>
      <c r="Q47" s="48"/>
      <c r="R47" s="48"/>
      <c r="S47" s="48"/>
      <c r="T47" s="48"/>
      <c r="U47" s="48"/>
    </row>
    <row r="48" spans="1:21" ht="30.75" customHeight="1" x14ac:dyDescent="0.15">
      <c r="A48" s="48"/>
      <c r="B48" s="1252"/>
      <c r="C48" s="1253"/>
      <c r="D48" s="62"/>
      <c r="E48" s="1258" t="s">
        <v>15</v>
      </c>
      <c r="F48" s="1258"/>
      <c r="G48" s="1258"/>
      <c r="H48" s="1258"/>
      <c r="I48" s="1258"/>
      <c r="J48" s="1259"/>
      <c r="K48" s="63">
        <v>650</v>
      </c>
      <c r="L48" s="64">
        <v>637</v>
      </c>
      <c r="M48" s="64">
        <v>610</v>
      </c>
      <c r="N48" s="64">
        <v>562</v>
      </c>
      <c r="O48" s="65">
        <v>465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106</v>
      </c>
      <c r="L49" s="64">
        <v>131</v>
      </c>
      <c r="M49" s="64">
        <v>144</v>
      </c>
      <c r="N49" s="64">
        <v>111</v>
      </c>
      <c r="O49" s="65">
        <v>102</v>
      </c>
      <c r="P49" s="48"/>
      <c r="Q49" s="48"/>
      <c r="R49" s="48"/>
      <c r="S49" s="48"/>
      <c r="T49" s="48"/>
      <c r="U49" s="48"/>
    </row>
    <row r="50" spans="1:21" ht="30.75" customHeight="1" x14ac:dyDescent="0.15">
      <c r="A50" s="48"/>
      <c r="B50" s="1252"/>
      <c r="C50" s="1253"/>
      <c r="D50" s="62"/>
      <c r="E50" s="1258" t="s">
        <v>17</v>
      </c>
      <c r="F50" s="1258"/>
      <c r="G50" s="1258"/>
      <c r="H50" s="1258"/>
      <c r="I50" s="1258"/>
      <c r="J50" s="1259"/>
      <c r="K50" s="63">
        <v>10</v>
      </c>
      <c r="L50" s="64">
        <v>7</v>
      </c>
      <c r="M50" s="64">
        <v>5</v>
      </c>
      <c r="N50" s="64">
        <v>5</v>
      </c>
      <c r="O50" s="65">
        <v>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515</v>
      </c>
      <c r="L51" s="64" t="s">
        <v>515</v>
      </c>
      <c r="M51" s="64" t="s">
        <v>515</v>
      </c>
      <c r="N51" s="64">
        <v>0</v>
      </c>
      <c r="O51" s="65" t="s">
        <v>515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2018</v>
      </c>
      <c r="L52" s="64">
        <v>2043</v>
      </c>
      <c r="M52" s="64">
        <v>2012</v>
      </c>
      <c r="N52" s="64">
        <v>1990</v>
      </c>
      <c r="O52" s="65">
        <v>1853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1255</v>
      </c>
      <c r="L53" s="69">
        <v>1121</v>
      </c>
      <c r="M53" s="69">
        <v>1013</v>
      </c>
      <c r="N53" s="69">
        <v>922</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Zmc2OggEFZVD1TvqZIkYCBZTjpfaoXGQOQah8JzB3V+pRmw8Ykk+xX135TcUm+jKcgRUqIs2W4P+hpYjgDFQ==" saltValue="2hXduZzI4TV0F47RgL0i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76" t="s">
        <v>30</v>
      </c>
      <c r="C41" s="1277"/>
      <c r="D41" s="102"/>
      <c r="E41" s="1282" t="s">
        <v>31</v>
      </c>
      <c r="F41" s="1282"/>
      <c r="G41" s="1282"/>
      <c r="H41" s="1283"/>
      <c r="I41" s="103">
        <v>11323</v>
      </c>
      <c r="J41" s="104">
        <v>10977</v>
      </c>
      <c r="K41" s="104">
        <v>11767</v>
      </c>
      <c r="L41" s="104">
        <v>12843</v>
      </c>
      <c r="M41" s="105">
        <v>15958</v>
      </c>
    </row>
    <row r="42" spans="2:13" ht="27.75" customHeight="1" x14ac:dyDescent="0.15">
      <c r="B42" s="1278"/>
      <c r="C42" s="1279"/>
      <c r="D42" s="106"/>
      <c r="E42" s="1284" t="s">
        <v>32</v>
      </c>
      <c r="F42" s="1284"/>
      <c r="G42" s="1284"/>
      <c r="H42" s="1285"/>
      <c r="I42" s="107">
        <v>25</v>
      </c>
      <c r="J42" s="108">
        <v>19</v>
      </c>
      <c r="K42" s="108">
        <v>13</v>
      </c>
      <c r="L42" s="108">
        <v>8</v>
      </c>
      <c r="M42" s="109">
        <v>3</v>
      </c>
    </row>
    <row r="43" spans="2:13" ht="27.75" customHeight="1" x14ac:dyDescent="0.15">
      <c r="B43" s="1278"/>
      <c r="C43" s="1279"/>
      <c r="D43" s="106"/>
      <c r="E43" s="1284" t="s">
        <v>33</v>
      </c>
      <c r="F43" s="1284"/>
      <c r="G43" s="1284"/>
      <c r="H43" s="1285"/>
      <c r="I43" s="107">
        <v>5675</v>
      </c>
      <c r="J43" s="108">
        <v>5112</v>
      </c>
      <c r="K43" s="108">
        <v>4337</v>
      </c>
      <c r="L43" s="108">
        <v>3797</v>
      </c>
      <c r="M43" s="109">
        <v>3298</v>
      </c>
    </row>
    <row r="44" spans="2:13" ht="27.75" customHeight="1" x14ac:dyDescent="0.15">
      <c r="B44" s="1278"/>
      <c r="C44" s="1279"/>
      <c r="D44" s="106"/>
      <c r="E44" s="1284" t="s">
        <v>34</v>
      </c>
      <c r="F44" s="1284"/>
      <c r="G44" s="1284"/>
      <c r="H44" s="1285"/>
      <c r="I44" s="107">
        <v>1044</v>
      </c>
      <c r="J44" s="108">
        <v>927</v>
      </c>
      <c r="K44" s="108">
        <v>830</v>
      </c>
      <c r="L44" s="108">
        <v>773</v>
      </c>
      <c r="M44" s="109">
        <v>676</v>
      </c>
    </row>
    <row r="45" spans="2:13" ht="27.75" customHeight="1" x14ac:dyDescent="0.15">
      <c r="B45" s="1278"/>
      <c r="C45" s="1279"/>
      <c r="D45" s="106"/>
      <c r="E45" s="1284" t="s">
        <v>35</v>
      </c>
      <c r="F45" s="1284"/>
      <c r="G45" s="1284"/>
      <c r="H45" s="1285"/>
      <c r="I45" s="107">
        <v>2813</v>
      </c>
      <c r="J45" s="108">
        <v>2610</v>
      </c>
      <c r="K45" s="108">
        <v>2554</v>
      </c>
      <c r="L45" s="108">
        <v>2345</v>
      </c>
      <c r="M45" s="109">
        <v>2238</v>
      </c>
    </row>
    <row r="46" spans="2:13" ht="27.75" customHeight="1" x14ac:dyDescent="0.15">
      <c r="B46" s="1278"/>
      <c r="C46" s="1279"/>
      <c r="D46" s="110"/>
      <c r="E46" s="1284" t="s">
        <v>36</v>
      </c>
      <c r="F46" s="1284"/>
      <c r="G46" s="1284"/>
      <c r="H46" s="1285"/>
      <c r="I46" s="107" t="s">
        <v>515</v>
      </c>
      <c r="J46" s="108" t="s">
        <v>515</v>
      </c>
      <c r="K46" s="108" t="s">
        <v>515</v>
      </c>
      <c r="L46" s="108" t="s">
        <v>515</v>
      </c>
      <c r="M46" s="109" t="s">
        <v>515</v>
      </c>
    </row>
    <row r="47" spans="2:13" ht="27.75" customHeight="1" x14ac:dyDescent="0.15">
      <c r="B47" s="1278"/>
      <c r="C47" s="1279"/>
      <c r="D47" s="111"/>
      <c r="E47" s="1286" t="s">
        <v>37</v>
      </c>
      <c r="F47" s="1287"/>
      <c r="G47" s="1287"/>
      <c r="H47" s="1288"/>
      <c r="I47" s="107" t="s">
        <v>515</v>
      </c>
      <c r="J47" s="108" t="s">
        <v>515</v>
      </c>
      <c r="K47" s="108" t="s">
        <v>515</v>
      </c>
      <c r="L47" s="108" t="s">
        <v>515</v>
      </c>
      <c r="M47" s="109" t="s">
        <v>515</v>
      </c>
    </row>
    <row r="48" spans="2:13" ht="27.75" customHeight="1" x14ac:dyDescent="0.15">
      <c r="B48" s="1278"/>
      <c r="C48" s="1279"/>
      <c r="D48" s="106"/>
      <c r="E48" s="1284" t="s">
        <v>38</v>
      </c>
      <c r="F48" s="1284"/>
      <c r="G48" s="1284"/>
      <c r="H48" s="1285"/>
      <c r="I48" s="107" t="s">
        <v>515</v>
      </c>
      <c r="J48" s="108" t="s">
        <v>515</v>
      </c>
      <c r="K48" s="108" t="s">
        <v>515</v>
      </c>
      <c r="L48" s="108" t="s">
        <v>515</v>
      </c>
      <c r="M48" s="109" t="s">
        <v>515</v>
      </c>
    </row>
    <row r="49" spans="2:13" ht="27.75" customHeight="1" x14ac:dyDescent="0.15">
      <c r="B49" s="1280"/>
      <c r="C49" s="1281"/>
      <c r="D49" s="106"/>
      <c r="E49" s="1284" t="s">
        <v>39</v>
      </c>
      <c r="F49" s="1284"/>
      <c r="G49" s="1284"/>
      <c r="H49" s="1285"/>
      <c r="I49" s="107" t="s">
        <v>515</v>
      </c>
      <c r="J49" s="108" t="s">
        <v>515</v>
      </c>
      <c r="K49" s="108" t="s">
        <v>515</v>
      </c>
      <c r="L49" s="108" t="s">
        <v>515</v>
      </c>
      <c r="M49" s="109" t="s">
        <v>515</v>
      </c>
    </row>
    <row r="50" spans="2:13" ht="27.75" customHeight="1" x14ac:dyDescent="0.15">
      <c r="B50" s="1289" t="s">
        <v>40</v>
      </c>
      <c r="C50" s="1290"/>
      <c r="D50" s="112"/>
      <c r="E50" s="1284" t="s">
        <v>41</v>
      </c>
      <c r="F50" s="1284"/>
      <c r="G50" s="1284"/>
      <c r="H50" s="1285"/>
      <c r="I50" s="107">
        <v>8079</v>
      </c>
      <c r="J50" s="108">
        <v>8537</v>
      </c>
      <c r="K50" s="108">
        <v>9415</v>
      </c>
      <c r="L50" s="108">
        <v>9044</v>
      </c>
      <c r="M50" s="109">
        <v>8722</v>
      </c>
    </row>
    <row r="51" spans="2:13" ht="27.75" customHeight="1" x14ac:dyDescent="0.15">
      <c r="B51" s="1278"/>
      <c r="C51" s="1279"/>
      <c r="D51" s="106"/>
      <c r="E51" s="1284" t="s">
        <v>42</v>
      </c>
      <c r="F51" s="1284"/>
      <c r="G51" s="1284"/>
      <c r="H51" s="1285"/>
      <c r="I51" s="107">
        <v>943</v>
      </c>
      <c r="J51" s="108">
        <v>928</v>
      </c>
      <c r="K51" s="108">
        <v>858</v>
      </c>
      <c r="L51" s="108">
        <v>788</v>
      </c>
      <c r="M51" s="109">
        <v>718</v>
      </c>
    </row>
    <row r="52" spans="2:13" ht="27.75" customHeight="1" x14ac:dyDescent="0.15">
      <c r="B52" s="1280"/>
      <c r="C52" s="1281"/>
      <c r="D52" s="106"/>
      <c r="E52" s="1284" t="s">
        <v>43</v>
      </c>
      <c r="F52" s="1284"/>
      <c r="G52" s="1284"/>
      <c r="H52" s="1285"/>
      <c r="I52" s="107">
        <v>16042</v>
      </c>
      <c r="J52" s="108">
        <v>16046</v>
      </c>
      <c r="K52" s="108">
        <v>16376</v>
      </c>
      <c r="L52" s="108">
        <v>18335</v>
      </c>
      <c r="M52" s="109">
        <v>18949</v>
      </c>
    </row>
    <row r="53" spans="2:13" ht="27.75" customHeight="1" thickBot="1" x14ac:dyDescent="0.2">
      <c r="B53" s="1291" t="s">
        <v>44</v>
      </c>
      <c r="C53" s="1292"/>
      <c r="D53" s="113"/>
      <c r="E53" s="1293" t="s">
        <v>45</v>
      </c>
      <c r="F53" s="1293"/>
      <c r="G53" s="1293"/>
      <c r="H53" s="1294"/>
      <c r="I53" s="114">
        <v>-4184</v>
      </c>
      <c r="J53" s="115">
        <v>-5866</v>
      </c>
      <c r="K53" s="115">
        <v>-7147</v>
      </c>
      <c r="L53" s="115">
        <v>-8400</v>
      </c>
      <c r="M53" s="116">
        <v>-6216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9Dn7gn/NrD/4K8mtchSywYs6zcC2ba/SiOVBZKoDlqEYdxrgBfA673BPHfRLNDZK93/qzxi932lxeahuVFnefQ==" saltValue="w94qdTAb5pMqe2U3EK0L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55" zoomScaleNormal="55" zoomScaleSheetLayoutView="100" workbookViewId="0">
      <selection activeCell="H55" activeCellId="1" sqref="H58:H60 H55: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2821</v>
      </c>
      <c r="G55" s="128">
        <v>2773</v>
      </c>
      <c r="H55" s="129">
        <v>2470</v>
      </c>
    </row>
    <row r="56" spans="2:8" ht="52.5" customHeight="1" x14ac:dyDescent="0.15">
      <c r="B56" s="130"/>
      <c r="C56" s="1305" t="s">
        <v>49</v>
      </c>
      <c r="D56" s="1305"/>
      <c r="E56" s="1306"/>
      <c r="F56" s="131">
        <v>1864</v>
      </c>
      <c r="G56" s="131">
        <v>1865</v>
      </c>
      <c r="H56" s="132">
        <v>1866</v>
      </c>
    </row>
    <row r="57" spans="2:8" ht="53.25" customHeight="1" x14ac:dyDescent="0.15">
      <c r="B57" s="130"/>
      <c r="C57" s="1307" t="s">
        <v>50</v>
      </c>
      <c r="D57" s="1307"/>
      <c r="E57" s="1308"/>
      <c r="F57" s="133">
        <v>5229</v>
      </c>
      <c r="G57" s="133">
        <v>5343</v>
      </c>
      <c r="H57" s="134">
        <v>5985</v>
      </c>
    </row>
    <row r="58" spans="2:8" ht="45.75" customHeight="1" x14ac:dyDescent="0.15">
      <c r="B58" s="135"/>
      <c r="C58" s="1295" t="s">
        <v>612</v>
      </c>
      <c r="D58" s="1296"/>
      <c r="E58" s="1297"/>
      <c r="F58" s="136">
        <v>3363</v>
      </c>
      <c r="G58" s="136">
        <v>3476</v>
      </c>
      <c r="H58" s="137">
        <v>4115</v>
      </c>
    </row>
    <row r="59" spans="2:8" ht="45.75" customHeight="1" x14ac:dyDescent="0.15">
      <c r="B59" s="135"/>
      <c r="C59" s="1295" t="s">
        <v>613</v>
      </c>
      <c r="D59" s="1296"/>
      <c r="E59" s="1297"/>
      <c r="F59" s="136">
        <v>1827</v>
      </c>
      <c r="G59" s="136">
        <v>1827</v>
      </c>
      <c r="H59" s="137">
        <v>1827</v>
      </c>
    </row>
    <row r="60" spans="2:8" ht="45.75" customHeight="1" x14ac:dyDescent="0.15">
      <c r="B60" s="135"/>
      <c r="C60" s="1295" t="s">
        <v>614</v>
      </c>
      <c r="D60" s="1296"/>
      <c r="E60" s="1297"/>
      <c r="F60" s="136">
        <v>39</v>
      </c>
      <c r="G60" s="136">
        <v>40</v>
      </c>
      <c r="H60" s="137">
        <v>42</v>
      </c>
    </row>
    <row r="61" spans="2:8" ht="45.75" customHeight="1" x14ac:dyDescent="0.15">
      <c r="B61" s="135"/>
      <c r="C61" s="1295"/>
      <c r="D61" s="1296"/>
      <c r="E61" s="1297"/>
      <c r="F61" s="136"/>
      <c r="G61" s="136"/>
      <c r="H61" s="137"/>
    </row>
    <row r="62" spans="2:8" ht="45.75" customHeight="1" thickBot="1" x14ac:dyDescent="0.2">
      <c r="B62" s="138"/>
      <c r="C62" s="1298"/>
      <c r="D62" s="1299"/>
      <c r="E62" s="1300"/>
      <c r="F62" s="139"/>
      <c r="G62" s="139"/>
      <c r="H62" s="140"/>
    </row>
    <row r="63" spans="2:8" ht="52.5" customHeight="1" thickBot="1" x14ac:dyDescent="0.2">
      <c r="B63" s="141"/>
      <c r="C63" s="1301" t="s">
        <v>51</v>
      </c>
      <c r="D63" s="1301"/>
      <c r="E63" s="1302"/>
      <c r="F63" s="142">
        <v>9914</v>
      </c>
      <c r="G63" s="142">
        <v>9981</v>
      </c>
      <c r="H63" s="143">
        <v>10320</v>
      </c>
    </row>
    <row r="64" spans="2:8" ht="15" customHeight="1" x14ac:dyDescent="0.15"/>
  </sheetData>
  <sheetProtection algorithmName="SHA-512" hashValue="r1GJIbNQF8tZlnF8mF92WMzk7BsEoTGlz+FGHdS1bJkNK5eswJVpgQe8kJhmk2/e5MM7Ciw7to/++3Vt315EVA==" saltValue="qjah+2B4KLNjsc8DvBzZ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85" zoomScaleNormal="85" zoomScaleSheetLayoutView="55" workbookViewId="0">
      <selection activeCell="CE7" sqref="CE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556</v>
      </c>
      <c r="BQ50" s="1322"/>
      <c r="BR50" s="1322"/>
      <c r="BS50" s="1322"/>
      <c r="BT50" s="1322"/>
      <c r="BU50" s="1322"/>
      <c r="BV50" s="1322"/>
      <c r="BW50" s="1322"/>
      <c r="BX50" s="1322" t="s">
        <v>557</v>
      </c>
      <c r="BY50" s="1322"/>
      <c r="BZ50" s="1322"/>
      <c r="CA50" s="1322"/>
      <c r="CB50" s="1322"/>
      <c r="CC50" s="1322"/>
      <c r="CD50" s="1322"/>
      <c r="CE50" s="1322"/>
      <c r="CF50" s="1322" t="s">
        <v>558</v>
      </c>
      <c r="CG50" s="1322"/>
      <c r="CH50" s="1322"/>
      <c r="CI50" s="1322"/>
      <c r="CJ50" s="1322"/>
      <c r="CK50" s="1322"/>
      <c r="CL50" s="1322"/>
      <c r="CM50" s="1322"/>
      <c r="CN50" s="1322" t="s">
        <v>559</v>
      </c>
      <c r="CO50" s="1322"/>
      <c r="CP50" s="1322"/>
      <c r="CQ50" s="1322"/>
      <c r="CR50" s="1322"/>
      <c r="CS50" s="1322"/>
      <c r="CT50" s="1322"/>
      <c r="CU50" s="1322"/>
      <c r="CV50" s="1322" t="s">
        <v>560</v>
      </c>
      <c r="CW50" s="1322"/>
      <c r="CX50" s="1322"/>
      <c r="CY50" s="1322"/>
      <c r="CZ50" s="1322"/>
      <c r="DA50" s="1322"/>
      <c r="DB50" s="1322"/>
      <c r="DC50" s="1322"/>
    </row>
    <row r="51" spans="1:109" ht="13.5" customHeight="1" x14ac:dyDescent="0.15">
      <c r="B51" s="395"/>
      <c r="G51" s="1329"/>
      <c r="H51" s="1329"/>
      <c r="I51" s="1327"/>
      <c r="J51" s="1327"/>
      <c r="K51" s="1325"/>
      <c r="L51" s="1325"/>
      <c r="M51" s="1325"/>
      <c r="N51" s="1325"/>
      <c r="AM51" s="404"/>
      <c r="AN51" s="1326" t="s">
        <v>620</v>
      </c>
      <c r="AO51" s="1326"/>
      <c r="AP51" s="1326"/>
      <c r="AQ51" s="1326"/>
      <c r="AR51" s="1326"/>
      <c r="AS51" s="1326"/>
      <c r="AT51" s="1326"/>
      <c r="AU51" s="1326"/>
      <c r="AV51" s="1326"/>
      <c r="AW51" s="1326"/>
      <c r="AX51" s="1326"/>
      <c r="AY51" s="1326"/>
      <c r="AZ51" s="1326"/>
      <c r="BA51" s="1326"/>
      <c r="BB51" s="1326" t="s">
        <v>621</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x14ac:dyDescent="0.15">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622</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4">
        <v>44.5</v>
      </c>
      <c r="BY53" s="1324"/>
      <c r="BZ53" s="1324"/>
      <c r="CA53" s="1324"/>
      <c r="CB53" s="1324"/>
      <c r="CC53" s="1324"/>
      <c r="CD53" s="1324"/>
      <c r="CE53" s="1324"/>
      <c r="CF53" s="1324">
        <v>52.2</v>
      </c>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x14ac:dyDescent="0.15">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8"/>
      <c r="H55" s="1318"/>
      <c r="I55" s="1318"/>
      <c r="J55" s="1318"/>
      <c r="K55" s="1325"/>
      <c r="L55" s="1325"/>
      <c r="M55" s="1325"/>
      <c r="N55" s="1325"/>
      <c r="AN55" s="1322" t="s">
        <v>623</v>
      </c>
      <c r="AO55" s="1322"/>
      <c r="AP55" s="1322"/>
      <c r="AQ55" s="1322"/>
      <c r="AR55" s="1322"/>
      <c r="AS55" s="1322"/>
      <c r="AT55" s="1322"/>
      <c r="AU55" s="1322"/>
      <c r="AV55" s="1322"/>
      <c r="AW55" s="1322"/>
      <c r="AX55" s="1322"/>
      <c r="AY55" s="1322"/>
      <c r="AZ55" s="1322"/>
      <c r="BA55" s="1322"/>
      <c r="BB55" s="1326" t="s">
        <v>621</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4">
        <v>20.2</v>
      </c>
      <c r="BY55" s="1324"/>
      <c r="BZ55" s="1324"/>
      <c r="CA55" s="1324"/>
      <c r="CB55" s="1324"/>
      <c r="CC55" s="1324"/>
      <c r="CD55" s="1324"/>
      <c r="CE55" s="1324"/>
      <c r="CF55" s="1324">
        <v>19</v>
      </c>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x14ac:dyDescent="0.15">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622</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4">
        <v>53.6</v>
      </c>
      <c r="BY57" s="1324"/>
      <c r="BZ57" s="1324"/>
      <c r="CA57" s="1324"/>
      <c r="CB57" s="1324"/>
      <c r="CC57" s="1324"/>
      <c r="CD57" s="1324"/>
      <c r="CE57" s="1324"/>
      <c r="CF57" s="1324">
        <v>56.1</v>
      </c>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x14ac:dyDescent="0.15">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625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556</v>
      </c>
      <c r="BQ72" s="1322"/>
      <c r="BR72" s="1322"/>
      <c r="BS72" s="1322"/>
      <c r="BT72" s="1322"/>
      <c r="BU72" s="1322"/>
      <c r="BV72" s="1322"/>
      <c r="BW72" s="1322"/>
      <c r="BX72" s="1322" t="s">
        <v>557</v>
      </c>
      <c r="BY72" s="1322"/>
      <c r="BZ72" s="1322"/>
      <c r="CA72" s="1322"/>
      <c r="CB72" s="1322"/>
      <c r="CC72" s="1322"/>
      <c r="CD72" s="1322"/>
      <c r="CE72" s="1322"/>
      <c r="CF72" s="1322" t="s">
        <v>558</v>
      </c>
      <c r="CG72" s="1322"/>
      <c r="CH72" s="1322"/>
      <c r="CI72" s="1322"/>
      <c r="CJ72" s="1322"/>
      <c r="CK72" s="1322"/>
      <c r="CL72" s="1322"/>
      <c r="CM72" s="1322"/>
      <c r="CN72" s="1322" t="s">
        <v>559</v>
      </c>
      <c r="CO72" s="1322"/>
      <c r="CP72" s="1322"/>
      <c r="CQ72" s="1322"/>
      <c r="CR72" s="1322"/>
      <c r="CS72" s="1322"/>
      <c r="CT72" s="1322"/>
      <c r="CU72" s="1322"/>
      <c r="CV72" s="1322" t="s">
        <v>560</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6" t="s">
        <v>620</v>
      </c>
      <c r="AO73" s="1326"/>
      <c r="AP73" s="1326"/>
      <c r="AQ73" s="1326"/>
      <c r="AR73" s="1326"/>
      <c r="AS73" s="1326"/>
      <c r="AT73" s="1326"/>
      <c r="AU73" s="1326"/>
      <c r="AV73" s="1326"/>
      <c r="AW73" s="1326"/>
      <c r="AX73" s="1326"/>
      <c r="AY73" s="1326"/>
      <c r="AZ73" s="1326"/>
      <c r="BA73" s="1326"/>
      <c r="BB73" s="1326" t="s">
        <v>621</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626</v>
      </c>
      <c r="BC75" s="1326"/>
      <c r="BD75" s="1326"/>
      <c r="BE75" s="1326"/>
      <c r="BF75" s="1326"/>
      <c r="BG75" s="1326"/>
      <c r="BH75" s="1326"/>
      <c r="BI75" s="1326"/>
      <c r="BJ75" s="1326"/>
      <c r="BK75" s="1326"/>
      <c r="BL75" s="1326"/>
      <c r="BM75" s="1326"/>
      <c r="BN75" s="1326"/>
      <c r="BO75" s="1326"/>
      <c r="BP75" s="1324">
        <v>14.7</v>
      </c>
      <c r="BQ75" s="1324"/>
      <c r="BR75" s="1324"/>
      <c r="BS75" s="1324"/>
      <c r="BT75" s="1324"/>
      <c r="BU75" s="1324"/>
      <c r="BV75" s="1324"/>
      <c r="BW75" s="1324"/>
      <c r="BX75" s="1324">
        <v>13.8</v>
      </c>
      <c r="BY75" s="1324"/>
      <c r="BZ75" s="1324"/>
      <c r="CA75" s="1324"/>
      <c r="CB75" s="1324"/>
      <c r="CC75" s="1324"/>
      <c r="CD75" s="1324"/>
      <c r="CE75" s="1324"/>
      <c r="CF75" s="1324">
        <v>12.6</v>
      </c>
      <c r="CG75" s="1324"/>
      <c r="CH75" s="1324"/>
      <c r="CI75" s="1324"/>
      <c r="CJ75" s="1324"/>
      <c r="CK75" s="1324"/>
      <c r="CL75" s="1324"/>
      <c r="CM75" s="1324"/>
      <c r="CN75" s="1324">
        <v>11.7</v>
      </c>
      <c r="CO75" s="1324"/>
      <c r="CP75" s="1324"/>
      <c r="CQ75" s="1324"/>
      <c r="CR75" s="1324"/>
      <c r="CS75" s="1324"/>
      <c r="CT75" s="1324"/>
      <c r="CU75" s="1324"/>
      <c r="CV75" s="1324">
        <v>10.199999999999999</v>
      </c>
      <c r="CW75" s="1324"/>
      <c r="CX75" s="1324"/>
      <c r="CY75" s="1324"/>
      <c r="CZ75" s="1324"/>
      <c r="DA75" s="1324"/>
      <c r="DB75" s="1324"/>
      <c r="DC75" s="1324"/>
    </row>
    <row r="76" spans="2:107" x14ac:dyDescent="0.15">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8"/>
      <c r="H77" s="1318"/>
      <c r="I77" s="1318"/>
      <c r="J77" s="1318"/>
      <c r="K77" s="1330"/>
      <c r="L77" s="1330"/>
      <c r="M77" s="1330"/>
      <c r="N77" s="1330"/>
      <c r="AN77" s="1322" t="s">
        <v>623</v>
      </c>
      <c r="AO77" s="1322"/>
      <c r="AP77" s="1322"/>
      <c r="AQ77" s="1322"/>
      <c r="AR77" s="1322"/>
      <c r="AS77" s="1322"/>
      <c r="AT77" s="1322"/>
      <c r="AU77" s="1322"/>
      <c r="AV77" s="1322"/>
      <c r="AW77" s="1322"/>
      <c r="AX77" s="1322"/>
      <c r="AY77" s="1322"/>
      <c r="AZ77" s="1322"/>
      <c r="BA77" s="1322"/>
      <c r="BB77" s="1326" t="s">
        <v>621</v>
      </c>
      <c r="BC77" s="1326"/>
      <c r="BD77" s="1326"/>
      <c r="BE77" s="1326"/>
      <c r="BF77" s="1326"/>
      <c r="BG77" s="1326"/>
      <c r="BH77" s="1326"/>
      <c r="BI77" s="1326"/>
      <c r="BJ77" s="1326"/>
      <c r="BK77" s="1326"/>
      <c r="BL77" s="1326"/>
      <c r="BM77" s="1326"/>
      <c r="BN77" s="1326"/>
      <c r="BO77" s="1326"/>
      <c r="BP77" s="1324">
        <v>32.799999999999997</v>
      </c>
      <c r="BQ77" s="1324"/>
      <c r="BR77" s="1324"/>
      <c r="BS77" s="1324"/>
      <c r="BT77" s="1324"/>
      <c r="BU77" s="1324"/>
      <c r="BV77" s="1324"/>
      <c r="BW77" s="1324"/>
      <c r="BX77" s="1324">
        <v>20.2</v>
      </c>
      <c r="BY77" s="1324"/>
      <c r="BZ77" s="1324"/>
      <c r="CA77" s="1324"/>
      <c r="CB77" s="1324"/>
      <c r="CC77" s="1324"/>
      <c r="CD77" s="1324"/>
      <c r="CE77" s="1324"/>
      <c r="CF77" s="1324">
        <v>19</v>
      </c>
      <c r="CG77" s="1324"/>
      <c r="CH77" s="1324"/>
      <c r="CI77" s="1324"/>
      <c r="CJ77" s="1324"/>
      <c r="CK77" s="1324"/>
      <c r="CL77" s="1324"/>
      <c r="CM77" s="1324"/>
      <c r="CN77" s="1324">
        <v>15.4</v>
      </c>
      <c r="CO77" s="1324"/>
      <c r="CP77" s="1324"/>
      <c r="CQ77" s="1324"/>
      <c r="CR77" s="1324"/>
      <c r="CS77" s="1324"/>
      <c r="CT77" s="1324"/>
      <c r="CU77" s="1324"/>
      <c r="CV77" s="1324">
        <v>14.9</v>
      </c>
      <c r="CW77" s="1324"/>
      <c r="CX77" s="1324"/>
      <c r="CY77" s="1324"/>
      <c r="CZ77" s="1324"/>
      <c r="DA77" s="1324"/>
      <c r="DB77" s="1324"/>
      <c r="DC77" s="1324"/>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626</v>
      </c>
      <c r="BC79" s="1326"/>
      <c r="BD79" s="1326"/>
      <c r="BE79" s="1326"/>
      <c r="BF79" s="1326"/>
      <c r="BG79" s="1326"/>
      <c r="BH79" s="1326"/>
      <c r="BI79" s="1326"/>
      <c r="BJ79" s="1326"/>
      <c r="BK79" s="1326"/>
      <c r="BL79" s="1326"/>
      <c r="BM79" s="1326"/>
      <c r="BN79" s="1326"/>
      <c r="BO79" s="1326"/>
      <c r="BP79" s="1324">
        <v>9.5</v>
      </c>
      <c r="BQ79" s="1324"/>
      <c r="BR79" s="1324"/>
      <c r="BS79" s="1324"/>
      <c r="BT79" s="1324"/>
      <c r="BU79" s="1324"/>
      <c r="BV79" s="1324"/>
      <c r="BW79" s="1324"/>
      <c r="BX79" s="1324">
        <v>8.6</v>
      </c>
      <c r="BY79" s="1324"/>
      <c r="BZ79" s="1324"/>
      <c r="CA79" s="1324"/>
      <c r="CB79" s="1324"/>
      <c r="CC79" s="1324"/>
      <c r="CD79" s="1324"/>
      <c r="CE79" s="1324"/>
      <c r="CF79" s="1324">
        <v>8.5</v>
      </c>
      <c r="CG79" s="1324"/>
      <c r="CH79" s="1324"/>
      <c r="CI79" s="1324"/>
      <c r="CJ79" s="1324"/>
      <c r="CK79" s="1324"/>
      <c r="CL79" s="1324"/>
      <c r="CM79" s="1324"/>
      <c r="CN79" s="1324">
        <v>8.5</v>
      </c>
      <c r="CO79" s="1324"/>
      <c r="CP79" s="1324"/>
      <c r="CQ79" s="1324"/>
      <c r="CR79" s="1324"/>
      <c r="CS79" s="1324"/>
      <c r="CT79" s="1324"/>
      <c r="CU79" s="1324"/>
      <c r="CV79" s="1324">
        <v>8.5</v>
      </c>
      <c r="CW79" s="1324"/>
      <c r="CX79" s="1324"/>
      <c r="CY79" s="1324"/>
      <c r="CZ79" s="1324"/>
      <c r="DA79" s="1324"/>
      <c r="DB79" s="1324"/>
      <c r="DC79" s="1324"/>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yfVU/GWoKVCxfYJnLSF3cTl+RKdT0KBFPA5ZVUrFDtMRV1//qrQbKe2Do3G1KdVNeC4GlvP7QdkR282RIiYNA==" saltValue="4Krlixl4+VXDf5GGJwKu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70" zoomScaleNormal="70" zoomScaleSheetLayoutView="70" workbookViewId="0">
      <selection activeCell="BL18" sqref="BL1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er7FWTv8bV8zObGUmz3Qk8O9sXLLffKpuK1yZvPV9f/BDSTmf0tq1NBc0q8+tTS8axJG27fBr6QH7M/UcA+Mw==" saltValue="JebNzP8oHOr3qQFiIVEu4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70" zoomScaleNormal="70" zoomScaleSheetLayoutView="55" workbookViewId="0">
      <selection activeCell="BK96" sqref="BK9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U842TSBv53lyR08AjrU9CV8yhrRqSxzZfmxvkOs7sT1V5bPlHE5Db6yvDwqJMhem3vDsks85i2GAYE1NEtX+lQ==" saltValue="+KDxKik73Mh33pdcWwic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65332</v>
      </c>
      <c r="E3" s="162"/>
      <c r="F3" s="163">
        <v>87974</v>
      </c>
      <c r="G3" s="164"/>
      <c r="H3" s="165"/>
    </row>
    <row r="4" spans="1:8" x14ac:dyDescent="0.15">
      <c r="A4" s="166"/>
      <c r="B4" s="167"/>
      <c r="C4" s="168"/>
      <c r="D4" s="169">
        <v>49032</v>
      </c>
      <c r="E4" s="170"/>
      <c r="F4" s="171">
        <v>48183</v>
      </c>
      <c r="G4" s="172"/>
      <c r="H4" s="173"/>
    </row>
    <row r="5" spans="1:8" x14ac:dyDescent="0.15">
      <c r="A5" s="154" t="s">
        <v>548</v>
      </c>
      <c r="B5" s="159"/>
      <c r="C5" s="160"/>
      <c r="D5" s="161">
        <v>96822</v>
      </c>
      <c r="E5" s="162"/>
      <c r="F5" s="163">
        <v>78864</v>
      </c>
      <c r="G5" s="164"/>
      <c r="H5" s="165"/>
    </row>
    <row r="6" spans="1:8" x14ac:dyDescent="0.15">
      <c r="A6" s="166"/>
      <c r="B6" s="167"/>
      <c r="C6" s="168"/>
      <c r="D6" s="169">
        <v>68799</v>
      </c>
      <c r="E6" s="170"/>
      <c r="F6" s="171">
        <v>46136</v>
      </c>
      <c r="G6" s="172"/>
      <c r="H6" s="173"/>
    </row>
    <row r="7" spans="1:8" x14ac:dyDescent="0.15">
      <c r="A7" s="154" t="s">
        <v>549</v>
      </c>
      <c r="B7" s="159"/>
      <c r="C7" s="160"/>
      <c r="D7" s="161">
        <v>111605</v>
      </c>
      <c r="E7" s="162"/>
      <c r="F7" s="163">
        <v>85042</v>
      </c>
      <c r="G7" s="164"/>
      <c r="H7" s="165"/>
    </row>
    <row r="8" spans="1:8" x14ac:dyDescent="0.15">
      <c r="A8" s="166"/>
      <c r="B8" s="167"/>
      <c r="C8" s="168"/>
      <c r="D8" s="169">
        <v>88682</v>
      </c>
      <c r="E8" s="170"/>
      <c r="F8" s="171">
        <v>50806</v>
      </c>
      <c r="G8" s="172"/>
      <c r="H8" s="173"/>
    </row>
    <row r="9" spans="1:8" x14ac:dyDescent="0.15">
      <c r="A9" s="154" t="s">
        <v>550</v>
      </c>
      <c r="B9" s="159"/>
      <c r="C9" s="160"/>
      <c r="D9" s="161">
        <v>136475</v>
      </c>
      <c r="E9" s="162"/>
      <c r="F9" s="163">
        <v>83774</v>
      </c>
      <c r="G9" s="164"/>
      <c r="H9" s="165"/>
    </row>
    <row r="10" spans="1:8" x14ac:dyDescent="0.15">
      <c r="A10" s="166"/>
      <c r="B10" s="167"/>
      <c r="C10" s="168"/>
      <c r="D10" s="169">
        <v>90731</v>
      </c>
      <c r="E10" s="170"/>
      <c r="F10" s="171">
        <v>52179</v>
      </c>
      <c r="G10" s="172"/>
      <c r="H10" s="173"/>
    </row>
    <row r="11" spans="1:8" x14ac:dyDescent="0.15">
      <c r="A11" s="154" t="s">
        <v>551</v>
      </c>
      <c r="B11" s="159"/>
      <c r="C11" s="160"/>
      <c r="D11" s="161">
        <v>184888</v>
      </c>
      <c r="E11" s="162"/>
      <c r="F11" s="163">
        <v>132981</v>
      </c>
      <c r="G11" s="164"/>
      <c r="H11" s="165"/>
    </row>
    <row r="12" spans="1:8" x14ac:dyDescent="0.15">
      <c r="A12" s="166"/>
      <c r="B12" s="167"/>
      <c r="C12" s="174"/>
      <c r="D12" s="169">
        <v>167145</v>
      </c>
      <c r="E12" s="170"/>
      <c r="F12" s="171">
        <v>56973</v>
      </c>
      <c r="G12" s="172"/>
      <c r="H12" s="173"/>
    </row>
    <row r="13" spans="1:8" x14ac:dyDescent="0.15">
      <c r="A13" s="154"/>
      <c r="B13" s="159"/>
      <c r="C13" s="175"/>
      <c r="D13" s="176">
        <v>119024</v>
      </c>
      <c r="E13" s="177"/>
      <c r="F13" s="178">
        <v>93727</v>
      </c>
      <c r="G13" s="179"/>
      <c r="H13" s="165"/>
    </row>
    <row r="14" spans="1:8" x14ac:dyDescent="0.15">
      <c r="A14" s="166"/>
      <c r="B14" s="167"/>
      <c r="C14" s="168"/>
      <c r="D14" s="169">
        <v>92878</v>
      </c>
      <c r="E14" s="170"/>
      <c r="F14" s="171">
        <v>50855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3.88</v>
      </c>
      <c r="C19" s="180">
        <f>ROUND(VALUE(SUBSTITUTE(実質収支比率等に係る経年分析!G$48,"▲","-")),2)</f>
        <v>4.53</v>
      </c>
      <c r="D19" s="180">
        <f>ROUND(VALUE(SUBSTITUTE(実質収支比率等に係る経年分析!H$48,"▲","-")),2)</f>
        <v>4.21</v>
      </c>
      <c r="E19" s="180">
        <f>ROUND(VALUE(SUBSTITUTE(実質収支比率等に係る経年分析!I$48,"▲","-")),2)</f>
        <v>4.1500000000000004</v>
      </c>
      <c r="F19" s="180">
        <f>ROUND(VALUE(SUBSTITUTE(実質収支比率等に係る経年分析!J$48,"▲","-")),2)</f>
        <v>5.29</v>
      </c>
    </row>
    <row r="20" spans="1:11" x14ac:dyDescent="0.15">
      <c r="A20" s="180" t="s">
        <v>55</v>
      </c>
      <c r="B20" s="180">
        <f>ROUND(VALUE(SUBSTITUTE(実質収支比率等に係る経年分析!F$47,"▲","-")),2)</f>
        <v>25.71</v>
      </c>
      <c r="C20" s="180">
        <f>ROUND(VALUE(SUBSTITUTE(実質収支比率等に係る経年分析!G$47,"▲","-")),2)</f>
        <v>25.89</v>
      </c>
      <c r="D20" s="180">
        <f>ROUND(VALUE(SUBSTITUTE(実質収支比率等に係る経年分析!H$47,"▲","-")),2)</f>
        <v>26.52</v>
      </c>
      <c r="E20" s="180">
        <f>ROUND(VALUE(SUBSTITUTE(実質収支比率等に係る経年分析!I$47,"▲","-")),2)</f>
        <v>26.71</v>
      </c>
      <c r="F20" s="180">
        <f>ROUND(VALUE(SUBSTITUTE(実質収支比率等に係る経年分析!J$47,"▲","-")),2)</f>
        <v>24.19</v>
      </c>
    </row>
    <row r="21" spans="1:11" x14ac:dyDescent="0.15">
      <c r="A21" s="180" t="s">
        <v>56</v>
      </c>
      <c r="B21" s="180">
        <f>IF(ISNUMBER(VALUE(SUBSTITUTE(実質収支比率等に係る経年分析!F$49,"▲","-"))),ROUND(VALUE(SUBSTITUTE(実質収支比率等に係る経年分析!F$49,"▲","-")),2),NA())</f>
        <v>4.2</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-2.75</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-4.84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学校給食センター特別会計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尾上地区住宅団地温泉事業特別会計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平川市下水道事業会計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5.28</v>
      </c>
    </row>
    <row r="36" spans="1:16" x14ac:dyDescent="0.15">
      <c r="A36" s="181" t="str">
        <f>IF(連結実質赤字比率に係る赤字・黒字の構成分析!C$34="",NA(),連結実質赤字比率に係る赤字・黒字の構成分析!C$34)</f>
        <v>平川市水道事業会計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4.3600000000000003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2018</v>
      </c>
      <c r="E42" s="182"/>
      <c r="F42" s="182"/>
      <c r="G42" s="182">
        <f>'実質公債費比率（分子）の構造'!L$52</f>
        <v>2043</v>
      </c>
      <c r="H42" s="182"/>
      <c r="I42" s="182"/>
      <c r="J42" s="182">
        <f>'実質公債費比率（分子）の構造'!M$52</f>
        <v>2012</v>
      </c>
      <c r="K42" s="182"/>
      <c r="L42" s="182"/>
      <c r="M42" s="182">
        <f>'実質公債費比率（分子）の構造'!N$52</f>
        <v>1990</v>
      </c>
      <c r="N42" s="182"/>
      <c r="O42" s="182"/>
      <c r="P42" s="182">
        <f>'実質公債費比率（分子）の構造'!O$52</f>
        <v>1853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7</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106</v>
      </c>
      <c r="C45" s="182"/>
      <c r="D45" s="182"/>
      <c r="E45" s="182">
        <f>'実質公債費比率（分子）の構造'!L$49</f>
        <v>131</v>
      </c>
      <c r="F45" s="182"/>
      <c r="G45" s="182"/>
      <c r="H45" s="182">
        <f>'実質公債費比率（分子）の構造'!M$49</f>
        <v>144</v>
      </c>
      <c r="I45" s="182"/>
      <c r="J45" s="182"/>
      <c r="K45" s="182">
        <f>'実質公債費比率（分子）の構造'!N$49</f>
        <v>111</v>
      </c>
      <c r="L45" s="182"/>
      <c r="M45" s="182"/>
      <c r="N45" s="182">
        <f>'実質公債費比率（分子）の構造'!O$49</f>
        <v>102</v>
      </c>
      <c r="O45" s="182"/>
      <c r="P45" s="182"/>
    </row>
    <row r="46" spans="1:16" x14ac:dyDescent="0.15">
      <c r="A46" s="182" t="s">
        <v>67</v>
      </c>
      <c r="B46" s="182">
        <f>'実質公債費比率（分子）の構造'!K$48</f>
        <v>650</v>
      </c>
      <c r="C46" s="182"/>
      <c r="D46" s="182"/>
      <c r="E46" s="182">
        <f>'実質公債費比率（分子）の構造'!L$48</f>
        <v>637</v>
      </c>
      <c r="F46" s="182"/>
      <c r="G46" s="182"/>
      <c r="H46" s="182">
        <f>'実質公債費比率（分子）の構造'!M$48</f>
        <v>610</v>
      </c>
      <c r="I46" s="182"/>
      <c r="J46" s="182"/>
      <c r="K46" s="182">
        <f>'実質公債費比率（分子）の構造'!N$48</f>
        <v>562</v>
      </c>
      <c r="L46" s="182"/>
      <c r="M46" s="182"/>
      <c r="N46" s="182">
        <f>'実質公債費比率（分子）の構造'!O$48</f>
        <v>465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2507</v>
      </c>
      <c r="C49" s="182"/>
      <c r="D49" s="182"/>
      <c r="E49" s="182">
        <f>'実質公債費比率（分子）の構造'!L$45</f>
        <v>2389</v>
      </c>
      <c r="F49" s="182"/>
      <c r="G49" s="182"/>
      <c r="H49" s="182">
        <f>'実質公債費比率（分子）の構造'!M$45</f>
        <v>2266</v>
      </c>
      <c r="I49" s="182"/>
      <c r="J49" s="182"/>
      <c r="K49" s="182">
        <f>'実質公債費比率（分子）の構造'!N$45</f>
        <v>2234</v>
      </c>
      <c r="L49" s="182"/>
      <c r="M49" s="182"/>
      <c r="N49" s="182">
        <f>'実質公債費比率（分子）の構造'!O$45</f>
        <v>1962</v>
      </c>
      <c r="O49" s="182"/>
      <c r="P49" s="182"/>
    </row>
    <row r="50" spans="1:16" x14ac:dyDescent="0.15">
      <c r="A50" s="182" t="s">
        <v>71</v>
      </c>
      <c r="B50" s="182" t="e">
        <f>NA()</f>
        <v>#N/A</v>
      </c>
      <c r="C50" s="182">
        <f>IF(ISNUMBER('実質公債費比率（分子）の構造'!K$53),'実質公債費比率（分子）の構造'!K$53,NA())</f>
        <v>1255</v>
      </c>
      <c r="D50" s="182" t="e">
        <f>NA()</f>
        <v>#N/A</v>
      </c>
      <c r="E50" s="182" t="e">
        <f>NA()</f>
        <v>#N/A</v>
      </c>
      <c r="F50" s="182">
        <f>IF(ISNUMBER('実質公債費比率（分子）の構造'!L$53),'実質公債費比率（分子）の構造'!L$53,NA())</f>
        <v>1121</v>
      </c>
      <c r="G50" s="182" t="e">
        <f>NA()</f>
        <v>#N/A</v>
      </c>
      <c r="H50" s="182" t="e">
        <f>NA()</f>
        <v>#N/A</v>
      </c>
      <c r="I50" s="182">
        <f>IF(ISNUMBER('実質公債費比率（分子）の構造'!M$53),'実質公債費比率（分子）の構造'!M$53,NA())</f>
        <v>1013</v>
      </c>
      <c r="J50" s="182" t="e">
        <f>NA()</f>
        <v>#N/A</v>
      </c>
      <c r="K50" s="182" t="e">
        <f>NA()</f>
        <v>#N/A</v>
      </c>
      <c r="L50" s="182">
        <f>IF(ISNUMBER('実質公債費比率（分子）の構造'!N$53),'実質公債費比率（分子）の構造'!N$53,NA())</f>
        <v>922</v>
      </c>
      <c r="M50" s="182" t="e">
        <f>NA()</f>
        <v>#N/A</v>
      </c>
      <c r="N50" s="182" t="e">
        <f>NA()</f>
        <v>#N/A</v>
      </c>
      <c r="O50" s="182">
        <f>IF(ISNUMBER('実質公債費比率（分子）の構造'!O$53),'実質公債費比率（分子）の構造'!O$53,NA())</f>
        <v>681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16042</v>
      </c>
      <c r="E56" s="181"/>
      <c r="F56" s="181"/>
      <c r="G56" s="181">
        <f>'将来負担比率（分子）の構造'!J$52</f>
        <v>16046</v>
      </c>
      <c r="H56" s="181"/>
      <c r="I56" s="181"/>
      <c r="J56" s="181">
        <f>'将来負担比率（分子）の構造'!K$52</f>
        <v>16376</v>
      </c>
      <c r="K56" s="181"/>
      <c r="L56" s="181"/>
      <c r="M56" s="181">
        <f>'将来負担比率（分子）の構造'!L$52</f>
        <v>18335</v>
      </c>
      <c r="N56" s="181"/>
      <c r="O56" s="181"/>
      <c r="P56" s="181">
        <f>'将来負担比率（分子）の構造'!M$52</f>
        <v>18949</v>
      </c>
    </row>
    <row r="57" spans="1:16" x14ac:dyDescent="0.15">
      <c r="A57" s="181" t="s">
        <v>42</v>
      </c>
      <c r="B57" s="181"/>
      <c r="C57" s="181"/>
      <c r="D57" s="181">
        <f>'将来負担比率（分子）の構造'!I$51</f>
        <v>943</v>
      </c>
      <c r="E57" s="181"/>
      <c r="F57" s="181"/>
      <c r="G57" s="181">
        <f>'将来負担比率（分子）の構造'!J$51</f>
        <v>928</v>
      </c>
      <c r="H57" s="181"/>
      <c r="I57" s="181"/>
      <c r="J57" s="181">
        <f>'将来負担比率（分子）の構造'!K$51</f>
        <v>858</v>
      </c>
      <c r="K57" s="181"/>
      <c r="L57" s="181"/>
      <c r="M57" s="181">
        <f>'将来負担比率（分子）の構造'!L$51</f>
        <v>788</v>
      </c>
      <c r="N57" s="181"/>
      <c r="O57" s="181"/>
      <c r="P57" s="181">
        <f>'将来負担比率（分子）の構造'!M$51</f>
        <v>718</v>
      </c>
    </row>
    <row r="58" spans="1:16" x14ac:dyDescent="0.15">
      <c r="A58" s="181" t="s">
        <v>41</v>
      </c>
      <c r="B58" s="181"/>
      <c r="C58" s="181"/>
      <c r="D58" s="181">
        <f>'将来負担比率（分子）の構造'!I$50</f>
        <v>8079</v>
      </c>
      <c r="E58" s="181"/>
      <c r="F58" s="181"/>
      <c r="G58" s="181">
        <f>'将来負担比率（分子）の構造'!J$50</f>
        <v>8537</v>
      </c>
      <c r="H58" s="181"/>
      <c r="I58" s="181"/>
      <c r="J58" s="181">
        <f>'将来負担比率（分子）の構造'!K$50</f>
        <v>9415</v>
      </c>
      <c r="K58" s="181"/>
      <c r="L58" s="181"/>
      <c r="M58" s="181">
        <f>'将来負担比率（分子）の構造'!L$50</f>
        <v>9044</v>
      </c>
      <c r="N58" s="181"/>
      <c r="O58" s="181"/>
      <c r="P58" s="181">
        <f>'将来負担比率（分子）の構造'!M$50</f>
        <v>8722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2813</v>
      </c>
      <c r="C62" s="181"/>
      <c r="D62" s="181"/>
      <c r="E62" s="181">
        <f>'将来負担比率（分子）の構造'!J$45</f>
        <v>2610</v>
      </c>
      <c r="F62" s="181"/>
      <c r="G62" s="181"/>
      <c r="H62" s="181">
        <f>'将来負担比率（分子）の構造'!K$45</f>
        <v>2554</v>
      </c>
      <c r="I62" s="181"/>
      <c r="J62" s="181"/>
      <c r="K62" s="181">
        <f>'将来負担比率（分子）の構造'!L$45</f>
        <v>2345</v>
      </c>
      <c r="L62" s="181"/>
      <c r="M62" s="181"/>
      <c r="N62" s="181">
        <f>'将来負担比率（分子）の構造'!M$45</f>
        <v>2238</v>
      </c>
      <c r="O62" s="181"/>
      <c r="P62" s="181"/>
    </row>
    <row r="63" spans="1:16" x14ac:dyDescent="0.15">
      <c r="A63" s="181" t="s">
        <v>34</v>
      </c>
      <c r="B63" s="181">
        <f>'将来負担比率（分子）の構造'!I$44</f>
        <v>1044</v>
      </c>
      <c r="C63" s="181"/>
      <c r="D63" s="181"/>
      <c r="E63" s="181">
        <f>'将来負担比率（分子）の構造'!J$44</f>
        <v>927</v>
      </c>
      <c r="F63" s="181"/>
      <c r="G63" s="181"/>
      <c r="H63" s="181">
        <f>'将来負担比率（分子）の構造'!K$44</f>
        <v>830</v>
      </c>
      <c r="I63" s="181"/>
      <c r="J63" s="181"/>
      <c r="K63" s="181">
        <f>'将来負担比率（分子）の構造'!L$44</f>
        <v>773</v>
      </c>
      <c r="L63" s="181"/>
      <c r="M63" s="181"/>
      <c r="N63" s="181">
        <f>'将来負担比率（分子）の構造'!M$44</f>
        <v>676</v>
      </c>
      <c r="O63" s="181"/>
      <c r="P63" s="181"/>
    </row>
    <row r="64" spans="1:16" x14ac:dyDescent="0.15">
      <c r="A64" s="181" t="s">
        <v>33</v>
      </c>
      <c r="B64" s="181">
        <f>'将来負担比率（分子）の構造'!I$43</f>
        <v>5675</v>
      </c>
      <c r="C64" s="181"/>
      <c r="D64" s="181"/>
      <c r="E64" s="181">
        <f>'将来負担比率（分子）の構造'!J$43</f>
        <v>5112</v>
      </c>
      <c r="F64" s="181"/>
      <c r="G64" s="181"/>
      <c r="H64" s="181">
        <f>'将来負担比率（分子）の構造'!K$43</f>
        <v>4337</v>
      </c>
      <c r="I64" s="181"/>
      <c r="J64" s="181"/>
      <c r="K64" s="181">
        <f>'将来負担比率（分子）の構造'!L$43</f>
        <v>3797</v>
      </c>
      <c r="L64" s="181"/>
      <c r="M64" s="181"/>
      <c r="N64" s="181">
        <f>'将来負担比率（分子）の構造'!M$43</f>
        <v>3298</v>
      </c>
      <c r="O64" s="181"/>
      <c r="P64" s="181"/>
    </row>
    <row r="65" spans="1:16" x14ac:dyDescent="0.15">
      <c r="A65" s="181" t="s">
        <v>32</v>
      </c>
      <c r="B65" s="181">
        <f>'将来負担比率（分子）の構造'!I$42</f>
        <v>25</v>
      </c>
      <c r="C65" s="181"/>
      <c r="D65" s="181"/>
      <c r="E65" s="181">
        <f>'将来負担比率（分子）の構造'!J$42</f>
        <v>19</v>
      </c>
      <c r="F65" s="181"/>
      <c r="G65" s="181"/>
      <c r="H65" s="181">
        <f>'将来負担比率（分子）の構造'!K$42</f>
        <v>13</v>
      </c>
      <c r="I65" s="181"/>
      <c r="J65" s="181"/>
      <c r="K65" s="181">
        <f>'将来負担比率（分子）の構造'!L$42</f>
        <v>8</v>
      </c>
      <c r="L65" s="181"/>
      <c r="M65" s="181"/>
      <c r="N65" s="181">
        <f>'将来負担比率（分子）の構造'!M$42</f>
        <v>3</v>
      </c>
      <c r="O65" s="181"/>
      <c r="P65" s="181"/>
    </row>
    <row r="66" spans="1:16" x14ac:dyDescent="0.15">
      <c r="A66" s="181" t="s">
        <v>31</v>
      </c>
      <c r="B66" s="181">
        <f>'将来負担比率（分子）の構造'!I$41</f>
        <v>11323</v>
      </c>
      <c r="C66" s="181"/>
      <c r="D66" s="181"/>
      <c r="E66" s="181">
        <f>'将来負担比率（分子）の構造'!J$41</f>
        <v>10977</v>
      </c>
      <c r="F66" s="181"/>
      <c r="G66" s="181"/>
      <c r="H66" s="181">
        <f>'将来負担比率（分子）の構造'!K$41</f>
        <v>11767</v>
      </c>
      <c r="I66" s="181"/>
      <c r="J66" s="181"/>
      <c r="K66" s="181">
        <f>'将来負担比率（分子）の構造'!L$41</f>
        <v>12843</v>
      </c>
      <c r="L66" s="181"/>
      <c r="M66" s="181"/>
      <c r="N66" s="181">
        <f>'将来負担比率（分子）の構造'!M$41</f>
        <v>15958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2821</v>
      </c>
      <c r="C72" s="185">
        <f>基金残高に係る経年分析!G55</f>
        <v>2773</v>
      </c>
      <c r="D72" s="185">
        <f>基金残高に係る経年分析!H55</f>
        <v>2470</v>
      </c>
    </row>
    <row r="73" spans="1:16" x14ac:dyDescent="0.15">
      <c r="A73" s="184" t="s">
        <v>78</v>
      </c>
      <c r="B73" s="185">
        <f>基金残高に係る経年分析!F56</f>
        <v>1864</v>
      </c>
      <c r="C73" s="185">
        <f>基金残高に係る経年分析!G56</f>
        <v>1865</v>
      </c>
      <c r="D73" s="185">
        <f>基金残高に係る経年分析!H56</f>
        <v>1866</v>
      </c>
    </row>
    <row r="74" spans="1:16" x14ac:dyDescent="0.15">
      <c r="A74" s="184" t="s">
        <v>79</v>
      </c>
      <c r="B74" s="185">
        <f>基金残高に係る経年分析!F57</f>
        <v>5229</v>
      </c>
      <c r="C74" s="185">
        <f>基金残高に係る経年分析!G57</f>
        <v>5343</v>
      </c>
      <c r="D74" s="185">
        <f>基金残高に係る経年分析!H57</f>
        <v>5985</v>
      </c>
    </row>
  </sheetData>
  <sheetProtection algorithmName="SHA-512" hashValue="E0FgXMk++m63plstUqWTN+o5b97d9PTYoOCtOaqOKZAKZSZowPn+X+bD3GsOERFCbwrFolBNASDvH4X1lcYjCg==" saltValue="ZyqzK217nQhyKwIhOCyl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2441111</v>
      </c>
      <c r="S5" s="673"/>
      <c r="T5" s="673"/>
      <c r="U5" s="673"/>
      <c r="V5" s="673"/>
      <c r="W5" s="673"/>
      <c r="X5" s="673"/>
      <c r="Y5" s="674"/>
      <c r="Z5" s="675">
        <v>11.3</v>
      </c>
      <c r="AA5" s="675"/>
      <c r="AB5" s="675"/>
      <c r="AC5" s="675"/>
      <c r="AD5" s="676">
        <v>2441111</v>
      </c>
      <c r="AE5" s="676"/>
      <c r="AF5" s="676"/>
      <c r="AG5" s="676"/>
      <c r="AH5" s="676"/>
      <c r="AI5" s="676"/>
      <c r="AJ5" s="676"/>
      <c r="AK5" s="676"/>
      <c r="AL5" s="677">
        <v>24.5</v>
      </c>
      <c r="AM5" s="678"/>
      <c r="AN5" s="678"/>
      <c r="AO5" s="679"/>
      <c r="AP5" s="669" t="s">
        <v>224</v>
      </c>
      <c r="AQ5" s="670"/>
      <c r="AR5" s="670"/>
      <c r="AS5" s="670"/>
      <c r="AT5" s="670"/>
      <c r="AU5" s="670"/>
      <c r="AV5" s="670"/>
      <c r="AW5" s="670"/>
      <c r="AX5" s="670"/>
      <c r="AY5" s="670"/>
      <c r="AZ5" s="670"/>
      <c r="BA5" s="670"/>
      <c r="BB5" s="670"/>
      <c r="BC5" s="670"/>
      <c r="BD5" s="670"/>
      <c r="BE5" s="670"/>
      <c r="BF5" s="671"/>
      <c r="BG5" s="683">
        <v>2438194</v>
      </c>
      <c r="BH5" s="684"/>
      <c r="BI5" s="684"/>
      <c r="BJ5" s="684"/>
      <c r="BK5" s="684"/>
      <c r="BL5" s="684"/>
      <c r="BM5" s="684"/>
      <c r="BN5" s="685"/>
      <c r="BO5" s="686">
        <v>99.9</v>
      </c>
      <c r="BP5" s="686"/>
      <c r="BQ5" s="686"/>
      <c r="BR5" s="686"/>
      <c r="BS5" s="687">
        <v>13248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222718</v>
      </c>
      <c r="S6" s="684"/>
      <c r="T6" s="684"/>
      <c r="U6" s="684"/>
      <c r="V6" s="684"/>
      <c r="W6" s="684"/>
      <c r="X6" s="684"/>
      <c r="Y6" s="685"/>
      <c r="Z6" s="686">
        <v>1</v>
      </c>
      <c r="AA6" s="686"/>
      <c r="AB6" s="686"/>
      <c r="AC6" s="686"/>
      <c r="AD6" s="687">
        <v>222718</v>
      </c>
      <c r="AE6" s="687"/>
      <c r="AF6" s="687"/>
      <c r="AG6" s="687"/>
      <c r="AH6" s="687"/>
      <c r="AI6" s="687"/>
      <c r="AJ6" s="687"/>
      <c r="AK6" s="687"/>
      <c r="AL6" s="688">
        <v>2.2000000000000002</v>
      </c>
      <c r="AM6" s="689"/>
      <c r="AN6" s="689"/>
      <c r="AO6" s="690"/>
      <c r="AP6" s="680" t="s">
        <v>229</v>
      </c>
      <c r="AQ6" s="681"/>
      <c r="AR6" s="681"/>
      <c r="AS6" s="681"/>
      <c r="AT6" s="681"/>
      <c r="AU6" s="681"/>
      <c r="AV6" s="681"/>
      <c r="AW6" s="681"/>
      <c r="AX6" s="681"/>
      <c r="AY6" s="681"/>
      <c r="AZ6" s="681"/>
      <c r="BA6" s="681"/>
      <c r="BB6" s="681"/>
      <c r="BC6" s="681"/>
      <c r="BD6" s="681"/>
      <c r="BE6" s="681"/>
      <c r="BF6" s="682"/>
      <c r="BG6" s="683">
        <v>2438194</v>
      </c>
      <c r="BH6" s="684"/>
      <c r="BI6" s="684"/>
      <c r="BJ6" s="684"/>
      <c r="BK6" s="684"/>
      <c r="BL6" s="684"/>
      <c r="BM6" s="684"/>
      <c r="BN6" s="685"/>
      <c r="BO6" s="686">
        <v>99.9</v>
      </c>
      <c r="BP6" s="686"/>
      <c r="BQ6" s="686"/>
      <c r="BR6" s="686"/>
      <c r="BS6" s="687">
        <v>13248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154523</v>
      </c>
      <c r="CS6" s="684"/>
      <c r="CT6" s="684"/>
      <c r="CU6" s="684"/>
      <c r="CV6" s="684"/>
      <c r="CW6" s="684"/>
      <c r="CX6" s="684"/>
      <c r="CY6" s="685"/>
      <c r="CZ6" s="677">
        <v>0.7</v>
      </c>
      <c r="DA6" s="678"/>
      <c r="DB6" s="678"/>
      <c r="DC6" s="697"/>
      <c r="DD6" s="692" t="s">
        <v>231</v>
      </c>
      <c r="DE6" s="684"/>
      <c r="DF6" s="684"/>
      <c r="DG6" s="684"/>
      <c r="DH6" s="684"/>
      <c r="DI6" s="684"/>
      <c r="DJ6" s="684"/>
      <c r="DK6" s="684"/>
      <c r="DL6" s="684"/>
      <c r="DM6" s="684"/>
      <c r="DN6" s="684"/>
      <c r="DO6" s="684"/>
      <c r="DP6" s="685"/>
      <c r="DQ6" s="692">
        <v>154523</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1910</v>
      </c>
      <c r="S7" s="684"/>
      <c r="T7" s="684"/>
      <c r="U7" s="684"/>
      <c r="V7" s="684"/>
      <c r="W7" s="684"/>
      <c r="X7" s="684"/>
      <c r="Y7" s="685"/>
      <c r="Z7" s="686">
        <v>0</v>
      </c>
      <c r="AA7" s="686"/>
      <c r="AB7" s="686"/>
      <c r="AC7" s="686"/>
      <c r="AD7" s="687">
        <v>1910</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1025947</v>
      </c>
      <c r="BH7" s="684"/>
      <c r="BI7" s="684"/>
      <c r="BJ7" s="684"/>
      <c r="BK7" s="684"/>
      <c r="BL7" s="684"/>
      <c r="BM7" s="684"/>
      <c r="BN7" s="685"/>
      <c r="BO7" s="686">
        <v>42</v>
      </c>
      <c r="BP7" s="686"/>
      <c r="BQ7" s="686"/>
      <c r="BR7" s="686"/>
      <c r="BS7" s="687">
        <v>13248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3222159</v>
      </c>
      <c r="CS7" s="684"/>
      <c r="CT7" s="684"/>
      <c r="CU7" s="684"/>
      <c r="CV7" s="684"/>
      <c r="CW7" s="684"/>
      <c r="CX7" s="684"/>
      <c r="CY7" s="685"/>
      <c r="CZ7" s="686">
        <v>15.5</v>
      </c>
      <c r="DA7" s="686"/>
      <c r="DB7" s="686"/>
      <c r="DC7" s="686"/>
      <c r="DD7" s="692">
        <v>679503</v>
      </c>
      <c r="DE7" s="684"/>
      <c r="DF7" s="684"/>
      <c r="DG7" s="684"/>
      <c r="DH7" s="684"/>
      <c r="DI7" s="684"/>
      <c r="DJ7" s="684"/>
      <c r="DK7" s="684"/>
      <c r="DL7" s="684"/>
      <c r="DM7" s="684"/>
      <c r="DN7" s="684"/>
      <c r="DO7" s="684"/>
      <c r="DP7" s="685"/>
      <c r="DQ7" s="692">
        <v>2460441</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4472</v>
      </c>
      <c r="S8" s="684"/>
      <c r="T8" s="684"/>
      <c r="U8" s="684"/>
      <c r="V8" s="684"/>
      <c r="W8" s="684"/>
      <c r="X8" s="684"/>
      <c r="Y8" s="685"/>
      <c r="Z8" s="686">
        <v>0</v>
      </c>
      <c r="AA8" s="686"/>
      <c r="AB8" s="686"/>
      <c r="AC8" s="686"/>
      <c r="AD8" s="687">
        <v>4472</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51609</v>
      </c>
      <c r="BH8" s="684"/>
      <c r="BI8" s="684"/>
      <c r="BJ8" s="684"/>
      <c r="BK8" s="684"/>
      <c r="BL8" s="684"/>
      <c r="BM8" s="684"/>
      <c r="BN8" s="685"/>
      <c r="BO8" s="686">
        <v>2.1</v>
      </c>
      <c r="BP8" s="686"/>
      <c r="BQ8" s="686"/>
      <c r="BR8" s="686"/>
      <c r="BS8" s="692" t="s">
        <v>135</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5631885</v>
      </c>
      <c r="CS8" s="684"/>
      <c r="CT8" s="684"/>
      <c r="CU8" s="684"/>
      <c r="CV8" s="684"/>
      <c r="CW8" s="684"/>
      <c r="CX8" s="684"/>
      <c r="CY8" s="685"/>
      <c r="CZ8" s="686">
        <v>27</v>
      </c>
      <c r="DA8" s="686"/>
      <c r="DB8" s="686"/>
      <c r="DC8" s="686"/>
      <c r="DD8" s="692">
        <v>58104</v>
      </c>
      <c r="DE8" s="684"/>
      <c r="DF8" s="684"/>
      <c r="DG8" s="684"/>
      <c r="DH8" s="684"/>
      <c r="DI8" s="684"/>
      <c r="DJ8" s="684"/>
      <c r="DK8" s="684"/>
      <c r="DL8" s="684"/>
      <c r="DM8" s="684"/>
      <c r="DN8" s="684"/>
      <c r="DO8" s="684"/>
      <c r="DP8" s="685"/>
      <c r="DQ8" s="692">
        <v>2673020</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2468</v>
      </c>
      <c r="S9" s="684"/>
      <c r="T9" s="684"/>
      <c r="U9" s="684"/>
      <c r="V9" s="684"/>
      <c r="W9" s="684"/>
      <c r="X9" s="684"/>
      <c r="Y9" s="685"/>
      <c r="Z9" s="686">
        <v>0</v>
      </c>
      <c r="AA9" s="686"/>
      <c r="AB9" s="686"/>
      <c r="AC9" s="686"/>
      <c r="AD9" s="687">
        <v>2468</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857819</v>
      </c>
      <c r="BH9" s="684"/>
      <c r="BI9" s="684"/>
      <c r="BJ9" s="684"/>
      <c r="BK9" s="684"/>
      <c r="BL9" s="684"/>
      <c r="BM9" s="684"/>
      <c r="BN9" s="685"/>
      <c r="BO9" s="686">
        <v>35.1</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900121</v>
      </c>
      <c r="CS9" s="684"/>
      <c r="CT9" s="684"/>
      <c r="CU9" s="684"/>
      <c r="CV9" s="684"/>
      <c r="CW9" s="684"/>
      <c r="CX9" s="684"/>
      <c r="CY9" s="685"/>
      <c r="CZ9" s="686">
        <v>4.3</v>
      </c>
      <c r="DA9" s="686"/>
      <c r="DB9" s="686"/>
      <c r="DC9" s="686"/>
      <c r="DD9" s="692">
        <v>10569</v>
      </c>
      <c r="DE9" s="684"/>
      <c r="DF9" s="684"/>
      <c r="DG9" s="684"/>
      <c r="DH9" s="684"/>
      <c r="DI9" s="684"/>
      <c r="DJ9" s="684"/>
      <c r="DK9" s="684"/>
      <c r="DL9" s="684"/>
      <c r="DM9" s="684"/>
      <c r="DN9" s="684"/>
      <c r="DO9" s="684"/>
      <c r="DP9" s="685"/>
      <c r="DQ9" s="692">
        <v>791267</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231</v>
      </c>
      <c r="S10" s="684"/>
      <c r="T10" s="684"/>
      <c r="U10" s="684"/>
      <c r="V10" s="684"/>
      <c r="W10" s="684"/>
      <c r="X10" s="684"/>
      <c r="Y10" s="685"/>
      <c r="Z10" s="686" t="s">
        <v>231</v>
      </c>
      <c r="AA10" s="686"/>
      <c r="AB10" s="686"/>
      <c r="AC10" s="686"/>
      <c r="AD10" s="687" t="s">
        <v>135</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49709</v>
      </c>
      <c r="BH10" s="684"/>
      <c r="BI10" s="684"/>
      <c r="BJ10" s="684"/>
      <c r="BK10" s="684"/>
      <c r="BL10" s="684"/>
      <c r="BM10" s="684"/>
      <c r="BN10" s="685"/>
      <c r="BO10" s="686">
        <v>2</v>
      </c>
      <c r="BP10" s="686"/>
      <c r="BQ10" s="686"/>
      <c r="BR10" s="686"/>
      <c r="BS10" s="692" t="s">
        <v>231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18</v>
      </c>
      <c r="CS10" s="684"/>
      <c r="CT10" s="684"/>
      <c r="CU10" s="684"/>
      <c r="CV10" s="684"/>
      <c r="CW10" s="684"/>
      <c r="CX10" s="684"/>
      <c r="CY10" s="685"/>
      <c r="CZ10" s="686">
        <v>0</v>
      </c>
      <c r="DA10" s="686"/>
      <c r="DB10" s="686"/>
      <c r="DC10" s="686"/>
      <c r="DD10" s="692" t="s">
        <v>231</v>
      </c>
      <c r="DE10" s="684"/>
      <c r="DF10" s="684"/>
      <c r="DG10" s="684"/>
      <c r="DH10" s="684"/>
      <c r="DI10" s="684"/>
      <c r="DJ10" s="684"/>
      <c r="DK10" s="684"/>
      <c r="DL10" s="684"/>
      <c r="DM10" s="684"/>
      <c r="DN10" s="684"/>
      <c r="DO10" s="684"/>
      <c r="DP10" s="685"/>
      <c r="DQ10" s="692">
        <v>18</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535220</v>
      </c>
      <c r="S11" s="684"/>
      <c r="T11" s="684"/>
      <c r="U11" s="684"/>
      <c r="V11" s="684"/>
      <c r="W11" s="684"/>
      <c r="X11" s="684"/>
      <c r="Y11" s="685"/>
      <c r="Z11" s="688">
        <v>2.5</v>
      </c>
      <c r="AA11" s="689"/>
      <c r="AB11" s="689"/>
      <c r="AC11" s="701"/>
      <c r="AD11" s="692">
        <v>535220</v>
      </c>
      <c r="AE11" s="684"/>
      <c r="AF11" s="684"/>
      <c r="AG11" s="684"/>
      <c r="AH11" s="684"/>
      <c r="AI11" s="684"/>
      <c r="AJ11" s="684"/>
      <c r="AK11" s="685"/>
      <c r="AL11" s="688">
        <v>5.4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66810</v>
      </c>
      <c r="BH11" s="684"/>
      <c r="BI11" s="684"/>
      <c r="BJ11" s="684"/>
      <c r="BK11" s="684"/>
      <c r="BL11" s="684"/>
      <c r="BM11" s="684"/>
      <c r="BN11" s="685"/>
      <c r="BO11" s="686">
        <v>2.7</v>
      </c>
      <c r="BP11" s="686"/>
      <c r="BQ11" s="686"/>
      <c r="BR11" s="686"/>
      <c r="BS11" s="692">
        <v>13248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1141475</v>
      </c>
      <c r="CS11" s="684"/>
      <c r="CT11" s="684"/>
      <c r="CU11" s="684"/>
      <c r="CV11" s="684"/>
      <c r="CW11" s="684"/>
      <c r="CX11" s="684"/>
      <c r="CY11" s="685"/>
      <c r="CZ11" s="686">
        <v>5.5</v>
      </c>
      <c r="DA11" s="686"/>
      <c r="DB11" s="686"/>
      <c r="DC11" s="686"/>
      <c r="DD11" s="692">
        <v>456986</v>
      </c>
      <c r="DE11" s="684"/>
      <c r="DF11" s="684"/>
      <c r="DG11" s="684"/>
      <c r="DH11" s="684"/>
      <c r="DI11" s="684"/>
      <c r="DJ11" s="684"/>
      <c r="DK11" s="684"/>
      <c r="DL11" s="684"/>
      <c r="DM11" s="684"/>
      <c r="DN11" s="684"/>
      <c r="DO11" s="684"/>
      <c r="DP11" s="685"/>
      <c r="DQ11" s="692">
        <v>514665</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12745</v>
      </c>
      <c r="S12" s="684"/>
      <c r="T12" s="684"/>
      <c r="U12" s="684"/>
      <c r="V12" s="684"/>
      <c r="W12" s="684"/>
      <c r="X12" s="684"/>
      <c r="Y12" s="685"/>
      <c r="Z12" s="686">
        <v>0.1</v>
      </c>
      <c r="AA12" s="686"/>
      <c r="AB12" s="686"/>
      <c r="AC12" s="686"/>
      <c r="AD12" s="687">
        <v>12745</v>
      </c>
      <c r="AE12" s="687"/>
      <c r="AF12" s="687"/>
      <c r="AG12" s="687"/>
      <c r="AH12" s="687"/>
      <c r="AI12" s="687"/>
      <c r="AJ12" s="687"/>
      <c r="AK12" s="687"/>
      <c r="AL12" s="688">
        <v>0.1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1087576</v>
      </c>
      <c r="BH12" s="684"/>
      <c r="BI12" s="684"/>
      <c r="BJ12" s="684"/>
      <c r="BK12" s="684"/>
      <c r="BL12" s="684"/>
      <c r="BM12" s="684"/>
      <c r="BN12" s="685"/>
      <c r="BO12" s="686">
        <v>44.6</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730051</v>
      </c>
      <c r="CS12" s="684"/>
      <c r="CT12" s="684"/>
      <c r="CU12" s="684"/>
      <c r="CV12" s="684"/>
      <c r="CW12" s="684"/>
      <c r="CX12" s="684"/>
      <c r="CY12" s="685"/>
      <c r="CZ12" s="686">
        <v>3.5</v>
      </c>
      <c r="DA12" s="686"/>
      <c r="DB12" s="686"/>
      <c r="DC12" s="686"/>
      <c r="DD12" s="692">
        <v>251437</v>
      </c>
      <c r="DE12" s="684"/>
      <c r="DF12" s="684"/>
      <c r="DG12" s="684"/>
      <c r="DH12" s="684"/>
      <c r="DI12" s="684"/>
      <c r="DJ12" s="684"/>
      <c r="DK12" s="684"/>
      <c r="DL12" s="684"/>
      <c r="DM12" s="684"/>
      <c r="DN12" s="684"/>
      <c r="DO12" s="684"/>
      <c r="DP12" s="685"/>
      <c r="DQ12" s="692">
        <v>206158</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1067868</v>
      </c>
      <c r="BH13" s="684"/>
      <c r="BI13" s="684"/>
      <c r="BJ13" s="684"/>
      <c r="BK13" s="684"/>
      <c r="BL13" s="684"/>
      <c r="BM13" s="684"/>
      <c r="BN13" s="685"/>
      <c r="BO13" s="686">
        <v>43.7</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1184247</v>
      </c>
      <c r="CS13" s="684"/>
      <c r="CT13" s="684"/>
      <c r="CU13" s="684"/>
      <c r="CV13" s="684"/>
      <c r="CW13" s="684"/>
      <c r="CX13" s="684"/>
      <c r="CY13" s="685"/>
      <c r="CZ13" s="686">
        <v>5.7</v>
      </c>
      <c r="DA13" s="686"/>
      <c r="DB13" s="686"/>
      <c r="DC13" s="686"/>
      <c r="DD13" s="692">
        <v>411277</v>
      </c>
      <c r="DE13" s="684"/>
      <c r="DF13" s="684"/>
      <c r="DG13" s="684"/>
      <c r="DH13" s="684"/>
      <c r="DI13" s="684"/>
      <c r="DJ13" s="684"/>
      <c r="DK13" s="684"/>
      <c r="DL13" s="684"/>
      <c r="DM13" s="684"/>
      <c r="DN13" s="684"/>
      <c r="DO13" s="684"/>
      <c r="DP13" s="685"/>
      <c r="DQ13" s="692">
        <v>945061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33441</v>
      </c>
      <c r="S14" s="684"/>
      <c r="T14" s="684"/>
      <c r="U14" s="684"/>
      <c r="V14" s="684"/>
      <c r="W14" s="684"/>
      <c r="X14" s="684"/>
      <c r="Y14" s="685"/>
      <c r="Z14" s="686">
        <v>0.2</v>
      </c>
      <c r="AA14" s="686"/>
      <c r="AB14" s="686"/>
      <c r="AC14" s="686"/>
      <c r="AD14" s="687">
        <v>33441</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116029</v>
      </c>
      <c r="BH14" s="684"/>
      <c r="BI14" s="684"/>
      <c r="BJ14" s="684"/>
      <c r="BK14" s="684"/>
      <c r="BL14" s="684"/>
      <c r="BM14" s="684"/>
      <c r="BN14" s="685"/>
      <c r="BO14" s="686">
        <v>4.8</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981347</v>
      </c>
      <c r="CS14" s="684"/>
      <c r="CT14" s="684"/>
      <c r="CU14" s="684"/>
      <c r="CV14" s="684"/>
      <c r="CW14" s="684"/>
      <c r="CX14" s="684"/>
      <c r="CY14" s="685"/>
      <c r="CZ14" s="686">
        <v>4.7</v>
      </c>
      <c r="DA14" s="686"/>
      <c r="DB14" s="686"/>
      <c r="DC14" s="686"/>
      <c r="DD14" s="692">
        <v>227014</v>
      </c>
      <c r="DE14" s="684"/>
      <c r="DF14" s="684"/>
      <c r="DG14" s="684"/>
      <c r="DH14" s="684"/>
      <c r="DI14" s="684"/>
      <c r="DJ14" s="684"/>
      <c r="DK14" s="684"/>
      <c r="DL14" s="684"/>
      <c r="DM14" s="684"/>
      <c r="DN14" s="684"/>
      <c r="DO14" s="684"/>
      <c r="DP14" s="685"/>
      <c r="DQ14" s="692">
        <v>737080</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171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208642</v>
      </c>
      <c r="BH15" s="684"/>
      <c r="BI15" s="684"/>
      <c r="BJ15" s="684"/>
      <c r="BK15" s="684"/>
      <c r="BL15" s="684"/>
      <c r="BM15" s="684"/>
      <c r="BN15" s="685"/>
      <c r="BO15" s="686">
        <v>8.5</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4927871</v>
      </c>
      <c r="CS15" s="684"/>
      <c r="CT15" s="684"/>
      <c r="CU15" s="684"/>
      <c r="CV15" s="684"/>
      <c r="CW15" s="684"/>
      <c r="CX15" s="684"/>
      <c r="CY15" s="685"/>
      <c r="CZ15" s="686">
        <v>23.6</v>
      </c>
      <c r="DA15" s="686"/>
      <c r="DB15" s="686"/>
      <c r="DC15" s="686"/>
      <c r="DD15" s="692">
        <v>3657346</v>
      </c>
      <c r="DE15" s="684"/>
      <c r="DF15" s="684"/>
      <c r="DG15" s="684"/>
      <c r="DH15" s="684"/>
      <c r="DI15" s="684"/>
      <c r="DJ15" s="684"/>
      <c r="DK15" s="684"/>
      <c r="DL15" s="684"/>
      <c r="DM15" s="684"/>
      <c r="DN15" s="684"/>
      <c r="DO15" s="684"/>
      <c r="DP15" s="685"/>
      <c r="DQ15" s="692">
        <v>1183779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7056</v>
      </c>
      <c r="S16" s="684"/>
      <c r="T16" s="684"/>
      <c r="U16" s="684"/>
      <c r="V16" s="684"/>
      <c r="W16" s="684"/>
      <c r="X16" s="684"/>
      <c r="Y16" s="685"/>
      <c r="Z16" s="686">
        <v>0</v>
      </c>
      <c r="AA16" s="686"/>
      <c r="AB16" s="686"/>
      <c r="AC16" s="686"/>
      <c r="AD16" s="687">
        <v>7056</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135</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16271</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16222</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51421</v>
      </c>
      <c r="S17" s="684"/>
      <c r="T17" s="684"/>
      <c r="U17" s="684"/>
      <c r="V17" s="684"/>
      <c r="W17" s="684"/>
      <c r="X17" s="684"/>
      <c r="Y17" s="685"/>
      <c r="Z17" s="686">
        <v>0.2</v>
      </c>
      <c r="AA17" s="686"/>
      <c r="AB17" s="686"/>
      <c r="AC17" s="686"/>
      <c r="AD17" s="687">
        <v>51421</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1961755</v>
      </c>
      <c r="CS17" s="684"/>
      <c r="CT17" s="684"/>
      <c r="CU17" s="684"/>
      <c r="CV17" s="684"/>
      <c r="CW17" s="684"/>
      <c r="CX17" s="684"/>
      <c r="CY17" s="685"/>
      <c r="CZ17" s="686">
        <v>9.4</v>
      </c>
      <c r="DA17" s="686"/>
      <c r="DB17" s="686"/>
      <c r="DC17" s="686"/>
      <c r="DD17" s="692" t="s">
        <v>231</v>
      </c>
      <c r="DE17" s="684"/>
      <c r="DF17" s="684"/>
      <c r="DG17" s="684"/>
      <c r="DH17" s="684"/>
      <c r="DI17" s="684"/>
      <c r="DJ17" s="684"/>
      <c r="DK17" s="684"/>
      <c r="DL17" s="684"/>
      <c r="DM17" s="684"/>
      <c r="DN17" s="684"/>
      <c r="DO17" s="684"/>
      <c r="DP17" s="685"/>
      <c r="DQ17" s="692">
        <v>1891685</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24124</v>
      </c>
      <c r="S18" s="684"/>
      <c r="T18" s="684"/>
      <c r="U18" s="684"/>
      <c r="V18" s="684"/>
      <c r="W18" s="684"/>
      <c r="X18" s="684"/>
      <c r="Y18" s="685"/>
      <c r="Z18" s="686">
        <v>0.1</v>
      </c>
      <c r="AA18" s="686"/>
      <c r="AB18" s="686"/>
      <c r="AC18" s="686"/>
      <c r="AD18" s="687">
        <v>24124</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231</v>
      </c>
      <c r="DA18" s="686"/>
      <c r="DB18" s="686"/>
      <c r="DC18" s="686"/>
      <c r="DD18" s="692" t="s">
        <v>231</v>
      </c>
      <c r="DE18" s="684"/>
      <c r="DF18" s="684"/>
      <c r="DG18" s="684"/>
      <c r="DH18" s="684"/>
      <c r="DI18" s="684"/>
      <c r="DJ18" s="684"/>
      <c r="DK18" s="684"/>
      <c r="DL18" s="684"/>
      <c r="DM18" s="684"/>
      <c r="DN18" s="684"/>
      <c r="DO18" s="684"/>
      <c r="DP18" s="685"/>
      <c r="DQ18" s="692" t="s">
        <v>135</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3603</v>
      </c>
      <c r="S19" s="684"/>
      <c r="T19" s="684"/>
      <c r="U19" s="684"/>
      <c r="V19" s="684"/>
      <c r="W19" s="684"/>
      <c r="X19" s="684"/>
      <c r="Y19" s="685"/>
      <c r="Z19" s="686">
        <v>0</v>
      </c>
      <c r="AA19" s="686"/>
      <c r="AB19" s="686"/>
      <c r="AC19" s="686"/>
      <c r="AD19" s="687">
        <v>3603</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2917</v>
      </c>
      <c r="BH19" s="684"/>
      <c r="BI19" s="684"/>
      <c r="BJ19" s="684"/>
      <c r="BK19" s="684"/>
      <c r="BL19" s="684"/>
      <c r="BM19" s="684"/>
      <c r="BN19" s="685"/>
      <c r="BO19" s="686">
        <v>0.1</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231</v>
      </c>
      <c r="CS19" s="684"/>
      <c r="CT19" s="684"/>
      <c r="CU19" s="684"/>
      <c r="CV19" s="684"/>
      <c r="CW19" s="684"/>
      <c r="CX19" s="684"/>
      <c r="CY19" s="685"/>
      <c r="CZ19" s="686" t="s">
        <v>171</v>
      </c>
      <c r="DA19" s="686"/>
      <c r="DB19" s="686"/>
      <c r="DC19" s="686"/>
      <c r="DD19" s="692" t="s">
        <v>171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955</v>
      </c>
      <c r="S20" s="684"/>
      <c r="T20" s="684"/>
      <c r="U20" s="684"/>
      <c r="V20" s="684"/>
      <c r="W20" s="684"/>
      <c r="X20" s="684"/>
      <c r="Y20" s="685"/>
      <c r="Z20" s="686">
        <v>0</v>
      </c>
      <c r="AA20" s="686"/>
      <c r="AB20" s="686"/>
      <c r="AC20" s="686"/>
      <c r="AD20" s="687">
        <v>955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2917</v>
      </c>
      <c r="BH20" s="684"/>
      <c r="BI20" s="684"/>
      <c r="BJ20" s="684"/>
      <c r="BK20" s="684"/>
      <c r="BL20" s="684"/>
      <c r="BM20" s="684"/>
      <c r="BN20" s="685"/>
      <c r="BO20" s="686">
        <v>0.1</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20851723</v>
      </c>
      <c r="CS20" s="684"/>
      <c r="CT20" s="684"/>
      <c r="CU20" s="684"/>
      <c r="CV20" s="684"/>
      <c r="CW20" s="684"/>
      <c r="CX20" s="684"/>
      <c r="CY20" s="685"/>
      <c r="CZ20" s="686">
        <v>100</v>
      </c>
      <c r="DA20" s="686"/>
      <c r="DB20" s="686"/>
      <c r="DC20" s="686"/>
      <c r="DD20" s="692">
        <v>5752236</v>
      </c>
      <c r="DE20" s="684"/>
      <c r="DF20" s="684"/>
      <c r="DG20" s="684"/>
      <c r="DH20" s="684"/>
      <c r="DI20" s="684"/>
      <c r="DJ20" s="684"/>
      <c r="DK20" s="684"/>
      <c r="DL20" s="684"/>
      <c r="DM20" s="684"/>
      <c r="DN20" s="684"/>
      <c r="DO20" s="684"/>
      <c r="DP20" s="685"/>
      <c r="DQ20" s="692">
        <v>11573919</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22739</v>
      </c>
      <c r="S21" s="684"/>
      <c r="T21" s="684"/>
      <c r="U21" s="684"/>
      <c r="V21" s="684"/>
      <c r="W21" s="684"/>
      <c r="X21" s="684"/>
      <c r="Y21" s="685"/>
      <c r="Z21" s="686">
        <v>0.1</v>
      </c>
      <c r="AA21" s="686"/>
      <c r="AB21" s="686"/>
      <c r="AC21" s="686"/>
      <c r="AD21" s="687">
        <v>22739</v>
      </c>
      <c r="AE21" s="687"/>
      <c r="AF21" s="687"/>
      <c r="AG21" s="687"/>
      <c r="AH21" s="687"/>
      <c r="AI21" s="687"/>
      <c r="AJ21" s="687"/>
      <c r="AK21" s="687"/>
      <c r="AL21" s="688">
        <v>0.2</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2917</v>
      </c>
      <c r="BH21" s="684"/>
      <c r="BI21" s="684"/>
      <c r="BJ21" s="684"/>
      <c r="BK21" s="684"/>
      <c r="BL21" s="684"/>
      <c r="BM21" s="684"/>
      <c r="BN21" s="685"/>
      <c r="BO21" s="686">
        <v>0.1</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7380128</v>
      </c>
      <c r="S22" s="684"/>
      <c r="T22" s="684"/>
      <c r="U22" s="684"/>
      <c r="V22" s="684"/>
      <c r="W22" s="684"/>
      <c r="X22" s="684"/>
      <c r="Y22" s="685"/>
      <c r="Z22" s="686">
        <v>34.200000000000003</v>
      </c>
      <c r="AA22" s="686"/>
      <c r="AB22" s="686"/>
      <c r="AC22" s="686"/>
      <c r="AD22" s="687">
        <v>6625195</v>
      </c>
      <c r="AE22" s="687"/>
      <c r="AF22" s="687"/>
      <c r="AG22" s="687"/>
      <c r="AH22" s="687"/>
      <c r="AI22" s="687"/>
      <c r="AJ22" s="687"/>
      <c r="AK22" s="687"/>
      <c r="AL22" s="688">
        <v>66.5</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135</v>
      </c>
      <c r="BP22" s="686"/>
      <c r="BQ22" s="686"/>
      <c r="BR22" s="686"/>
      <c r="BS22" s="692" t="s">
        <v>135</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6625195</v>
      </c>
      <c r="S23" s="684"/>
      <c r="T23" s="684"/>
      <c r="U23" s="684"/>
      <c r="V23" s="684"/>
      <c r="W23" s="684"/>
      <c r="X23" s="684"/>
      <c r="Y23" s="685"/>
      <c r="Z23" s="686">
        <v>30.7</v>
      </c>
      <c r="AA23" s="686"/>
      <c r="AB23" s="686"/>
      <c r="AC23" s="686"/>
      <c r="AD23" s="687">
        <v>6625195</v>
      </c>
      <c r="AE23" s="687"/>
      <c r="AF23" s="687"/>
      <c r="AG23" s="687"/>
      <c r="AH23" s="687"/>
      <c r="AI23" s="687"/>
      <c r="AJ23" s="687"/>
      <c r="AK23" s="687"/>
      <c r="AL23" s="688">
        <v>66.5</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231</v>
      </c>
      <c r="BH23" s="684"/>
      <c r="BI23" s="684"/>
      <c r="BJ23" s="684"/>
      <c r="BK23" s="684"/>
      <c r="BL23" s="684"/>
      <c r="BM23" s="684"/>
      <c r="BN23" s="685"/>
      <c r="BO23" s="686" t="s">
        <v>231</v>
      </c>
      <c r="BP23" s="686"/>
      <c r="BQ23" s="686"/>
      <c r="BR23" s="686"/>
      <c r="BS23" s="692" t="s">
        <v>135</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754100</v>
      </c>
      <c r="S24" s="684"/>
      <c r="T24" s="684"/>
      <c r="U24" s="684"/>
      <c r="V24" s="684"/>
      <c r="W24" s="684"/>
      <c r="X24" s="684"/>
      <c r="Y24" s="685"/>
      <c r="Z24" s="686">
        <v>3.5</v>
      </c>
      <c r="AA24" s="686"/>
      <c r="AB24" s="686"/>
      <c r="AC24" s="686"/>
      <c r="AD24" s="687" t="s">
        <v>171</v>
      </c>
      <c r="AE24" s="687"/>
      <c r="AF24" s="687"/>
      <c r="AG24" s="687"/>
      <c r="AH24" s="687"/>
      <c r="AI24" s="687"/>
      <c r="AJ24" s="687"/>
      <c r="AK24" s="687"/>
      <c r="AL24" s="688" t="s">
        <v>135</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171</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7976272</v>
      </c>
      <c r="CS24" s="673"/>
      <c r="CT24" s="673"/>
      <c r="CU24" s="673"/>
      <c r="CV24" s="673"/>
      <c r="CW24" s="673"/>
      <c r="CX24" s="673"/>
      <c r="CY24" s="674"/>
      <c r="CZ24" s="677">
        <v>38.299999999999997</v>
      </c>
      <c r="DA24" s="678"/>
      <c r="DB24" s="678"/>
      <c r="DC24" s="697"/>
      <c r="DD24" s="722">
        <v>5207363</v>
      </c>
      <c r="DE24" s="673"/>
      <c r="DF24" s="673"/>
      <c r="DG24" s="673"/>
      <c r="DH24" s="673"/>
      <c r="DI24" s="673"/>
      <c r="DJ24" s="673"/>
      <c r="DK24" s="674"/>
      <c r="DL24" s="722">
        <v>5184996</v>
      </c>
      <c r="DM24" s="673"/>
      <c r="DN24" s="673"/>
      <c r="DO24" s="673"/>
      <c r="DP24" s="673"/>
      <c r="DQ24" s="673"/>
      <c r="DR24" s="673"/>
      <c r="DS24" s="673"/>
      <c r="DT24" s="673"/>
      <c r="DU24" s="673"/>
      <c r="DV24" s="674"/>
      <c r="DW24" s="677">
        <v>50.4</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833</v>
      </c>
      <c r="S25" s="684"/>
      <c r="T25" s="684"/>
      <c r="U25" s="684"/>
      <c r="V25" s="684"/>
      <c r="W25" s="684"/>
      <c r="X25" s="684"/>
      <c r="Y25" s="685"/>
      <c r="Z25" s="686">
        <v>0</v>
      </c>
      <c r="AA25" s="686"/>
      <c r="AB25" s="686"/>
      <c r="AC25" s="686"/>
      <c r="AD25" s="687" t="s">
        <v>231</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171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2234731</v>
      </c>
      <c r="CS25" s="719"/>
      <c r="CT25" s="719"/>
      <c r="CU25" s="719"/>
      <c r="CV25" s="719"/>
      <c r="CW25" s="719"/>
      <c r="CX25" s="719"/>
      <c r="CY25" s="720"/>
      <c r="CZ25" s="688">
        <v>10.7</v>
      </c>
      <c r="DA25" s="717"/>
      <c r="DB25" s="717"/>
      <c r="DC25" s="721"/>
      <c r="DD25" s="692">
        <v>2132144</v>
      </c>
      <c r="DE25" s="719"/>
      <c r="DF25" s="719"/>
      <c r="DG25" s="719"/>
      <c r="DH25" s="719"/>
      <c r="DI25" s="719"/>
      <c r="DJ25" s="719"/>
      <c r="DK25" s="720"/>
      <c r="DL25" s="692">
        <v>2109777</v>
      </c>
      <c r="DM25" s="719"/>
      <c r="DN25" s="719"/>
      <c r="DO25" s="719"/>
      <c r="DP25" s="719"/>
      <c r="DQ25" s="719"/>
      <c r="DR25" s="719"/>
      <c r="DS25" s="719"/>
      <c r="DT25" s="719"/>
      <c r="DU25" s="719"/>
      <c r="DV25" s="720"/>
      <c r="DW25" s="688">
        <v>20.5</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10692690</v>
      </c>
      <c r="S26" s="684"/>
      <c r="T26" s="684"/>
      <c r="U26" s="684"/>
      <c r="V26" s="684"/>
      <c r="W26" s="684"/>
      <c r="X26" s="684"/>
      <c r="Y26" s="685"/>
      <c r="Z26" s="686">
        <v>49.5</v>
      </c>
      <c r="AA26" s="686"/>
      <c r="AB26" s="686"/>
      <c r="AC26" s="686"/>
      <c r="AD26" s="687">
        <v>9937757</v>
      </c>
      <c r="AE26" s="687"/>
      <c r="AF26" s="687"/>
      <c r="AG26" s="687"/>
      <c r="AH26" s="687"/>
      <c r="AI26" s="687"/>
      <c r="AJ26" s="687"/>
      <c r="AK26" s="687"/>
      <c r="AL26" s="688">
        <v>99.7</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135</v>
      </c>
      <c r="BP26" s="686"/>
      <c r="BQ26" s="686"/>
      <c r="BR26" s="686"/>
      <c r="BS26" s="692" t="s">
        <v>135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1389984</v>
      </c>
      <c r="CS26" s="684"/>
      <c r="CT26" s="684"/>
      <c r="CU26" s="684"/>
      <c r="CV26" s="684"/>
      <c r="CW26" s="684"/>
      <c r="CX26" s="684"/>
      <c r="CY26" s="685"/>
      <c r="CZ26" s="688">
        <v>6.7</v>
      </c>
      <c r="DA26" s="717"/>
      <c r="DB26" s="717"/>
      <c r="DC26" s="721"/>
      <c r="DD26" s="692">
        <v>1308465</v>
      </c>
      <c r="DE26" s="684"/>
      <c r="DF26" s="684"/>
      <c r="DG26" s="684"/>
      <c r="DH26" s="684"/>
      <c r="DI26" s="684"/>
      <c r="DJ26" s="684"/>
      <c r="DK26" s="685"/>
      <c r="DL26" s="692" t="s">
        <v>231</v>
      </c>
      <c r="DM26" s="684"/>
      <c r="DN26" s="684"/>
      <c r="DO26" s="684"/>
      <c r="DP26" s="684"/>
      <c r="DQ26" s="684"/>
      <c r="DR26" s="684"/>
      <c r="DS26" s="684"/>
      <c r="DT26" s="684"/>
      <c r="DU26" s="684"/>
      <c r="DV26" s="685"/>
      <c r="DW26" s="688" t="s">
        <v>171</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3405</v>
      </c>
      <c r="S27" s="684"/>
      <c r="T27" s="684"/>
      <c r="U27" s="684"/>
      <c r="V27" s="684"/>
      <c r="W27" s="684"/>
      <c r="X27" s="684"/>
      <c r="Y27" s="685"/>
      <c r="Z27" s="686">
        <v>0</v>
      </c>
      <c r="AA27" s="686"/>
      <c r="AB27" s="686"/>
      <c r="AC27" s="686"/>
      <c r="AD27" s="687">
        <v>3405</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2441111</v>
      </c>
      <c r="BH27" s="684"/>
      <c r="BI27" s="684"/>
      <c r="BJ27" s="684"/>
      <c r="BK27" s="684"/>
      <c r="BL27" s="684"/>
      <c r="BM27" s="684"/>
      <c r="BN27" s="685"/>
      <c r="BO27" s="686">
        <v>100</v>
      </c>
      <c r="BP27" s="686"/>
      <c r="BQ27" s="686"/>
      <c r="BR27" s="686"/>
      <c r="BS27" s="692">
        <v>13248</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3779786</v>
      </c>
      <c r="CS27" s="719"/>
      <c r="CT27" s="719"/>
      <c r="CU27" s="719"/>
      <c r="CV27" s="719"/>
      <c r="CW27" s="719"/>
      <c r="CX27" s="719"/>
      <c r="CY27" s="720"/>
      <c r="CZ27" s="688">
        <v>18.100000000000001</v>
      </c>
      <c r="DA27" s="717"/>
      <c r="DB27" s="717"/>
      <c r="DC27" s="721"/>
      <c r="DD27" s="692">
        <v>1183534</v>
      </c>
      <c r="DE27" s="719"/>
      <c r="DF27" s="719"/>
      <c r="DG27" s="719"/>
      <c r="DH27" s="719"/>
      <c r="DI27" s="719"/>
      <c r="DJ27" s="719"/>
      <c r="DK27" s="720"/>
      <c r="DL27" s="692">
        <v>1183534</v>
      </c>
      <c r="DM27" s="719"/>
      <c r="DN27" s="719"/>
      <c r="DO27" s="719"/>
      <c r="DP27" s="719"/>
      <c r="DQ27" s="719"/>
      <c r="DR27" s="719"/>
      <c r="DS27" s="719"/>
      <c r="DT27" s="719"/>
      <c r="DU27" s="719"/>
      <c r="DV27" s="720"/>
      <c r="DW27" s="688">
        <v>11.5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25848</v>
      </c>
      <c r="S28" s="684"/>
      <c r="T28" s="684"/>
      <c r="U28" s="684"/>
      <c r="V28" s="684"/>
      <c r="W28" s="684"/>
      <c r="X28" s="684"/>
      <c r="Y28" s="685"/>
      <c r="Z28" s="686">
        <v>0.1</v>
      </c>
      <c r="AA28" s="686"/>
      <c r="AB28" s="686"/>
      <c r="AC28" s="686"/>
      <c r="AD28" s="687" t="s">
        <v>231</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1961755</v>
      </c>
      <c r="CS28" s="684"/>
      <c r="CT28" s="684"/>
      <c r="CU28" s="684"/>
      <c r="CV28" s="684"/>
      <c r="CW28" s="684"/>
      <c r="CX28" s="684"/>
      <c r="CY28" s="685"/>
      <c r="CZ28" s="688">
        <v>9.4</v>
      </c>
      <c r="DA28" s="717"/>
      <c r="DB28" s="717"/>
      <c r="DC28" s="721"/>
      <c r="DD28" s="692">
        <v>1891685</v>
      </c>
      <c r="DE28" s="684"/>
      <c r="DF28" s="684"/>
      <c r="DG28" s="684"/>
      <c r="DH28" s="684"/>
      <c r="DI28" s="684"/>
      <c r="DJ28" s="684"/>
      <c r="DK28" s="685"/>
      <c r="DL28" s="692">
        <v>1891685</v>
      </c>
      <c r="DM28" s="684"/>
      <c r="DN28" s="684"/>
      <c r="DO28" s="684"/>
      <c r="DP28" s="684"/>
      <c r="DQ28" s="684"/>
      <c r="DR28" s="684"/>
      <c r="DS28" s="684"/>
      <c r="DT28" s="684"/>
      <c r="DU28" s="684"/>
      <c r="DV28" s="685"/>
      <c r="DW28" s="688">
        <v>18.399999999999999</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75662</v>
      </c>
      <c r="S29" s="684"/>
      <c r="T29" s="684"/>
      <c r="U29" s="684"/>
      <c r="V29" s="684"/>
      <c r="W29" s="684"/>
      <c r="X29" s="684"/>
      <c r="Y29" s="685"/>
      <c r="Z29" s="686">
        <v>0.4</v>
      </c>
      <c r="AA29" s="686"/>
      <c r="AB29" s="686"/>
      <c r="AC29" s="686"/>
      <c r="AD29" s="687">
        <v>3337</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1961726</v>
      </c>
      <c r="CS29" s="719"/>
      <c r="CT29" s="719"/>
      <c r="CU29" s="719"/>
      <c r="CV29" s="719"/>
      <c r="CW29" s="719"/>
      <c r="CX29" s="719"/>
      <c r="CY29" s="720"/>
      <c r="CZ29" s="688">
        <v>9.4</v>
      </c>
      <c r="DA29" s="717"/>
      <c r="DB29" s="717"/>
      <c r="DC29" s="721"/>
      <c r="DD29" s="692">
        <v>1891656</v>
      </c>
      <c r="DE29" s="719"/>
      <c r="DF29" s="719"/>
      <c r="DG29" s="719"/>
      <c r="DH29" s="719"/>
      <c r="DI29" s="719"/>
      <c r="DJ29" s="719"/>
      <c r="DK29" s="720"/>
      <c r="DL29" s="692">
        <v>1891656</v>
      </c>
      <c r="DM29" s="719"/>
      <c r="DN29" s="719"/>
      <c r="DO29" s="719"/>
      <c r="DP29" s="719"/>
      <c r="DQ29" s="719"/>
      <c r="DR29" s="719"/>
      <c r="DS29" s="719"/>
      <c r="DT29" s="719"/>
      <c r="DU29" s="719"/>
      <c r="DV29" s="720"/>
      <c r="DW29" s="688">
        <v>18.399999999999999</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49287</v>
      </c>
      <c r="S30" s="684"/>
      <c r="T30" s="684"/>
      <c r="U30" s="684"/>
      <c r="V30" s="684"/>
      <c r="W30" s="684"/>
      <c r="X30" s="684"/>
      <c r="Y30" s="685"/>
      <c r="Z30" s="686">
        <v>0.2</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1925872</v>
      </c>
      <c r="CS30" s="684"/>
      <c r="CT30" s="684"/>
      <c r="CU30" s="684"/>
      <c r="CV30" s="684"/>
      <c r="CW30" s="684"/>
      <c r="CX30" s="684"/>
      <c r="CY30" s="685"/>
      <c r="CZ30" s="688">
        <v>9.1999999999999993</v>
      </c>
      <c r="DA30" s="717"/>
      <c r="DB30" s="717"/>
      <c r="DC30" s="721"/>
      <c r="DD30" s="692">
        <v>1855802</v>
      </c>
      <c r="DE30" s="684"/>
      <c r="DF30" s="684"/>
      <c r="DG30" s="684"/>
      <c r="DH30" s="684"/>
      <c r="DI30" s="684"/>
      <c r="DJ30" s="684"/>
      <c r="DK30" s="685"/>
      <c r="DL30" s="692">
        <v>1855802</v>
      </c>
      <c r="DM30" s="684"/>
      <c r="DN30" s="684"/>
      <c r="DO30" s="684"/>
      <c r="DP30" s="684"/>
      <c r="DQ30" s="684"/>
      <c r="DR30" s="684"/>
      <c r="DS30" s="684"/>
      <c r="DT30" s="684"/>
      <c r="DU30" s="684"/>
      <c r="DV30" s="685"/>
      <c r="DW30" s="688">
        <v>18</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2480295</v>
      </c>
      <c r="S31" s="684"/>
      <c r="T31" s="684"/>
      <c r="U31" s="684"/>
      <c r="V31" s="684"/>
      <c r="W31" s="684"/>
      <c r="X31" s="684"/>
      <c r="Y31" s="685"/>
      <c r="Z31" s="686">
        <v>11.5</v>
      </c>
      <c r="AA31" s="686"/>
      <c r="AB31" s="686"/>
      <c r="AC31" s="686"/>
      <c r="AD31" s="687" t="s">
        <v>135</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184</v>
      </c>
      <c r="AY31" s="670"/>
      <c r="AZ31" s="670"/>
      <c r="BA31" s="670"/>
      <c r="BB31" s="670"/>
      <c r="BC31" s="670"/>
      <c r="BD31" s="670"/>
      <c r="BE31" s="670"/>
      <c r="BF31" s="671"/>
      <c r="BG31" s="751">
        <v>98.5</v>
      </c>
      <c r="BH31" s="738"/>
      <c r="BI31" s="738"/>
      <c r="BJ31" s="738"/>
      <c r="BK31" s="738"/>
      <c r="BL31" s="738"/>
      <c r="BM31" s="678">
        <v>94</v>
      </c>
      <c r="BN31" s="738"/>
      <c r="BO31" s="738"/>
      <c r="BP31" s="738"/>
      <c r="BQ31" s="739"/>
      <c r="BR31" s="751">
        <v>98.4</v>
      </c>
      <c r="BS31" s="738"/>
      <c r="BT31" s="738"/>
      <c r="BU31" s="738"/>
      <c r="BV31" s="738"/>
      <c r="BW31" s="738"/>
      <c r="BX31" s="678">
        <v>93.7</v>
      </c>
      <c r="BY31" s="738"/>
      <c r="BZ31" s="738"/>
      <c r="CA31" s="738"/>
      <c r="CB31" s="739"/>
      <c r="CD31" s="725"/>
      <c r="CE31" s="726"/>
      <c r="CF31" s="698" t="s">
        <v>310</v>
      </c>
      <c r="CG31" s="699"/>
      <c r="CH31" s="699"/>
      <c r="CI31" s="699"/>
      <c r="CJ31" s="699"/>
      <c r="CK31" s="699"/>
      <c r="CL31" s="699"/>
      <c r="CM31" s="699"/>
      <c r="CN31" s="699"/>
      <c r="CO31" s="699"/>
      <c r="CP31" s="699"/>
      <c r="CQ31" s="700"/>
      <c r="CR31" s="683">
        <v>35854</v>
      </c>
      <c r="CS31" s="719"/>
      <c r="CT31" s="719"/>
      <c r="CU31" s="719"/>
      <c r="CV31" s="719"/>
      <c r="CW31" s="719"/>
      <c r="CX31" s="719"/>
      <c r="CY31" s="720"/>
      <c r="CZ31" s="688">
        <v>0.2</v>
      </c>
      <c r="DA31" s="717"/>
      <c r="DB31" s="717"/>
      <c r="DC31" s="721"/>
      <c r="DD31" s="692">
        <v>35854</v>
      </c>
      <c r="DE31" s="719"/>
      <c r="DF31" s="719"/>
      <c r="DG31" s="719"/>
      <c r="DH31" s="719"/>
      <c r="DI31" s="719"/>
      <c r="DJ31" s="719"/>
      <c r="DK31" s="720"/>
      <c r="DL31" s="692">
        <v>35854</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231</v>
      </c>
      <c r="S32" s="684"/>
      <c r="T32" s="684"/>
      <c r="U32" s="684"/>
      <c r="V32" s="684"/>
      <c r="W32" s="684"/>
      <c r="X32" s="684"/>
      <c r="Y32" s="685"/>
      <c r="Z32" s="686" t="s">
        <v>231</v>
      </c>
      <c r="AA32" s="686"/>
      <c r="AB32" s="686"/>
      <c r="AC32" s="686"/>
      <c r="AD32" s="687" t="s">
        <v>231</v>
      </c>
      <c r="AE32" s="687"/>
      <c r="AF32" s="687"/>
      <c r="AG32" s="687"/>
      <c r="AH32" s="687"/>
      <c r="AI32" s="687"/>
      <c r="AJ32" s="687"/>
      <c r="AK32" s="687"/>
      <c r="AL32" s="688" t="s">
        <v>135</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99.2</v>
      </c>
      <c r="BH32" s="719"/>
      <c r="BI32" s="719"/>
      <c r="BJ32" s="719"/>
      <c r="BK32" s="719"/>
      <c r="BL32" s="719"/>
      <c r="BM32" s="689">
        <v>96.6</v>
      </c>
      <c r="BN32" s="749"/>
      <c r="BO32" s="749"/>
      <c r="BP32" s="749"/>
      <c r="BQ32" s="750"/>
      <c r="BR32" s="752">
        <v>99.1</v>
      </c>
      <c r="BS32" s="719"/>
      <c r="BT32" s="719"/>
      <c r="BU32" s="719"/>
      <c r="BV32" s="719"/>
      <c r="BW32" s="719"/>
      <c r="BX32" s="689">
        <v>95.9</v>
      </c>
      <c r="BY32" s="749"/>
      <c r="BZ32" s="749"/>
      <c r="CA32" s="749"/>
      <c r="CB32" s="750"/>
      <c r="CD32" s="727"/>
      <c r="CE32" s="728"/>
      <c r="CF32" s="698" t="s">
        <v>314</v>
      </c>
      <c r="CG32" s="699"/>
      <c r="CH32" s="699"/>
      <c r="CI32" s="699"/>
      <c r="CJ32" s="699"/>
      <c r="CK32" s="699"/>
      <c r="CL32" s="699"/>
      <c r="CM32" s="699"/>
      <c r="CN32" s="699"/>
      <c r="CO32" s="699"/>
      <c r="CP32" s="699"/>
      <c r="CQ32" s="700"/>
      <c r="CR32" s="683">
        <v>29</v>
      </c>
      <c r="CS32" s="684"/>
      <c r="CT32" s="684"/>
      <c r="CU32" s="684"/>
      <c r="CV32" s="684"/>
      <c r="CW32" s="684"/>
      <c r="CX32" s="684"/>
      <c r="CY32" s="685"/>
      <c r="CZ32" s="688">
        <v>0</v>
      </c>
      <c r="DA32" s="717"/>
      <c r="DB32" s="717"/>
      <c r="DC32" s="721"/>
      <c r="DD32" s="692">
        <v>29</v>
      </c>
      <c r="DE32" s="684"/>
      <c r="DF32" s="684"/>
      <c r="DG32" s="684"/>
      <c r="DH32" s="684"/>
      <c r="DI32" s="684"/>
      <c r="DJ32" s="684"/>
      <c r="DK32" s="685"/>
      <c r="DL32" s="692">
        <v>29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1299033</v>
      </c>
      <c r="S33" s="684"/>
      <c r="T33" s="684"/>
      <c r="U33" s="684"/>
      <c r="V33" s="684"/>
      <c r="W33" s="684"/>
      <c r="X33" s="684"/>
      <c r="Y33" s="685"/>
      <c r="Z33" s="686">
        <v>6</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97.5</v>
      </c>
      <c r="BH33" s="754"/>
      <c r="BI33" s="754"/>
      <c r="BJ33" s="754"/>
      <c r="BK33" s="754"/>
      <c r="BL33" s="754"/>
      <c r="BM33" s="755">
        <v>90.2</v>
      </c>
      <c r="BN33" s="754"/>
      <c r="BO33" s="754"/>
      <c r="BP33" s="754"/>
      <c r="BQ33" s="756"/>
      <c r="BR33" s="753">
        <v>97.4</v>
      </c>
      <c r="BS33" s="754"/>
      <c r="BT33" s="754"/>
      <c r="BU33" s="754"/>
      <c r="BV33" s="754"/>
      <c r="BW33" s="754"/>
      <c r="BX33" s="755">
        <v>90.3</v>
      </c>
      <c r="BY33" s="754"/>
      <c r="BZ33" s="754"/>
      <c r="CA33" s="754"/>
      <c r="CB33" s="756"/>
      <c r="CD33" s="698" t="s">
        <v>317</v>
      </c>
      <c r="CE33" s="699"/>
      <c r="CF33" s="699"/>
      <c r="CG33" s="699"/>
      <c r="CH33" s="699"/>
      <c r="CI33" s="699"/>
      <c r="CJ33" s="699"/>
      <c r="CK33" s="699"/>
      <c r="CL33" s="699"/>
      <c r="CM33" s="699"/>
      <c r="CN33" s="699"/>
      <c r="CO33" s="699"/>
      <c r="CP33" s="699"/>
      <c r="CQ33" s="700"/>
      <c r="CR33" s="683">
        <v>7106944</v>
      </c>
      <c r="CS33" s="719"/>
      <c r="CT33" s="719"/>
      <c r="CU33" s="719"/>
      <c r="CV33" s="719"/>
      <c r="CW33" s="719"/>
      <c r="CX33" s="719"/>
      <c r="CY33" s="720"/>
      <c r="CZ33" s="688">
        <v>34.1</v>
      </c>
      <c r="DA33" s="717"/>
      <c r="DB33" s="717"/>
      <c r="DC33" s="721"/>
      <c r="DD33" s="692">
        <v>5684848</v>
      </c>
      <c r="DE33" s="719"/>
      <c r="DF33" s="719"/>
      <c r="DG33" s="719"/>
      <c r="DH33" s="719"/>
      <c r="DI33" s="719"/>
      <c r="DJ33" s="719"/>
      <c r="DK33" s="720"/>
      <c r="DL33" s="692">
        <v>4237933</v>
      </c>
      <c r="DM33" s="719"/>
      <c r="DN33" s="719"/>
      <c r="DO33" s="719"/>
      <c r="DP33" s="719"/>
      <c r="DQ33" s="719"/>
      <c r="DR33" s="719"/>
      <c r="DS33" s="719"/>
      <c r="DT33" s="719"/>
      <c r="DU33" s="719"/>
      <c r="DV33" s="720"/>
      <c r="DW33" s="688">
        <v>41.2</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41422</v>
      </c>
      <c r="S34" s="684"/>
      <c r="T34" s="684"/>
      <c r="U34" s="684"/>
      <c r="V34" s="684"/>
      <c r="W34" s="684"/>
      <c r="X34" s="684"/>
      <c r="Y34" s="685"/>
      <c r="Z34" s="686">
        <v>0.2</v>
      </c>
      <c r="AA34" s="686"/>
      <c r="AB34" s="686"/>
      <c r="AC34" s="686"/>
      <c r="AD34" s="687">
        <v>9278</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1991638</v>
      </c>
      <c r="CS34" s="684"/>
      <c r="CT34" s="684"/>
      <c r="CU34" s="684"/>
      <c r="CV34" s="684"/>
      <c r="CW34" s="684"/>
      <c r="CX34" s="684"/>
      <c r="CY34" s="685"/>
      <c r="CZ34" s="688">
        <v>9.6</v>
      </c>
      <c r="DA34" s="717"/>
      <c r="DB34" s="717"/>
      <c r="DC34" s="721"/>
      <c r="DD34" s="692">
        <v>1632040</v>
      </c>
      <c r="DE34" s="684"/>
      <c r="DF34" s="684"/>
      <c r="DG34" s="684"/>
      <c r="DH34" s="684"/>
      <c r="DI34" s="684"/>
      <c r="DJ34" s="684"/>
      <c r="DK34" s="685"/>
      <c r="DL34" s="692">
        <v>1375146</v>
      </c>
      <c r="DM34" s="684"/>
      <c r="DN34" s="684"/>
      <c r="DO34" s="684"/>
      <c r="DP34" s="684"/>
      <c r="DQ34" s="684"/>
      <c r="DR34" s="684"/>
      <c r="DS34" s="684"/>
      <c r="DT34" s="684"/>
      <c r="DU34" s="684"/>
      <c r="DV34" s="685"/>
      <c r="DW34" s="688">
        <v>13.4</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246393</v>
      </c>
      <c r="S35" s="684"/>
      <c r="T35" s="684"/>
      <c r="U35" s="684"/>
      <c r="V35" s="684"/>
      <c r="W35" s="684"/>
      <c r="X35" s="684"/>
      <c r="Y35" s="685"/>
      <c r="Z35" s="686">
        <v>1.1000000000000001</v>
      </c>
      <c r="AA35" s="686"/>
      <c r="AB35" s="686"/>
      <c r="AC35" s="686"/>
      <c r="AD35" s="687" t="s">
        <v>135</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254826</v>
      </c>
      <c r="CS35" s="719"/>
      <c r="CT35" s="719"/>
      <c r="CU35" s="719"/>
      <c r="CV35" s="719"/>
      <c r="CW35" s="719"/>
      <c r="CX35" s="719"/>
      <c r="CY35" s="720"/>
      <c r="CZ35" s="688">
        <v>1.2</v>
      </c>
      <c r="DA35" s="717"/>
      <c r="DB35" s="717"/>
      <c r="DC35" s="721"/>
      <c r="DD35" s="692">
        <v>204186</v>
      </c>
      <c r="DE35" s="719"/>
      <c r="DF35" s="719"/>
      <c r="DG35" s="719"/>
      <c r="DH35" s="719"/>
      <c r="DI35" s="719"/>
      <c r="DJ35" s="719"/>
      <c r="DK35" s="720"/>
      <c r="DL35" s="692">
        <v>196989</v>
      </c>
      <c r="DM35" s="719"/>
      <c r="DN35" s="719"/>
      <c r="DO35" s="719"/>
      <c r="DP35" s="719"/>
      <c r="DQ35" s="719"/>
      <c r="DR35" s="719"/>
      <c r="DS35" s="719"/>
      <c r="DT35" s="719"/>
      <c r="DU35" s="719"/>
      <c r="DV35" s="720"/>
      <c r="DW35" s="688">
        <v>1.9</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617625</v>
      </c>
      <c r="S36" s="684"/>
      <c r="T36" s="684"/>
      <c r="U36" s="684"/>
      <c r="V36" s="684"/>
      <c r="W36" s="684"/>
      <c r="X36" s="684"/>
      <c r="Y36" s="685"/>
      <c r="Z36" s="686">
        <v>2.9</v>
      </c>
      <c r="AA36" s="686"/>
      <c r="AB36" s="686"/>
      <c r="AC36" s="686"/>
      <c r="AD36" s="687" t="s">
        <v>231</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2099655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28629</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2264717</v>
      </c>
      <c r="CS36" s="684"/>
      <c r="CT36" s="684"/>
      <c r="CU36" s="684"/>
      <c r="CV36" s="684"/>
      <c r="CW36" s="684"/>
      <c r="CX36" s="684"/>
      <c r="CY36" s="685"/>
      <c r="CZ36" s="688">
        <v>10.9</v>
      </c>
      <c r="DA36" s="717"/>
      <c r="DB36" s="717"/>
      <c r="DC36" s="721"/>
      <c r="DD36" s="692">
        <v>1902324</v>
      </c>
      <c r="DE36" s="684"/>
      <c r="DF36" s="684"/>
      <c r="DG36" s="684"/>
      <c r="DH36" s="684"/>
      <c r="DI36" s="684"/>
      <c r="DJ36" s="684"/>
      <c r="DK36" s="685"/>
      <c r="DL36" s="692">
        <v>1354264</v>
      </c>
      <c r="DM36" s="684"/>
      <c r="DN36" s="684"/>
      <c r="DO36" s="684"/>
      <c r="DP36" s="684"/>
      <c r="DQ36" s="684"/>
      <c r="DR36" s="684"/>
      <c r="DS36" s="684"/>
      <c r="DT36" s="684"/>
      <c r="DU36" s="684"/>
      <c r="DV36" s="685"/>
      <c r="DW36" s="688">
        <v>13.2</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352174</v>
      </c>
      <c r="S37" s="684"/>
      <c r="T37" s="684"/>
      <c r="U37" s="684"/>
      <c r="V37" s="684"/>
      <c r="W37" s="684"/>
      <c r="X37" s="684"/>
      <c r="Y37" s="685"/>
      <c r="Z37" s="686">
        <v>1.6</v>
      </c>
      <c r="AA37" s="686"/>
      <c r="AB37" s="686"/>
      <c r="AC37" s="686"/>
      <c r="AD37" s="687" t="s">
        <v>231</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589052</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-5657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877452</v>
      </c>
      <c r="CS37" s="719"/>
      <c r="CT37" s="719"/>
      <c r="CU37" s="719"/>
      <c r="CV37" s="719"/>
      <c r="CW37" s="719"/>
      <c r="CX37" s="719"/>
      <c r="CY37" s="720"/>
      <c r="CZ37" s="688">
        <v>4.2</v>
      </c>
      <c r="DA37" s="717"/>
      <c r="DB37" s="717"/>
      <c r="DC37" s="721"/>
      <c r="DD37" s="692">
        <v>847252</v>
      </c>
      <c r="DE37" s="719"/>
      <c r="DF37" s="719"/>
      <c r="DG37" s="719"/>
      <c r="DH37" s="719"/>
      <c r="DI37" s="719"/>
      <c r="DJ37" s="719"/>
      <c r="DK37" s="720"/>
      <c r="DL37" s="692">
        <v>816481</v>
      </c>
      <c r="DM37" s="719"/>
      <c r="DN37" s="719"/>
      <c r="DO37" s="719"/>
      <c r="DP37" s="719"/>
      <c r="DQ37" s="719"/>
      <c r="DR37" s="719"/>
      <c r="DS37" s="719"/>
      <c r="DT37" s="719"/>
      <c r="DU37" s="719"/>
      <c r="DV37" s="720"/>
      <c r="DW37" s="688">
        <v>7.9</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659322</v>
      </c>
      <c r="S38" s="684"/>
      <c r="T38" s="684"/>
      <c r="U38" s="684"/>
      <c r="V38" s="684"/>
      <c r="W38" s="684"/>
      <c r="X38" s="684"/>
      <c r="Y38" s="685"/>
      <c r="Z38" s="686">
        <v>3.1</v>
      </c>
      <c r="AA38" s="686"/>
      <c r="AB38" s="686"/>
      <c r="AC38" s="686"/>
      <c r="AD38" s="687">
        <v>12099</v>
      </c>
      <c r="AE38" s="687"/>
      <c r="AF38" s="687"/>
      <c r="AG38" s="687"/>
      <c r="AH38" s="687"/>
      <c r="AI38" s="687"/>
      <c r="AJ38" s="687"/>
      <c r="AK38" s="687"/>
      <c r="AL38" s="688">
        <v>0.1</v>
      </c>
      <c r="AM38" s="689"/>
      <c r="AN38" s="689"/>
      <c r="AO38" s="690"/>
      <c r="AQ38" s="761" t="s">
        <v>333</v>
      </c>
      <c r="AR38" s="762"/>
      <c r="AS38" s="762"/>
      <c r="AT38" s="762"/>
      <c r="AU38" s="762"/>
      <c r="AV38" s="762"/>
      <c r="AW38" s="762"/>
      <c r="AX38" s="762"/>
      <c r="AY38" s="763"/>
      <c r="AZ38" s="683">
        <v>45640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4719</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1464963</v>
      </c>
      <c r="CS38" s="684"/>
      <c r="CT38" s="684"/>
      <c r="CU38" s="684"/>
      <c r="CV38" s="684"/>
      <c r="CW38" s="684"/>
      <c r="CX38" s="684"/>
      <c r="CY38" s="685"/>
      <c r="CZ38" s="688">
        <v>7</v>
      </c>
      <c r="DA38" s="717"/>
      <c r="DB38" s="717"/>
      <c r="DC38" s="721"/>
      <c r="DD38" s="692">
        <v>1169932</v>
      </c>
      <c r="DE38" s="684"/>
      <c r="DF38" s="684"/>
      <c r="DG38" s="684"/>
      <c r="DH38" s="684"/>
      <c r="DI38" s="684"/>
      <c r="DJ38" s="684"/>
      <c r="DK38" s="685"/>
      <c r="DL38" s="692">
        <v>1130459</v>
      </c>
      <c r="DM38" s="684"/>
      <c r="DN38" s="684"/>
      <c r="DO38" s="684"/>
      <c r="DP38" s="684"/>
      <c r="DQ38" s="684"/>
      <c r="DR38" s="684"/>
      <c r="DS38" s="684"/>
      <c r="DT38" s="684"/>
      <c r="DU38" s="684"/>
      <c r="DV38" s="685"/>
      <c r="DW38" s="688">
        <v>11</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5040852</v>
      </c>
      <c r="S39" s="684"/>
      <c r="T39" s="684"/>
      <c r="U39" s="684"/>
      <c r="V39" s="684"/>
      <c r="W39" s="684"/>
      <c r="X39" s="684"/>
      <c r="Y39" s="685"/>
      <c r="Z39" s="686">
        <v>23.4</v>
      </c>
      <c r="AA39" s="686"/>
      <c r="AB39" s="686"/>
      <c r="AC39" s="686"/>
      <c r="AD39" s="687" t="s">
        <v>231</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v>718</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8040</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645045</v>
      </c>
      <c r="CS39" s="719"/>
      <c r="CT39" s="719"/>
      <c r="CU39" s="719"/>
      <c r="CV39" s="719"/>
      <c r="CW39" s="719"/>
      <c r="CX39" s="719"/>
      <c r="CY39" s="720"/>
      <c r="CZ39" s="688">
        <v>3.1</v>
      </c>
      <c r="DA39" s="717"/>
      <c r="DB39" s="717"/>
      <c r="DC39" s="721"/>
      <c r="DD39" s="692">
        <v>595291</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135</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231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103</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485755</v>
      </c>
      <c r="CS40" s="684"/>
      <c r="CT40" s="684"/>
      <c r="CU40" s="684"/>
      <c r="CV40" s="684"/>
      <c r="CW40" s="684"/>
      <c r="CX40" s="684"/>
      <c r="CY40" s="685"/>
      <c r="CZ40" s="688">
        <v>2.2999999999999998</v>
      </c>
      <c r="DA40" s="717"/>
      <c r="DB40" s="717"/>
      <c r="DC40" s="721"/>
      <c r="DD40" s="692">
        <v>181075</v>
      </c>
      <c r="DE40" s="684"/>
      <c r="DF40" s="684"/>
      <c r="DG40" s="684"/>
      <c r="DH40" s="684"/>
      <c r="DI40" s="684"/>
      <c r="DJ40" s="684"/>
      <c r="DK40" s="685"/>
      <c r="DL40" s="692">
        <v>181075</v>
      </c>
      <c r="DM40" s="684"/>
      <c r="DN40" s="684"/>
      <c r="DO40" s="684"/>
      <c r="DP40" s="684"/>
      <c r="DQ40" s="684"/>
      <c r="DR40" s="684"/>
      <c r="DS40" s="684"/>
      <c r="DT40" s="684"/>
      <c r="DU40" s="684"/>
      <c r="DV40" s="685"/>
      <c r="DW40" s="688">
        <v>1.8</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317252</v>
      </c>
      <c r="S41" s="684"/>
      <c r="T41" s="684"/>
      <c r="U41" s="684"/>
      <c r="V41" s="684"/>
      <c r="W41" s="684"/>
      <c r="X41" s="684"/>
      <c r="Y41" s="685"/>
      <c r="Z41" s="686">
        <v>1.5</v>
      </c>
      <c r="AA41" s="686"/>
      <c r="AB41" s="686"/>
      <c r="AC41" s="686"/>
      <c r="AD41" s="687" t="s">
        <v>231</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381543</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135</v>
      </c>
      <c r="CS41" s="719"/>
      <c r="CT41" s="719"/>
      <c r="CU41" s="719"/>
      <c r="CV41" s="719"/>
      <c r="CW41" s="719"/>
      <c r="CX41" s="719"/>
      <c r="CY41" s="720"/>
      <c r="CZ41" s="688" t="s">
        <v>135</v>
      </c>
      <c r="DA41" s="717"/>
      <c r="DB41" s="717"/>
      <c r="DC41" s="721"/>
      <c r="DD41" s="692" t="s">
        <v>135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21584008</v>
      </c>
      <c r="S42" s="769"/>
      <c r="T42" s="769"/>
      <c r="U42" s="769"/>
      <c r="V42" s="769"/>
      <c r="W42" s="769"/>
      <c r="X42" s="769"/>
      <c r="Y42" s="777"/>
      <c r="Z42" s="778">
        <v>100</v>
      </c>
      <c r="AA42" s="778"/>
      <c r="AB42" s="778"/>
      <c r="AC42" s="778"/>
      <c r="AD42" s="779">
        <v>9965876</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1082702</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310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5768507</v>
      </c>
      <c r="CS42" s="684"/>
      <c r="CT42" s="684"/>
      <c r="CU42" s="684"/>
      <c r="CV42" s="684"/>
      <c r="CW42" s="684"/>
      <c r="CX42" s="684"/>
      <c r="CY42" s="685"/>
      <c r="CZ42" s="688">
        <v>27.7</v>
      </c>
      <c r="DA42" s="689"/>
      <c r="DB42" s="689"/>
      <c r="DC42" s="701"/>
      <c r="DD42" s="692">
        <v>681708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87623</v>
      </c>
      <c r="CS43" s="719"/>
      <c r="CT43" s="719"/>
      <c r="CU43" s="719"/>
      <c r="CV43" s="719"/>
      <c r="CW43" s="719"/>
      <c r="CX43" s="719"/>
      <c r="CY43" s="720"/>
      <c r="CZ43" s="688">
        <v>0.4</v>
      </c>
      <c r="DA43" s="717"/>
      <c r="DB43" s="717"/>
      <c r="DC43" s="721"/>
      <c r="DD43" s="692">
        <v>87623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5752236</v>
      </c>
      <c r="CS44" s="684"/>
      <c r="CT44" s="684"/>
      <c r="CU44" s="684"/>
      <c r="CV44" s="684"/>
      <c r="CW44" s="684"/>
      <c r="CX44" s="684"/>
      <c r="CY44" s="685"/>
      <c r="CZ44" s="688">
        <v>27.6</v>
      </c>
      <c r="DA44" s="689"/>
      <c r="DB44" s="689"/>
      <c r="DC44" s="701"/>
      <c r="DD44" s="692">
        <v>665486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500591</v>
      </c>
      <c r="CS45" s="719"/>
      <c r="CT45" s="719"/>
      <c r="CU45" s="719"/>
      <c r="CV45" s="719"/>
      <c r="CW45" s="719"/>
      <c r="CX45" s="719"/>
      <c r="CY45" s="720"/>
      <c r="CZ45" s="688">
        <v>2.4</v>
      </c>
      <c r="DA45" s="717"/>
      <c r="DB45" s="717"/>
      <c r="DC45" s="721"/>
      <c r="DD45" s="692">
        <v>31289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5200204</v>
      </c>
      <c r="CS46" s="684"/>
      <c r="CT46" s="684"/>
      <c r="CU46" s="684"/>
      <c r="CV46" s="684"/>
      <c r="CW46" s="684"/>
      <c r="CX46" s="684"/>
      <c r="CY46" s="685"/>
      <c r="CZ46" s="688">
        <v>24.9</v>
      </c>
      <c r="DA46" s="689"/>
      <c r="DB46" s="689"/>
      <c r="DC46" s="701"/>
      <c r="DD46" s="692">
        <v>630553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16271</v>
      </c>
      <c r="CS47" s="719"/>
      <c r="CT47" s="719"/>
      <c r="CU47" s="719"/>
      <c r="CV47" s="719"/>
      <c r="CW47" s="719"/>
      <c r="CX47" s="719"/>
      <c r="CY47" s="720"/>
      <c r="CZ47" s="688">
        <v>0.1</v>
      </c>
      <c r="DA47" s="717"/>
      <c r="DB47" s="717"/>
      <c r="DC47" s="721"/>
      <c r="DD47" s="692">
        <v>16222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135</v>
      </c>
      <c r="CS48" s="684"/>
      <c r="CT48" s="684"/>
      <c r="CU48" s="684"/>
      <c r="CV48" s="684"/>
      <c r="CW48" s="684"/>
      <c r="CX48" s="684"/>
      <c r="CY48" s="685"/>
      <c r="CZ48" s="688" t="s">
        <v>135</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20851723</v>
      </c>
      <c r="CS49" s="754"/>
      <c r="CT49" s="754"/>
      <c r="CU49" s="754"/>
      <c r="CV49" s="754"/>
      <c r="CW49" s="754"/>
      <c r="CX49" s="754"/>
      <c r="CY49" s="785"/>
      <c r="CZ49" s="780">
        <v>100</v>
      </c>
      <c r="DA49" s="786"/>
      <c r="DB49" s="786"/>
      <c r="DC49" s="787"/>
      <c r="DD49" s="788">
        <v>11573919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Z1piwyyWh6cEMqvX/PTEQ5USmhm+Hn+rQL+j3ItJ845471wDZjFaisiKesfQA/WI4yquE30Vqrnlk/rffCSA==" saltValue="9zuQGdMWCZGMiPQGo2SN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21462</v>
      </c>
      <c r="R7" s="819"/>
      <c r="S7" s="819"/>
      <c r="T7" s="819"/>
      <c r="U7" s="819"/>
      <c r="V7" s="819">
        <v>20731</v>
      </c>
      <c r="W7" s="819"/>
      <c r="X7" s="819"/>
      <c r="Y7" s="819"/>
      <c r="Z7" s="819"/>
      <c r="AA7" s="819">
        <v>731</v>
      </c>
      <c r="AB7" s="819"/>
      <c r="AC7" s="819"/>
      <c r="AD7" s="819"/>
      <c r="AE7" s="820"/>
      <c r="AF7" s="821">
        <v>540</v>
      </c>
      <c r="AG7" s="822"/>
      <c r="AH7" s="822"/>
      <c r="AI7" s="822"/>
      <c r="AJ7" s="823"/>
      <c r="AK7" s="858" t="s">
        <v>603</v>
      </c>
      <c r="AL7" s="859"/>
      <c r="AM7" s="859"/>
      <c r="AN7" s="859"/>
      <c r="AO7" s="859"/>
      <c r="AP7" s="859">
        <v>15360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601</v>
      </c>
      <c r="BS7" s="862" t="s">
        <v>598</v>
      </c>
      <c r="BT7" s="863"/>
      <c r="BU7" s="863"/>
      <c r="BV7" s="863"/>
      <c r="BW7" s="863"/>
      <c r="BX7" s="863"/>
      <c r="BY7" s="863"/>
      <c r="BZ7" s="863"/>
      <c r="CA7" s="863"/>
      <c r="CB7" s="863"/>
      <c r="CC7" s="863"/>
      <c r="CD7" s="863"/>
      <c r="CE7" s="863"/>
      <c r="CF7" s="863"/>
      <c r="CG7" s="864"/>
      <c r="CH7" s="855">
        <v>0</v>
      </c>
      <c r="CI7" s="856"/>
      <c r="CJ7" s="856"/>
      <c r="CK7" s="856"/>
      <c r="CL7" s="857"/>
      <c r="CM7" s="855">
        <v>21</v>
      </c>
      <c r="CN7" s="856"/>
      <c r="CO7" s="856"/>
      <c r="CP7" s="856"/>
      <c r="CQ7" s="857"/>
      <c r="CR7" s="855">
        <v>5</v>
      </c>
      <c r="CS7" s="856"/>
      <c r="CT7" s="856"/>
      <c r="CU7" s="856"/>
      <c r="CV7" s="857"/>
      <c r="CW7" s="855">
        <v>0</v>
      </c>
      <c r="CX7" s="856"/>
      <c r="CY7" s="856"/>
      <c r="CZ7" s="856"/>
      <c r="DA7" s="857"/>
      <c r="DB7" s="855">
        <v>0</v>
      </c>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322</v>
      </c>
      <c r="R8" s="843"/>
      <c r="S8" s="843"/>
      <c r="T8" s="843"/>
      <c r="U8" s="843"/>
      <c r="V8" s="843">
        <v>322</v>
      </c>
      <c r="W8" s="843"/>
      <c r="X8" s="843"/>
      <c r="Y8" s="843"/>
      <c r="Z8" s="843"/>
      <c r="AA8" s="843">
        <v>0</v>
      </c>
      <c r="AB8" s="843"/>
      <c r="AC8" s="843"/>
      <c r="AD8" s="843"/>
      <c r="AE8" s="844"/>
      <c r="AF8" s="845" t="s">
        <v>387</v>
      </c>
      <c r="AG8" s="846"/>
      <c r="AH8" s="846"/>
      <c r="AI8" s="846"/>
      <c r="AJ8" s="847"/>
      <c r="AK8" s="848">
        <v>215</v>
      </c>
      <c r="AL8" s="849"/>
      <c r="AM8" s="849"/>
      <c r="AN8" s="849"/>
      <c r="AO8" s="849"/>
      <c r="AP8" s="849">
        <v>598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599</v>
      </c>
      <c r="BT8" s="853"/>
      <c r="BU8" s="853"/>
      <c r="BV8" s="853"/>
      <c r="BW8" s="853"/>
      <c r="BX8" s="853"/>
      <c r="BY8" s="853"/>
      <c r="BZ8" s="853"/>
      <c r="CA8" s="853"/>
      <c r="CB8" s="853"/>
      <c r="CC8" s="853"/>
      <c r="CD8" s="853"/>
      <c r="CE8" s="853"/>
      <c r="CF8" s="853"/>
      <c r="CG8" s="854"/>
      <c r="CH8" s="865">
        <v>1</v>
      </c>
      <c r="CI8" s="866"/>
      <c r="CJ8" s="866"/>
      <c r="CK8" s="866"/>
      <c r="CL8" s="867"/>
      <c r="CM8" s="865">
        <v>28</v>
      </c>
      <c r="CN8" s="866"/>
      <c r="CO8" s="866"/>
      <c r="CP8" s="866"/>
      <c r="CQ8" s="867"/>
      <c r="CR8" s="865">
        <v>19</v>
      </c>
      <c r="CS8" s="866"/>
      <c r="CT8" s="866"/>
      <c r="CU8" s="866"/>
      <c r="CV8" s="867"/>
      <c r="CW8" s="865">
        <v>4</v>
      </c>
      <c r="CX8" s="866"/>
      <c r="CY8" s="866"/>
      <c r="CZ8" s="866"/>
      <c r="DA8" s="867"/>
      <c r="DB8" s="865">
        <v>0</v>
      </c>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388</v>
      </c>
      <c r="C9" s="840"/>
      <c r="D9" s="840"/>
      <c r="E9" s="840"/>
      <c r="F9" s="840"/>
      <c r="G9" s="840"/>
      <c r="H9" s="840"/>
      <c r="I9" s="840"/>
      <c r="J9" s="840"/>
      <c r="K9" s="840"/>
      <c r="L9" s="840"/>
      <c r="M9" s="840"/>
      <c r="N9" s="840"/>
      <c r="O9" s="840"/>
      <c r="P9" s="841"/>
      <c r="Q9" s="842">
        <v>13</v>
      </c>
      <c r="R9" s="843"/>
      <c r="S9" s="843"/>
      <c r="T9" s="843"/>
      <c r="U9" s="843"/>
      <c r="V9" s="843">
        <v>12</v>
      </c>
      <c r="W9" s="843"/>
      <c r="X9" s="843"/>
      <c r="Y9" s="843"/>
      <c r="Z9" s="843"/>
      <c r="AA9" s="843">
        <v>1</v>
      </c>
      <c r="AB9" s="843"/>
      <c r="AC9" s="843"/>
      <c r="AD9" s="843"/>
      <c r="AE9" s="844"/>
      <c r="AF9" s="845">
        <v>1</v>
      </c>
      <c r="AG9" s="846"/>
      <c r="AH9" s="846"/>
      <c r="AI9" s="846"/>
      <c r="AJ9" s="847"/>
      <c r="AK9" s="848" t="s">
        <v>604</v>
      </c>
      <c r="AL9" s="849"/>
      <c r="AM9" s="849"/>
      <c r="AN9" s="849"/>
      <c r="AO9" s="849"/>
      <c r="AP9" s="849" t="s">
        <v>605</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600</v>
      </c>
      <c r="BT9" s="853"/>
      <c r="BU9" s="853"/>
      <c r="BV9" s="853"/>
      <c r="BW9" s="853"/>
      <c r="BX9" s="853"/>
      <c r="BY9" s="853"/>
      <c r="BZ9" s="853"/>
      <c r="CA9" s="853"/>
      <c r="CB9" s="853"/>
      <c r="CC9" s="853"/>
      <c r="CD9" s="853"/>
      <c r="CE9" s="853"/>
      <c r="CF9" s="853"/>
      <c r="CG9" s="854"/>
      <c r="CH9" s="865">
        <v>164</v>
      </c>
      <c r="CI9" s="866"/>
      <c r="CJ9" s="866"/>
      <c r="CK9" s="866"/>
      <c r="CL9" s="867"/>
      <c r="CM9" s="865">
        <v>585</v>
      </c>
      <c r="CN9" s="866"/>
      <c r="CO9" s="866"/>
      <c r="CP9" s="866"/>
      <c r="CQ9" s="867"/>
      <c r="CR9" s="865">
        <v>10</v>
      </c>
      <c r="CS9" s="866"/>
      <c r="CT9" s="866"/>
      <c r="CU9" s="866"/>
      <c r="CV9" s="867"/>
      <c r="CW9" s="865">
        <v>0</v>
      </c>
      <c r="CX9" s="866"/>
      <c r="CY9" s="866"/>
      <c r="CZ9" s="866"/>
      <c r="DA9" s="867"/>
      <c r="DB9" s="865">
        <v>718</v>
      </c>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21582</v>
      </c>
      <c r="R23" s="878"/>
      <c r="S23" s="878"/>
      <c r="T23" s="878"/>
      <c r="U23" s="878"/>
      <c r="V23" s="878">
        <v>20850</v>
      </c>
      <c r="W23" s="878"/>
      <c r="X23" s="878"/>
      <c r="Y23" s="878"/>
      <c r="Z23" s="878"/>
      <c r="AA23" s="878">
        <v>732</v>
      </c>
      <c r="AB23" s="878"/>
      <c r="AC23" s="878"/>
      <c r="AD23" s="878"/>
      <c r="AE23" s="879"/>
      <c r="AF23" s="880">
        <v>540</v>
      </c>
      <c r="AG23" s="878"/>
      <c r="AH23" s="878"/>
      <c r="AI23" s="878"/>
      <c r="AJ23" s="881"/>
      <c r="AK23" s="882"/>
      <c r="AL23" s="883"/>
      <c r="AM23" s="883"/>
      <c r="AN23" s="883"/>
      <c r="AO23" s="883"/>
      <c r="AP23" s="878">
        <v>15958</v>
      </c>
      <c r="AQ23" s="878"/>
      <c r="AR23" s="878"/>
      <c r="AS23" s="878"/>
      <c r="AT23" s="878"/>
      <c r="AU23" s="884"/>
      <c r="AV23" s="884"/>
      <c r="AW23" s="884"/>
      <c r="AX23" s="884"/>
      <c r="AY23" s="885"/>
      <c r="AZ23" s="893" t="s">
        <v>135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3751</v>
      </c>
      <c r="R28" s="907"/>
      <c r="S28" s="907"/>
      <c r="T28" s="907"/>
      <c r="U28" s="907"/>
      <c r="V28" s="907">
        <v>3722</v>
      </c>
      <c r="W28" s="907"/>
      <c r="X28" s="907"/>
      <c r="Y28" s="907"/>
      <c r="Z28" s="907"/>
      <c r="AA28" s="907">
        <v>29</v>
      </c>
      <c r="AB28" s="907"/>
      <c r="AC28" s="907"/>
      <c r="AD28" s="907"/>
      <c r="AE28" s="908"/>
      <c r="AF28" s="909">
        <v>29</v>
      </c>
      <c r="AG28" s="907"/>
      <c r="AH28" s="907"/>
      <c r="AI28" s="907"/>
      <c r="AJ28" s="910"/>
      <c r="AK28" s="911">
        <v>325</v>
      </c>
      <c r="AL28" s="902"/>
      <c r="AM28" s="902"/>
      <c r="AN28" s="902"/>
      <c r="AO28" s="902"/>
      <c r="AP28" s="902" t="s">
        <v>591</v>
      </c>
      <c r="AQ28" s="902"/>
      <c r="AR28" s="902"/>
      <c r="AS28" s="902"/>
      <c r="AT28" s="902"/>
      <c r="AU28" s="902" t="s">
        <v>594</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3869</v>
      </c>
      <c r="R29" s="843"/>
      <c r="S29" s="843"/>
      <c r="T29" s="843"/>
      <c r="U29" s="843"/>
      <c r="V29" s="843">
        <v>3868</v>
      </c>
      <c r="W29" s="843"/>
      <c r="X29" s="843"/>
      <c r="Y29" s="843"/>
      <c r="Z29" s="843"/>
      <c r="AA29" s="843">
        <v>1</v>
      </c>
      <c r="AB29" s="843"/>
      <c r="AC29" s="843"/>
      <c r="AD29" s="843"/>
      <c r="AE29" s="844"/>
      <c r="AF29" s="845">
        <v>1</v>
      </c>
      <c r="AG29" s="846"/>
      <c r="AH29" s="846"/>
      <c r="AI29" s="846"/>
      <c r="AJ29" s="847"/>
      <c r="AK29" s="914">
        <v>601</v>
      </c>
      <c r="AL29" s="915"/>
      <c r="AM29" s="915"/>
      <c r="AN29" s="915"/>
      <c r="AO29" s="915"/>
      <c r="AP29" s="915" t="s">
        <v>592</v>
      </c>
      <c r="AQ29" s="915"/>
      <c r="AR29" s="915"/>
      <c r="AS29" s="915"/>
      <c r="AT29" s="915"/>
      <c r="AU29" s="915" t="s">
        <v>593</v>
      </c>
      <c r="AV29" s="915"/>
      <c r="AW29" s="915"/>
      <c r="AX29" s="915"/>
      <c r="AY29" s="915"/>
      <c r="AZ29" s="916" t="s">
        <v>595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297</v>
      </c>
      <c r="R30" s="843"/>
      <c r="S30" s="843"/>
      <c r="T30" s="843"/>
      <c r="U30" s="843"/>
      <c r="V30" s="843">
        <v>292</v>
      </c>
      <c r="W30" s="843"/>
      <c r="X30" s="843"/>
      <c r="Y30" s="843"/>
      <c r="Z30" s="843"/>
      <c r="AA30" s="843">
        <v>5</v>
      </c>
      <c r="AB30" s="843"/>
      <c r="AC30" s="843"/>
      <c r="AD30" s="843"/>
      <c r="AE30" s="844"/>
      <c r="AF30" s="845">
        <v>5</v>
      </c>
      <c r="AG30" s="846"/>
      <c r="AH30" s="846"/>
      <c r="AI30" s="846"/>
      <c r="AJ30" s="847"/>
      <c r="AK30" s="914">
        <v>105</v>
      </c>
      <c r="AL30" s="915"/>
      <c r="AM30" s="915"/>
      <c r="AN30" s="915"/>
      <c r="AO30" s="915"/>
      <c r="AP30" s="915" t="s">
        <v>593</v>
      </c>
      <c r="AQ30" s="915"/>
      <c r="AR30" s="915"/>
      <c r="AS30" s="915"/>
      <c r="AT30" s="915"/>
      <c r="AU30" s="915" t="s">
        <v>593</v>
      </c>
      <c r="AV30" s="915"/>
      <c r="AW30" s="915"/>
      <c r="AX30" s="915"/>
      <c r="AY30" s="915"/>
      <c r="AZ30" s="916" t="s">
        <v>595</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221</v>
      </c>
      <c r="R31" s="843"/>
      <c r="S31" s="843"/>
      <c r="T31" s="843"/>
      <c r="U31" s="843"/>
      <c r="V31" s="843">
        <v>221</v>
      </c>
      <c r="W31" s="843"/>
      <c r="X31" s="843"/>
      <c r="Y31" s="843"/>
      <c r="Z31" s="843"/>
      <c r="AA31" s="843">
        <v>0</v>
      </c>
      <c r="AB31" s="843"/>
      <c r="AC31" s="843"/>
      <c r="AD31" s="843"/>
      <c r="AE31" s="844"/>
      <c r="AF31" s="845" t="s">
        <v>406</v>
      </c>
      <c r="AG31" s="846"/>
      <c r="AH31" s="846"/>
      <c r="AI31" s="846"/>
      <c r="AJ31" s="847"/>
      <c r="AK31" s="914">
        <v>78</v>
      </c>
      <c r="AL31" s="915"/>
      <c r="AM31" s="915"/>
      <c r="AN31" s="915"/>
      <c r="AO31" s="915"/>
      <c r="AP31" s="915">
        <v>7</v>
      </c>
      <c r="AQ31" s="915"/>
      <c r="AR31" s="915"/>
      <c r="AS31" s="915"/>
      <c r="AT31" s="915"/>
      <c r="AU31" s="915">
        <v>3</v>
      </c>
      <c r="AV31" s="915"/>
      <c r="AW31" s="915"/>
      <c r="AX31" s="915"/>
      <c r="AY31" s="915"/>
      <c r="AZ31" s="916" t="s">
        <v>595</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549</v>
      </c>
      <c r="R32" s="843"/>
      <c r="S32" s="843"/>
      <c r="T32" s="843"/>
      <c r="U32" s="843"/>
      <c r="V32" s="843">
        <v>427</v>
      </c>
      <c r="W32" s="843"/>
      <c r="X32" s="843"/>
      <c r="Y32" s="843"/>
      <c r="Z32" s="843"/>
      <c r="AA32" s="843">
        <v>122</v>
      </c>
      <c r="AB32" s="843"/>
      <c r="AC32" s="843"/>
      <c r="AD32" s="843"/>
      <c r="AE32" s="844"/>
      <c r="AF32" s="845">
        <v>950</v>
      </c>
      <c r="AG32" s="846"/>
      <c r="AH32" s="846"/>
      <c r="AI32" s="846"/>
      <c r="AJ32" s="847"/>
      <c r="AK32" s="914">
        <v>2</v>
      </c>
      <c r="AL32" s="915"/>
      <c r="AM32" s="915"/>
      <c r="AN32" s="915"/>
      <c r="AO32" s="915"/>
      <c r="AP32" s="915">
        <v>1</v>
      </c>
      <c r="AQ32" s="915"/>
      <c r="AR32" s="915"/>
      <c r="AS32" s="915"/>
      <c r="AT32" s="915"/>
      <c r="AU32" s="915">
        <v>0</v>
      </c>
      <c r="AV32" s="915"/>
      <c r="AW32" s="915"/>
      <c r="AX32" s="915"/>
      <c r="AY32" s="915"/>
      <c r="AZ32" s="916" t="s">
        <v>595</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1059</v>
      </c>
      <c r="R33" s="843"/>
      <c r="S33" s="843"/>
      <c r="T33" s="843"/>
      <c r="U33" s="843"/>
      <c r="V33" s="843">
        <v>957</v>
      </c>
      <c r="W33" s="843"/>
      <c r="X33" s="843"/>
      <c r="Y33" s="843"/>
      <c r="Z33" s="843"/>
      <c r="AA33" s="843">
        <v>102</v>
      </c>
      <c r="AB33" s="843"/>
      <c r="AC33" s="843"/>
      <c r="AD33" s="843"/>
      <c r="AE33" s="844"/>
      <c r="AF33" s="845">
        <v>133</v>
      </c>
      <c r="AG33" s="846"/>
      <c r="AH33" s="846"/>
      <c r="AI33" s="846"/>
      <c r="AJ33" s="847"/>
      <c r="AK33" s="914">
        <v>589</v>
      </c>
      <c r="AL33" s="915"/>
      <c r="AM33" s="915"/>
      <c r="AN33" s="915"/>
      <c r="AO33" s="915"/>
      <c r="AP33" s="915">
        <v>4945</v>
      </c>
      <c r="AQ33" s="915"/>
      <c r="AR33" s="915"/>
      <c r="AS33" s="915"/>
      <c r="AT33" s="915"/>
      <c r="AU33" s="915">
        <v>3294</v>
      </c>
      <c r="AV33" s="915"/>
      <c r="AW33" s="915"/>
      <c r="AX33" s="915"/>
      <c r="AY33" s="915"/>
      <c r="AZ33" s="916" t="s">
        <v>595</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6</v>
      </c>
      <c r="R34" s="843"/>
      <c r="S34" s="843"/>
      <c r="T34" s="843"/>
      <c r="U34" s="843"/>
      <c r="V34" s="843">
        <v>6</v>
      </c>
      <c r="W34" s="843"/>
      <c r="X34" s="843"/>
      <c r="Y34" s="843"/>
      <c r="Z34" s="843"/>
      <c r="AA34" s="843">
        <v>0</v>
      </c>
      <c r="AB34" s="843"/>
      <c r="AC34" s="843"/>
      <c r="AD34" s="843"/>
      <c r="AE34" s="844"/>
      <c r="AF34" s="845" t="s">
        <v>406</v>
      </c>
      <c r="AG34" s="846"/>
      <c r="AH34" s="846"/>
      <c r="AI34" s="846"/>
      <c r="AJ34" s="847"/>
      <c r="AK34" s="914">
        <v>2</v>
      </c>
      <c r="AL34" s="915"/>
      <c r="AM34" s="915"/>
      <c r="AN34" s="915"/>
      <c r="AO34" s="915"/>
      <c r="AP34" s="915">
        <v>3</v>
      </c>
      <c r="AQ34" s="915"/>
      <c r="AR34" s="915"/>
      <c r="AS34" s="915"/>
      <c r="AT34" s="915"/>
      <c r="AU34" s="915">
        <v>2</v>
      </c>
      <c r="AV34" s="915"/>
      <c r="AW34" s="915"/>
      <c r="AX34" s="915"/>
      <c r="AY34" s="915"/>
      <c r="AZ34" s="916" t="s">
        <v>595</v>
      </c>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1117</v>
      </c>
      <c r="AG63" s="926"/>
      <c r="AH63" s="926"/>
      <c r="AI63" s="926"/>
      <c r="AJ63" s="927"/>
      <c r="AK63" s="928"/>
      <c r="AL63" s="923"/>
      <c r="AM63" s="923"/>
      <c r="AN63" s="923"/>
      <c r="AO63" s="923"/>
      <c r="AP63" s="926">
        <v>4956</v>
      </c>
      <c r="AQ63" s="926"/>
      <c r="AR63" s="926"/>
      <c r="AS63" s="926"/>
      <c r="AT63" s="926"/>
      <c r="AU63" s="926">
        <v>3296</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395</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580</v>
      </c>
      <c r="C68" s="954"/>
      <c r="D68" s="954"/>
      <c r="E68" s="954"/>
      <c r="F68" s="954"/>
      <c r="G68" s="954"/>
      <c r="H68" s="954"/>
      <c r="I68" s="954"/>
      <c r="J68" s="954"/>
      <c r="K68" s="954"/>
      <c r="L68" s="954"/>
      <c r="M68" s="954"/>
      <c r="N68" s="954"/>
      <c r="O68" s="954"/>
      <c r="P68" s="955"/>
      <c r="Q68" s="956">
        <v>8</v>
      </c>
      <c r="R68" s="950"/>
      <c r="S68" s="950"/>
      <c r="T68" s="950"/>
      <c r="U68" s="950"/>
      <c r="V68" s="950">
        <v>6</v>
      </c>
      <c r="W68" s="950"/>
      <c r="X68" s="950"/>
      <c r="Y68" s="950"/>
      <c r="Z68" s="950"/>
      <c r="AA68" s="950">
        <v>2</v>
      </c>
      <c r="AB68" s="950"/>
      <c r="AC68" s="950"/>
      <c r="AD68" s="950"/>
      <c r="AE68" s="950"/>
      <c r="AF68" s="950">
        <v>2</v>
      </c>
      <c r="AG68" s="950"/>
      <c r="AH68" s="950"/>
      <c r="AI68" s="950"/>
      <c r="AJ68" s="950"/>
      <c r="AK68" s="950" t="s">
        <v>596</v>
      </c>
      <c r="AL68" s="950"/>
      <c r="AM68" s="950"/>
      <c r="AN68" s="950"/>
      <c r="AO68" s="950"/>
      <c r="AP68" s="950" t="s">
        <v>606</v>
      </c>
      <c r="AQ68" s="950"/>
      <c r="AR68" s="950"/>
      <c r="AS68" s="950"/>
      <c r="AT68" s="950"/>
      <c r="AU68" s="950" t="s">
        <v>603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581</v>
      </c>
      <c r="C69" s="958"/>
      <c r="D69" s="958"/>
      <c r="E69" s="958"/>
      <c r="F69" s="958"/>
      <c r="G69" s="958"/>
      <c r="H69" s="958"/>
      <c r="I69" s="958"/>
      <c r="J69" s="958"/>
      <c r="K69" s="958"/>
      <c r="L69" s="958"/>
      <c r="M69" s="958"/>
      <c r="N69" s="958"/>
      <c r="O69" s="958"/>
      <c r="P69" s="959"/>
      <c r="Q69" s="960">
        <v>9567</v>
      </c>
      <c r="R69" s="915"/>
      <c r="S69" s="915"/>
      <c r="T69" s="915"/>
      <c r="U69" s="915"/>
      <c r="V69" s="915">
        <v>7806</v>
      </c>
      <c r="W69" s="915"/>
      <c r="X69" s="915"/>
      <c r="Y69" s="915"/>
      <c r="Z69" s="915"/>
      <c r="AA69" s="915">
        <v>1761</v>
      </c>
      <c r="AB69" s="915"/>
      <c r="AC69" s="915"/>
      <c r="AD69" s="915"/>
      <c r="AE69" s="915"/>
      <c r="AF69" s="915">
        <v>1761</v>
      </c>
      <c r="AG69" s="915"/>
      <c r="AH69" s="915"/>
      <c r="AI69" s="915"/>
      <c r="AJ69" s="915"/>
      <c r="AK69" s="915" t="s">
        <v>597</v>
      </c>
      <c r="AL69" s="915"/>
      <c r="AM69" s="915"/>
      <c r="AN69" s="915"/>
      <c r="AO69" s="915"/>
      <c r="AP69" s="915" t="s">
        <v>607</v>
      </c>
      <c r="AQ69" s="915"/>
      <c r="AR69" s="915"/>
      <c r="AS69" s="915"/>
      <c r="AT69" s="915"/>
      <c r="AU69" s="915" t="s">
        <v>608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582</v>
      </c>
      <c r="C70" s="958"/>
      <c r="D70" s="958"/>
      <c r="E70" s="958"/>
      <c r="F70" s="958"/>
      <c r="G70" s="958"/>
      <c r="H70" s="958"/>
      <c r="I70" s="958"/>
      <c r="J70" s="958"/>
      <c r="K70" s="958"/>
      <c r="L70" s="958"/>
      <c r="M70" s="958"/>
      <c r="N70" s="958"/>
      <c r="O70" s="958"/>
      <c r="P70" s="959"/>
      <c r="Q70" s="960">
        <v>327</v>
      </c>
      <c r="R70" s="915"/>
      <c r="S70" s="915"/>
      <c r="T70" s="915"/>
      <c r="U70" s="915"/>
      <c r="V70" s="915">
        <v>289</v>
      </c>
      <c r="W70" s="915"/>
      <c r="X70" s="915"/>
      <c r="Y70" s="915"/>
      <c r="Z70" s="915"/>
      <c r="AA70" s="915">
        <v>39</v>
      </c>
      <c r="AB70" s="915"/>
      <c r="AC70" s="915"/>
      <c r="AD70" s="915"/>
      <c r="AE70" s="915"/>
      <c r="AF70" s="915">
        <v>39</v>
      </c>
      <c r="AG70" s="915"/>
      <c r="AH70" s="915"/>
      <c r="AI70" s="915"/>
      <c r="AJ70" s="915"/>
      <c r="AK70" s="915">
        <v>12</v>
      </c>
      <c r="AL70" s="915"/>
      <c r="AM70" s="915"/>
      <c r="AN70" s="915"/>
      <c r="AO70" s="915"/>
      <c r="AP70" s="915" t="s">
        <v>609</v>
      </c>
      <c r="AQ70" s="915"/>
      <c r="AR70" s="915"/>
      <c r="AS70" s="915"/>
      <c r="AT70" s="915"/>
      <c r="AU70" s="915" t="s">
        <v>603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602</v>
      </c>
      <c r="C71" s="958"/>
      <c r="D71" s="958"/>
      <c r="E71" s="958"/>
      <c r="F71" s="958"/>
      <c r="G71" s="958"/>
      <c r="H71" s="958"/>
      <c r="I71" s="958"/>
      <c r="J71" s="958"/>
      <c r="K71" s="958"/>
      <c r="L71" s="958"/>
      <c r="M71" s="958"/>
      <c r="N71" s="958"/>
      <c r="O71" s="958"/>
      <c r="P71" s="959"/>
      <c r="Q71" s="960">
        <v>2310</v>
      </c>
      <c r="R71" s="915"/>
      <c r="S71" s="915"/>
      <c r="T71" s="915"/>
      <c r="U71" s="915"/>
      <c r="V71" s="915">
        <v>1677</v>
      </c>
      <c r="W71" s="915"/>
      <c r="X71" s="915"/>
      <c r="Y71" s="915"/>
      <c r="Z71" s="915"/>
      <c r="AA71" s="915">
        <v>633</v>
      </c>
      <c r="AB71" s="915"/>
      <c r="AC71" s="915"/>
      <c r="AD71" s="915"/>
      <c r="AE71" s="915"/>
      <c r="AF71" s="915">
        <v>4551</v>
      </c>
      <c r="AG71" s="915"/>
      <c r="AH71" s="915"/>
      <c r="AI71" s="915"/>
      <c r="AJ71" s="915"/>
      <c r="AK71" s="915" t="s">
        <v>596</v>
      </c>
      <c r="AL71" s="915"/>
      <c r="AM71" s="915"/>
      <c r="AN71" s="915"/>
      <c r="AO71" s="915"/>
      <c r="AP71" s="915">
        <v>3183</v>
      </c>
      <c r="AQ71" s="915"/>
      <c r="AR71" s="915"/>
      <c r="AS71" s="915"/>
      <c r="AT71" s="915"/>
      <c r="AU71" s="915" t="s">
        <v>603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583</v>
      </c>
      <c r="C72" s="958"/>
      <c r="D72" s="958"/>
      <c r="E72" s="958"/>
      <c r="F72" s="958"/>
      <c r="G72" s="958"/>
      <c r="H72" s="958"/>
      <c r="I72" s="958"/>
      <c r="J72" s="958"/>
      <c r="K72" s="958"/>
      <c r="L72" s="958"/>
      <c r="M72" s="958"/>
      <c r="N72" s="958"/>
      <c r="O72" s="958"/>
      <c r="P72" s="959"/>
      <c r="Q72" s="960">
        <v>436</v>
      </c>
      <c r="R72" s="915"/>
      <c r="S72" s="915"/>
      <c r="T72" s="915"/>
      <c r="U72" s="915"/>
      <c r="V72" s="915">
        <v>342</v>
      </c>
      <c r="W72" s="915"/>
      <c r="X72" s="915"/>
      <c r="Y72" s="915"/>
      <c r="Z72" s="915"/>
      <c r="AA72" s="915">
        <v>94</v>
      </c>
      <c r="AB72" s="915"/>
      <c r="AC72" s="915"/>
      <c r="AD72" s="915"/>
      <c r="AE72" s="915"/>
      <c r="AF72" s="915">
        <v>37</v>
      </c>
      <c r="AG72" s="915"/>
      <c r="AH72" s="915"/>
      <c r="AI72" s="915"/>
      <c r="AJ72" s="915"/>
      <c r="AK72" s="915">
        <v>140</v>
      </c>
      <c r="AL72" s="915"/>
      <c r="AM72" s="915"/>
      <c r="AN72" s="915"/>
      <c r="AO72" s="915"/>
      <c r="AP72" s="915">
        <v>2582</v>
      </c>
      <c r="AQ72" s="915"/>
      <c r="AR72" s="915"/>
      <c r="AS72" s="915"/>
      <c r="AT72" s="915"/>
      <c r="AU72" s="915">
        <v>351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584</v>
      </c>
      <c r="C73" s="958"/>
      <c r="D73" s="958"/>
      <c r="E73" s="958"/>
      <c r="F73" s="958"/>
      <c r="G73" s="958"/>
      <c r="H73" s="958"/>
      <c r="I73" s="958"/>
      <c r="J73" s="958"/>
      <c r="K73" s="958"/>
      <c r="L73" s="958"/>
      <c r="M73" s="958"/>
      <c r="N73" s="958"/>
      <c r="O73" s="958"/>
      <c r="P73" s="959"/>
      <c r="Q73" s="960">
        <v>565</v>
      </c>
      <c r="R73" s="915"/>
      <c r="S73" s="915"/>
      <c r="T73" s="915"/>
      <c r="U73" s="915"/>
      <c r="V73" s="915">
        <v>535</v>
      </c>
      <c r="W73" s="915"/>
      <c r="X73" s="915"/>
      <c r="Y73" s="915"/>
      <c r="Z73" s="915"/>
      <c r="AA73" s="915">
        <v>30</v>
      </c>
      <c r="AB73" s="915"/>
      <c r="AC73" s="915"/>
      <c r="AD73" s="915"/>
      <c r="AE73" s="915"/>
      <c r="AF73" s="915">
        <v>30</v>
      </c>
      <c r="AG73" s="915"/>
      <c r="AH73" s="915"/>
      <c r="AI73" s="915"/>
      <c r="AJ73" s="915"/>
      <c r="AK73" s="915">
        <v>24</v>
      </c>
      <c r="AL73" s="915"/>
      <c r="AM73" s="915"/>
      <c r="AN73" s="915"/>
      <c r="AO73" s="915"/>
      <c r="AP73" s="915" t="s">
        <v>603</v>
      </c>
      <c r="AQ73" s="915"/>
      <c r="AR73" s="915"/>
      <c r="AS73" s="915"/>
      <c r="AT73" s="915"/>
      <c r="AU73" s="915" t="s">
        <v>606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585</v>
      </c>
      <c r="C74" s="958"/>
      <c r="D74" s="958"/>
      <c r="E74" s="958"/>
      <c r="F74" s="958"/>
      <c r="G74" s="958"/>
      <c r="H74" s="958"/>
      <c r="I74" s="958"/>
      <c r="J74" s="958"/>
      <c r="K74" s="958"/>
      <c r="L74" s="958"/>
      <c r="M74" s="958"/>
      <c r="N74" s="958"/>
      <c r="O74" s="958"/>
      <c r="P74" s="959"/>
      <c r="Q74" s="960">
        <v>171813</v>
      </c>
      <c r="R74" s="915"/>
      <c r="S74" s="915"/>
      <c r="T74" s="915"/>
      <c r="U74" s="915"/>
      <c r="V74" s="915">
        <v>167384</v>
      </c>
      <c r="W74" s="915"/>
      <c r="X74" s="915"/>
      <c r="Y74" s="915"/>
      <c r="Z74" s="915"/>
      <c r="AA74" s="915">
        <v>4429</v>
      </c>
      <c r="AB74" s="915"/>
      <c r="AC74" s="915"/>
      <c r="AD74" s="915"/>
      <c r="AE74" s="915"/>
      <c r="AF74" s="915">
        <v>4426</v>
      </c>
      <c r="AG74" s="915"/>
      <c r="AH74" s="915"/>
      <c r="AI74" s="915"/>
      <c r="AJ74" s="915"/>
      <c r="AK74" s="915">
        <v>6995</v>
      </c>
      <c r="AL74" s="915"/>
      <c r="AM74" s="915"/>
      <c r="AN74" s="915"/>
      <c r="AO74" s="915"/>
      <c r="AP74" s="915" t="s">
        <v>610</v>
      </c>
      <c r="AQ74" s="915"/>
      <c r="AR74" s="915"/>
      <c r="AS74" s="915"/>
      <c r="AT74" s="915"/>
      <c r="AU74" s="915" t="s">
        <v>611</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586</v>
      </c>
      <c r="C75" s="958"/>
      <c r="D75" s="958"/>
      <c r="E75" s="958"/>
      <c r="F75" s="958"/>
      <c r="G75" s="958"/>
      <c r="H75" s="958"/>
      <c r="I75" s="958"/>
      <c r="J75" s="958"/>
      <c r="K75" s="958"/>
      <c r="L75" s="958"/>
      <c r="M75" s="958"/>
      <c r="N75" s="958"/>
      <c r="O75" s="958"/>
      <c r="P75" s="959"/>
      <c r="Q75" s="963">
        <v>2220</v>
      </c>
      <c r="R75" s="964"/>
      <c r="S75" s="964"/>
      <c r="T75" s="964"/>
      <c r="U75" s="914"/>
      <c r="V75" s="965">
        <v>2177</v>
      </c>
      <c r="W75" s="964"/>
      <c r="X75" s="964"/>
      <c r="Y75" s="964"/>
      <c r="Z75" s="914"/>
      <c r="AA75" s="965">
        <v>42</v>
      </c>
      <c r="AB75" s="964"/>
      <c r="AC75" s="964"/>
      <c r="AD75" s="964"/>
      <c r="AE75" s="914"/>
      <c r="AF75" s="965">
        <v>42</v>
      </c>
      <c r="AG75" s="964"/>
      <c r="AH75" s="964"/>
      <c r="AI75" s="964"/>
      <c r="AJ75" s="914"/>
      <c r="AK75" s="915">
        <v>3</v>
      </c>
      <c r="AL75" s="915"/>
      <c r="AM75" s="915"/>
      <c r="AN75" s="915"/>
      <c r="AO75" s="915"/>
      <c r="AP75" s="965">
        <v>1360</v>
      </c>
      <c r="AQ75" s="964"/>
      <c r="AR75" s="964"/>
      <c r="AS75" s="964"/>
      <c r="AT75" s="914"/>
      <c r="AU75" s="965" t="s">
        <v>603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587</v>
      </c>
      <c r="C76" s="958"/>
      <c r="D76" s="958"/>
      <c r="E76" s="958"/>
      <c r="F76" s="958"/>
      <c r="G76" s="958"/>
      <c r="H76" s="958"/>
      <c r="I76" s="958"/>
      <c r="J76" s="958"/>
      <c r="K76" s="958"/>
      <c r="L76" s="958"/>
      <c r="M76" s="958"/>
      <c r="N76" s="958"/>
      <c r="O76" s="958"/>
      <c r="P76" s="959"/>
      <c r="Q76" s="963">
        <v>749</v>
      </c>
      <c r="R76" s="964"/>
      <c r="S76" s="964"/>
      <c r="T76" s="964"/>
      <c r="U76" s="914"/>
      <c r="V76" s="965">
        <v>725</v>
      </c>
      <c r="W76" s="964"/>
      <c r="X76" s="964"/>
      <c r="Y76" s="964"/>
      <c r="Z76" s="914"/>
      <c r="AA76" s="965">
        <v>24</v>
      </c>
      <c r="AB76" s="964"/>
      <c r="AC76" s="964"/>
      <c r="AD76" s="964"/>
      <c r="AE76" s="914"/>
      <c r="AF76" s="965">
        <v>22</v>
      </c>
      <c r="AG76" s="964"/>
      <c r="AH76" s="964"/>
      <c r="AI76" s="964"/>
      <c r="AJ76" s="914"/>
      <c r="AK76" s="915">
        <v>17</v>
      </c>
      <c r="AL76" s="915"/>
      <c r="AM76" s="915"/>
      <c r="AN76" s="915"/>
      <c r="AO76" s="915"/>
      <c r="AP76" s="965">
        <v>323</v>
      </c>
      <c r="AQ76" s="964"/>
      <c r="AR76" s="964"/>
      <c r="AS76" s="964"/>
      <c r="AT76" s="914"/>
      <c r="AU76" s="965">
        <v>31</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588</v>
      </c>
      <c r="C77" s="958"/>
      <c r="D77" s="958"/>
      <c r="E77" s="958"/>
      <c r="F77" s="958"/>
      <c r="G77" s="958"/>
      <c r="H77" s="958"/>
      <c r="I77" s="958"/>
      <c r="J77" s="958"/>
      <c r="K77" s="958"/>
      <c r="L77" s="958"/>
      <c r="M77" s="958"/>
      <c r="N77" s="958"/>
      <c r="O77" s="958"/>
      <c r="P77" s="959"/>
      <c r="Q77" s="963">
        <v>4627</v>
      </c>
      <c r="R77" s="964"/>
      <c r="S77" s="964"/>
      <c r="T77" s="964"/>
      <c r="U77" s="914"/>
      <c r="V77" s="965">
        <v>4548</v>
      </c>
      <c r="W77" s="964"/>
      <c r="X77" s="964"/>
      <c r="Y77" s="964"/>
      <c r="Z77" s="914"/>
      <c r="AA77" s="965">
        <v>78</v>
      </c>
      <c r="AB77" s="964"/>
      <c r="AC77" s="964"/>
      <c r="AD77" s="964"/>
      <c r="AE77" s="914"/>
      <c r="AF77" s="965">
        <v>78</v>
      </c>
      <c r="AG77" s="964"/>
      <c r="AH77" s="964"/>
      <c r="AI77" s="964"/>
      <c r="AJ77" s="914"/>
      <c r="AK77" s="915">
        <v>66</v>
      </c>
      <c r="AL77" s="915"/>
      <c r="AM77" s="915"/>
      <c r="AN77" s="915"/>
      <c r="AO77" s="915"/>
      <c r="AP77" s="965">
        <v>2369</v>
      </c>
      <c r="AQ77" s="964"/>
      <c r="AR77" s="964"/>
      <c r="AS77" s="964"/>
      <c r="AT77" s="914"/>
      <c r="AU77" s="965">
        <v>294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589</v>
      </c>
      <c r="C78" s="958"/>
      <c r="D78" s="958"/>
      <c r="E78" s="958"/>
      <c r="F78" s="958"/>
      <c r="G78" s="958"/>
      <c r="H78" s="958"/>
      <c r="I78" s="958"/>
      <c r="J78" s="958"/>
      <c r="K78" s="958"/>
      <c r="L78" s="958"/>
      <c r="M78" s="958"/>
      <c r="N78" s="958"/>
      <c r="O78" s="958"/>
      <c r="P78" s="959"/>
      <c r="Q78" s="960">
        <v>160</v>
      </c>
      <c r="R78" s="915"/>
      <c r="S78" s="915"/>
      <c r="T78" s="915"/>
      <c r="U78" s="915"/>
      <c r="V78" s="915">
        <v>159</v>
      </c>
      <c r="W78" s="915"/>
      <c r="X78" s="915"/>
      <c r="Y78" s="915"/>
      <c r="Z78" s="915"/>
      <c r="AA78" s="915">
        <v>1</v>
      </c>
      <c r="AB78" s="915"/>
      <c r="AC78" s="915"/>
      <c r="AD78" s="915"/>
      <c r="AE78" s="915"/>
      <c r="AF78" s="915">
        <v>1</v>
      </c>
      <c r="AG78" s="915"/>
      <c r="AH78" s="915"/>
      <c r="AI78" s="915"/>
      <c r="AJ78" s="915"/>
      <c r="AK78" s="915">
        <v>14</v>
      </c>
      <c r="AL78" s="915"/>
      <c r="AM78" s="915"/>
      <c r="AN78" s="915"/>
      <c r="AO78" s="915"/>
      <c r="AP78" s="915" t="s">
        <v>603</v>
      </c>
      <c r="AQ78" s="915"/>
      <c r="AR78" s="915"/>
      <c r="AS78" s="915"/>
      <c r="AT78" s="915"/>
      <c r="AU78" s="915" t="s">
        <v>603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590</v>
      </c>
      <c r="C79" s="958"/>
      <c r="D79" s="958"/>
      <c r="E79" s="958"/>
      <c r="F79" s="958"/>
      <c r="G79" s="958"/>
      <c r="H79" s="958"/>
      <c r="I79" s="958"/>
      <c r="J79" s="958"/>
      <c r="K79" s="958"/>
      <c r="L79" s="958"/>
      <c r="M79" s="958"/>
      <c r="N79" s="958"/>
      <c r="O79" s="958"/>
      <c r="P79" s="959"/>
      <c r="Q79" s="960">
        <v>849</v>
      </c>
      <c r="R79" s="915"/>
      <c r="S79" s="915"/>
      <c r="T79" s="915"/>
      <c r="U79" s="915"/>
      <c r="V79" s="915">
        <v>824</v>
      </c>
      <c r="W79" s="915"/>
      <c r="X79" s="915"/>
      <c r="Y79" s="915"/>
      <c r="Z79" s="915"/>
      <c r="AA79" s="915">
        <v>25</v>
      </c>
      <c r="AB79" s="915"/>
      <c r="AC79" s="915"/>
      <c r="AD79" s="915"/>
      <c r="AE79" s="915"/>
      <c r="AF79" s="915">
        <v>25</v>
      </c>
      <c r="AG79" s="915"/>
      <c r="AH79" s="915"/>
      <c r="AI79" s="915"/>
      <c r="AJ79" s="915"/>
      <c r="AK79" s="915">
        <v>22</v>
      </c>
      <c r="AL79" s="915"/>
      <c r="AM79" s="915"/>
      <c r="AN79" s="915"/>
      <c r="AO79" s="915"/>
      <c r="AP79" s="915" t="s">
        <v>603</v>
      </c>
      <c r="AQ79" s="915"/>
      <c r="AR79" s="915"/>
      <c r="AS79" s="915"/>
      <c r="AT79" s="915"/>
      <c r="AU79" s="915" t="s">
        <v>603</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11014</v>
      </c>
      <c r="AG88" s="926"/>
      <c r="AH88" s="926"/>
      <c r="AI88" s="926"/>
      <c r="AJ88" s="926"/>
      <c r="AK88" s="923"/>
      <c r="AL88" s="923"/>
      <c r="AM88" s="923"/>
      <c r="AN88" s="923"/>
      <c r="AO88" s="923"/>
      <c r="AP88" s="926">
        <v>9817</v>
      </c>
      <c r="AQ88" s="926"/>
      <c r="AR88" s="926"/>
      <c r="AS88" s="926"/>
      <c r="AT88" s="926"/>
      <c r="AU88" s="926">
        <v>676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305</v>
      </c>
      <c r="AG109" s="979"/>
      <c r="AH109" s="979"/>
      <c r="AI109" s="979"/>
      <c r="AJ109" s="980"/>
      <c r="AK109" s="978" t="s">
        <v>304</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305</v>
      </c>
      <c r="BW109" s="979"/>
      <c r="BX109" s="979"/>
      <c r="BY109" s="979"/>
      <c r="BZ109" s="980"/>
      <c r="CA109" s="978" t="s">
        <v>304</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305</v>
      </c>
      <c r="DM109" s="979"/>
      <c r="DN109" s="979"/>
      <c r="DO109" s="979"/>
      <c r="DP109" s="980"/>
      <c r="DQ109" s="978" t="s">
        <v>304</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2266306</v>
      </c>
      <c r="AB110" s="986"/>
      <c r="AC110" s="986"/>
      <c r="AD110" s="986"/>
      <c r="AE110" s="987"/>
      <c r="AF110" s="988">
        <v>2233834</v>
      </c>
      <c r="AG110" s="986"/>
      <c r="AH110" s="986"/>
      <c r="AI110" s="986"/>
      <c r="AJ110" s="987"/>
      <c r="AK110" s="988">
        <v>1961666</v>
      </c>
      <c r="AL110" s="986"/>
      <c r="AM110" s="986"/>
      <c r="AN110" s="986"/>
      <c r="AO110" s="987"/>
      <c r="AP110" s="989">
        <v>23.3</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11766827</v>
      </c>
      <c r="BR110" s="1021"/>
      <c r="BS110" s="1021"/>
      <c r="BT110" s="1021"/>
      <c r="BU110" s="1021"/>
      <c r="BV110" s="1021">
        <v>12842641</v>
      </c>
      <c r="BW110" s="1021"/>
      <c r="BX110" s="1021"/>
      <c r="BY110" s="1021"/>
      <c r="BZ110" s="1021"/>
      <c r="CA110" s="1021">
        <v>15957682</v>
      </c>
      <c r="CB110" s="1021"/>
      <c r="CC110" s="1021"/>
      <c r="CD110" s="1021"/>
      <c r="CE110" s="1021"/>
      <c r="CF110" s="1035">
        <v>189.4</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387</v>
      </c>
      <c r="DH110" s="1021"/>
      <c r="DI110" s="1021"/>
      <c r="DJ110" s="1021"/>
      <c r="DK110" s="1021"/>
      <c r="DL110" s="1021" t="s">
        <v>135</v>
      </c>
      <c r="DM110" s="1021"/>
      <c r="DN110" s="1021"/>
      <c r="DO110" s="1021"/>
      <c r="DP110" s="1021"/>
      <c r="DQ110" s="1021" t="s">
        <v>415</v>
      </c>
      <c r="DR110" s="1021"/>
      <c r="DS110" s="1021"/>
      <c r="DT110" s="1021"/>
      <c r="DU110" s="1021"/>
      <c r="DV110" s="1022" t="s">
        <v>135</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415</v>
      </c>
      <c r="AB111" s="1028"/>
      <c r="AC111" s="1028"/>
      <c r="AD111" s="1028"/>
      <c r="AE111" s="1029"/>
      <c r="AF111" s="1030" t="s">
        <v>415</v>
      </c>
      <c r="AG111" s="1028"/>
      <c r="AH111" s="1028"/>
      <c r="AI111" s="1028"/>
      <c r="AJ111" s="1029"/>
      <c r="AK111" s="1030" t="s">
        <v>135</v>
      </c>
      <c r="AL111" s="1028"/>
      <c r="AM111" s="1028"/>
      <c r="AN111" s="1028"/>
      <c r="AO111" s="1029"/>
      <c r="AP111" s="1031" t="s">
        <v>387</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13445</v>
      </c>
      <c r="BR111" s="1014"/>
      <c r="BS111" s="1014"/>
      <c r="BT111" s="1014"/>
      <c r="BU111" s="1014"/>
      <c r="BV111" s="1014">
        <v>8067</v>
      </c>
      <c r="BW111" s="1014"/>
      <c r="BX111" s="1014"/>
      <c r="BY111" s="1014"/>
      <c r="BZ111" s="1014"/>
      <c r="CA111" s="1014">
        <v>2689</v>
      </c>
      <c r="CB111" s="1014"/>
      <c r="CC111" s="1014"/>
      <c r="CD111" s="1014"/>
      <c r="CE111" s="1014"/>
      <c r="CF111" s="1008">
        <v>0</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387</v>
      </c>
      <c r="DH111" s="1014"/>
      <c r="DI111" s="1014"/>
      <c r="DJ111" s="1014"/>
      <c r="DK111" s="1014"/>
      <c r="DL111" s="1014" t="s">
        <v>415</v>
      </c>
      <c r="DM111" s="1014"/>
      <c r="DN111" s="1014"/>
      <c r="DO111" s="1014"/>
      <c r="DP111" s="1014"/>
      <c r="DQ111" s="1014" t="s">
        <v>135</v>
      </c>
      <c r="DR111" s="1014"/>
      <c r="DS111" s="1014"/>
      <c r="DT111" s="1014"/>
      <c r="DU111" s="1014"/>
      <c r="DV111" s="1015" t="s">
        <v>387</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135</v>
      </c>
      <c r="AB112" s="1053"/>
      <c r="AC112" s="1053"/>
      <c r="AD112" s="1053"/>
      <c r="AE112" s="1054"/>
      <c r="AF112" s="1055" t="s">
        <v>415</v>
      </c>
      <c r="AG112" s="1053"/>
      <c r="AH112" s="1053"/>
      <c r="AI112" s="1053"/>
      <c r="AJ112" s="1054"/>
      <c r="AK112" s="1055" t="s">
        <v>387</v>
      </c>
      <c r="AL112" s="1053"/>
      <c r="AM112" s="1053"/>
      <c r="AN112" s="1053"/>
      <c r="AO112" s="1054"/>
      <c r="AP112" s="1056" t="s">
        <v>415</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4336856</v>
      </c>
      <c r="BR112" s="1014"/>
      <c r="BS112" s="1014"/>
      <c r="BT112" s="1014"/>
      <c r="BU112" s="1014"/>
      <c r="BV112" s="1014">
        <v>3797045</v>
      </c>
      <c r="BW112" s="1014"/>
      <c r="BX112" s="1014"/>
      <c r="BY112" s="1014"/>
      <c r="BZ112" s="1014"/>
      <c r="CA112" s="1014">
        <v>3298191</v>
      </c>
      <c r="CB112" s="1014"/>
      <c r="CC112" s="1014"/>
      <c r="CD112" s="1014"/>
      <c r="CE112" s="1014"/>
      <c r="CF112" s="1008">
        <v>39.1</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13445</v>
      </c>
      <c r="DH112" s="1014"/>
      <c r="DI112" s="1014"/>
      <c r="DJ112" s="1014"/>
      <c r="DK112" s="1014"/>
      <c r="DL112" s="1014">
        <v>8067</v>
      </c>
      <c r="DM112" s="1014"/>
      <c r="DN112" s="1014"/>
      <c r="DO112" s="1014"/>
      <c r="DP112" s="1014"/>
      <c r="DQ112" s="1014">
        <v>2689</v>
      </c>
      <c r="DR112" s="1014"/>
      <c r="DS112" s="1014"/>
      <c r="DT112" s="1014"/>
      <c r="DU112" s="1014"/>
      <c r="DV112" s="1015">
        <v>0</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609767</v>
      </c>
      <c r="AB113" s="1028"/>
      <c r="AC113" s="1028"/>
      <c r="AD113" s="1028"/>
      <c r="AE113" s="1029"/>
      <c r="AF113" s="1030">
        <v>562126</v>
      </c>
      <c r="AG113" s="1028"/>
      <c r="AH113" s="1028"/>
      <c r="AI113" s="1028"/>
      <c r="AJ113" s="1029"/>
      <c r="AK113" s="1030">
        <v>465495</v>
      </c>
      <c r="AL113" s="1028"/>
      <c r="AM113" s="1028"/>
      <c r="AN113" s="1028"/>
      <c r="AO113" s="1029"/>
      <c r="AP113" s="1031">
        <v>5.5</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830369</v>
      </c>
      <c r="BR113" s="1014"/>
      <c r="BS113" s="1014"/>
      <c r="BT113" s="1014"/>
      <c r="BU113" s="1014"/>
      <c r="BV113" s="1014">
        <v>773483</v>
      </c>
      <c r="BW113" s="1014"/>
      <c r="BX113" s="1014"/>
      <c r="BY113" s="1014"/>
      <c r="BZ113" s="1014"/>
      <c r="CA113" s="1014">
        <v>676108</v>
      </c>
      <c r="CB113" s="1014"/>
      <c r="CC113" s="1014"/>
      <c r="CD113" s="1014"/>
      <c r="CE113" s="1014"/>
      <c r="CF113" s="1008">
        <v>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135</v>
      </c>
      <c r="DH113" s="1053"/>
      <c r="DI113" s="1053"/>
      <c r="DJ113" s="1053"/>
      <c r="DK113" s="1054"/>
      <c r="DL113" s="1055" t="s">
        <v>387</v>
      </c>
      <c r="DM113" s="1053"/>
      <c r="DN113" s="1053"/>
      <c r="DO113" s="1053"/>
      <c r="DP113" s="1054"/>
      <c r="DQ113" s="1055" t="s">
        <v>387</v>
      </c>
      <c r="DR113" s="1053"/>
      <c r="DS113" s="1053"/>
      <c r="DT113" s="1053"/>
      <c r="DU113" s="1054"/>
      <c r="DV113" s="1056" t="s">
        <v>135</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143974</v>
      </c>
      <c r="AB114" s="1053"/>
      <c r="AC114" s="1053"/>
      <c r="AD114" s="1053"/>
      <c r="AE114" s="1054"/>
      <c r="AF114" s="1055">
        <v>110537</v>
      </c>
      <c r="AG114" s="1053"/>
      <c r="AH114" s="1053"/>
      <c r="AI114" s="1053"/>
      <c r="AJ114" s="1054"/>
      <c r="AK114" s="1055">
        <v>101637</v>
      </c>
      <c r="AL114" s="1053"/>
      <c r="AM114" s="1053"/>
      <c r="AN114" s="1053"/>
      <c r="AO114" s="1054"/>
      <c r="AP114" s="1056">
        <v>1.2</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2553690</v>
      </c>
      <c r="BR114" s="1014"/>
      <c r="BS114" s="1014"/>
      <c r="BT114" s="1014"/>
      <c r="BU114" s="1014"/>
      <c r="BV114" s="1014">
        <v>2345199</v>
      </c>
      <c r="BW114" s="1014"/>
      <c r="BX114" s="1014"/>
      <c r="BY114" s="1014"/>
      <c r="BZ114" s="1014"/>
      <c r="CA114" s="1014">
        <v>2238131</v>
      </c>
      <c r="CB114" s="1014"/>
      <c r="CC114" s="1014"/>
      <c r="CD114" s="1014"/>
      <c r="CE114" s="1014"/>
      <c r="CF114" s="1008">
        <v>26.6</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135</v>
      </c>
      <c r="DH114" s="1053"/>
      <c r="DI114" s="1053"/>
      <c r="DJ114" s="1053"/>
      <c r="DK114" s="1054"/>
      <c r="DL114" s="1055" t="s">
        <v>387</v>
      </c>
      <c r="DM114" s="1053"/>
      <c r="DN114" s="1053"/>
      <c r="DO114" s="1053"/>
      <c r="DP114" s="1054"/>
      <c r="DQ114" s="1055" t="s">
        <v>135</v>
      </c>
      <c r="DR114" s="1053"/>
      <c r="DS114" s="1053"/>
      <c r="DT114" s="1053"/>
      <c r="DU114" s="1054"/>
      <c r="DV114" s="1056" t="s">
        <v>387</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5456</v>
      </c>
      <c r="AB115" s="1028"/>
      <c r="AC115" s="1028"/>
      <c r="AD115" s="1028"/>
      <c r="AE115" s="1029"/>
      <c r="AF115" s="1030">
        <v>5327</v>
      </c>
      <c r="AG115" s="1028"/>
      <c r="AH115" s="1028"/>
      <c r="AI115" s="1028"/>
      <c r="AJ115" s="1029"/>
      <c r="AK115" s="1030">
        <v>5203</v>
      </c>
      <c r="AL115" s="1028"/>
      <c r="AM115" s="1028"/>
      <c r="AN115" s="1028"/>
      <c r="AO115" s="1029"/>
      <c r="AP115" s="1031">
        <v>0.1</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135</v>
      </c>
      <c r="BR115" s="1014"/>
      <c r="BS115" s="1014"/>
      <c r="BT115" s="1014"/>
      <c r="BU115" s="1014"/>
      <c r="BV115" s="1014" t="s">
        <v>387</v>
      </c>
      <c r="BW115" s="1014"/>
      <c r="BX115" s="1014"/>
      <c r="BY115" s="1014"/>
      <c r="BZ115" s="1014"/>
      <c r="CA115" s="1014" t="s">
        <v>415</v>
      </c>
      <c r="CB115" s="1014"/>
      <c r="CC115" s="1014"/>
      <c r="CD115" s="1014"/>
      <c r="CE115" s="1014"/>
      <c r="CF115" s="1008" t="s">
        <v>135</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415</v>
      </c>
      <c r="DH115" s="1053"/>
      <c r="DI115" s="1053"/>
      <c r="DJ115" s="1053"/>
      <c r="DK115" s="1054"/>
      <c r="DL115" s="1055" t="s">
        <v>135</v>
      </c>
      <c r="DM115" s="1053"/>
      <c r="DN115" s="1053"/>
      <c r="DO115" s="1053"/>
      <c r="DP115" s="1054"/>
      <c r="DQ115" s="1055" t="s">
        <v>415</v>
      </c>
      <c r="DR115" s="1053"/>
      <c r="DS115" s="1053"/>
      <c r="DT115" s="1053"/>
      <c r="DU115" s="1054"/>
      <c r="DV115" s="1056" t="s">
        <v>415</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415</v>
      </c>
      <c r="AB116" s="1053"/>
      <c r="AC116" s="1053"/>
      <c r="AD116" s="1053"/>
      <c r="AE116" s="1054"/>
      <c r="AF116" s="1055" t="s">
        <v>387</v>
      </c>
      <c r="AG116" s="1053"/>
      <c r="AH116" s="1053"/>
      <c r="AI116" s="1053"/>
      <c r="AJ116" s="1054"/>
      <c r="AK116" s="1055" t="s">
        <v>387</v>
      </c>
      <c r="AL116" s="1053"/>
      <c r="AM116" s="1053"/>
      <c r="AN116" s="1053"/>
      <c r="AO116" s="1054"/>
      <c r="AP116" s="1056" t="s">
        <v>135</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415</v>
      </c>
      <c r="BR116" s="1014"/>
      <c r="BS116" s="1014"/>
      <c r="BT116" s="1014"/>
      <c r="BU116" s="1014"/>
      <c r="BV116" s="1014" t="s">
        <v>415</v>
      </c>
      <c r="BW116" s="1014"/>
      <c r="BX116" s="1014"/>
      <c r="BY116" s="1014"/>
      <c r="BZ116" s="1014"/>
      <c r="CA116" s="1014" t="s">
        <v>387</v>
      </c>
      <c r="CB116" s="1014"/>
      <c r="CC116" s="1014"/>
      <c r="CD116" s="1014"/>
      <c r="CE116" s="1014"/>
      <c r="CF116" s="1008" t="s">
        <v>135</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387</v>
      </c>
      <c r="DH116" s="1053"/>
      <c r="DI116" s="1053"/>
      <c r="DJ116" s="1053"/>
      <c r="DK116" s="1054"/>
      <c r="DL116" s="1055" t="s">
        <v>135</v>
      </c>
      <c r="DM116" s="1053"/>
      <c r="DN116" s="1053"/>
      <c r="DO116" s="1053"/>
      <c r="DP116" s="1054"/>
      <c r="DQ116" s="1055" t="s">
        <v>387</v>
      </c>
      <c r="DR116" s="1053"/>
      <c r="DS116" s="1053"/>
      <c r="DT116" s="1053"/>
      <c r="DU116" s="1054"/>
      <c r="DV116" s="1056" t="s">
        <v>415</v>
      </c>
      <c r="DW116" s="1057"/>
      <c r="DX116" s="1057"/>
      <c r="DY116" s="1057"/>
      <c r="DZ116" s="1058"/>
    </row>
    <row r="117" spans="1:130" s="247" customFormat="1" ht="26.25" customHeight="1" x14ac:dyDescent="0.15">
      <c r="A117" s="998" t="s">
        <v>184</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3025503</v>
      </c>
      <c r="AB117" s="1071"/>
      <c r="AC117" s="1071"/>
      <c r="AD117" s="1071"/>
      <c r="AE117" s="1072"/>
      <c r="AF117" s="1073">
        <v>2911824</v>
      </c>
      <c r="AG117" s="1071"/>
      <c r="AH117" s="1071"/>
      <c r="AI117" s="1071"/>
      <c r="AJ117" s="1072"/>
      <c r="AK117" s="1073">
        <v>2534001</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387</v>
      </c>
      <c r="BR117" s="1014"/>
      <c r="BS117" s="1014"/>
      <c r="BT117" s="1014"/>
      <c r="BU117" s="1014"/>
      <c r="BV117" s="1014" t="s">
        <v>135</v>
      </c>
      <c r="BW117" s="1014"/>
      <c r="BX117" s="1014"/>
      <c r="BY117" s="1014"/>
      <c r="BZ117" s="1014"/>
      <c r="CA117" s="1014" t="s">
        <v>387</v>
      </c>
      <c r="CB117" s="1014"/>
      <c r="CC117" s="1014"/>
      <c r="CD117" s="1014"/>
      <c r="CE117" s="1014"/>
      <c r="CF117" s="1008" t="s">
        <v>135</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387</v>
      </c>
      <c r="DH117" s="1053"/>
      <c r="DI117" s="1053"/>
      <c r="DJ117" s="1053"/>
      <c r="DK117" s="1054"/>
      <c r="DL117" s="1055" t="s">
        <v>415</v>
      </c>
      <c r="DM117" s="1053"/>
      <c r="DN117" s="1053"/>
      <c r="DO117" s="1053"/>
      <c r="DP117" s="1054"/>
      <c r="DQ117" s="1055" t="s">
        <v>135</v>
      </c>
      <c r="DR117" s="1053"/>
      <c r="DS117" s="1053"/>
      <c r="DT117" s="1053"/>
      <c r="DU117" s="1054"/>
      <c r="DV117" s="1056" t="s">
        <v>387</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305</v>
      </c>
      <c r="AG118" s="979"/>
      <c r="AH118" s="979"/>
      <c r="AI118" s="979"/>
      <c r="AJ118" s="980"/>
      <c r="AK118" s="978" t="s">
        <v>304</v>
      </c>
      <c r="AL118" s="979"/>
      <c r="AM118" s="979"/>
      <c r="AN118" s="979"/>
      <c r="AO118" s="980"/>
      <c r="AP118" s="1065" t="s">
        <v>434</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135</v>
      </c>
      <c r="BR118" s="1092"/>
      <c r="BS118" s="1092"/>
      <c r="BT118" s="1092"/>
      <c r="BU118" s="1092"/>
      <c r="BV118" s="1092" t="s">
        <v>415</v>
      </c>
      <c r="BW118" s="1092"/>
      <c r="BX118" s="1092"/>
      <c r="BY118" s="1092"/>
      <c r="BZ118" s="1092"/>
      <c r="CA118" s="1092" t="s">
        <v>387</v>
      </c>
      <c r="CB118" s="1092"/>
      <c r="CC118" s="1092"/>
      <c r="CD118" s="1092"/>
      <c r="CE118" s="1092"/>
      <c r="CF118" s="1008" t="s">
        <v>135</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387</v>
      </c>
      <c r="DH118" s="1053"/>
      <c r="DI118" s="1053"/>
      <c r="DJ118" s="1053"/>
      <c r="DK118" s="1054"/>
      <c r="DL118" s="1055" t="s">
        <v>135</v>
      </c>
      <c r="DM118" s="1053"/>
      <c r="DN118" s="1053"/>
      <c r="DO118" s="1053"/>
      <c r="DP118" s="1054"/>
      <c r="DQ118" s="1055" t="s">
        <v>387</v>
      </c>
      <c r="DR118" s="1053"/>
      <c r="DS118" s="1053"/>
      <c r="DT118" s="1053"/>
      <c r="DU118" s="1054"/>
      <c r="DV118" s="1056" t="s">
        <v>387</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387</v>
      </c>
      <c r="AB119" s="986"/>
      <c r="AC119" s="986"/>
      <c r="AD119" s="986"/>
      <c r="AE119" s="987"/>
      <c r="AF119" s="988" t="s">
        <v>135</v>
      </c>
      <c r="AG119" s="986"/>
      <c r="AH119" s="986"/>
      <c r="AI119" s="986"/>
      <c r="AJ119" s="987"/>
      <c r="AK119" s="988" t="s">
        <v>387</v>
      </c>
      <c r="AL119" s="986"/>
      <c r="AM119" s="986"/>
      <c r="AN119" s="986"/>
      <c r="AO119" s="987"/>
      <c r="AP119" s="989" t="s">
        <v>135</v>
      </c>
      <c r="AQ119" s="990"/>
      <c r="AR119" s="990"/>
      <c r="AS119" s="990"/>
      <c r="AT119" s="991"/>
      <c r="AU119" s="996"/>
      <c r="AV119" s="997"/>
      <c r="AW119" s="997"/>
      <c r="AX119" s="997"/>
      <c r="AY119" s="997"/>
      <c r="AZ119" s="278" t="s">
        <v>184</v>
      </c>
      <c r="BA119" s="278"/>
      <c r="BB119" s="278"/>
      <c r="BC119" s="278"/>
      <c r="BD119" s="278"/>
      <c r="BE119" s="278"/>
      <c r="BF119" s="278"/>
      <c r="BG119" s="278"/>
      <c r="BH119" s="278"/>
      <c r="BI119" s="278"/>
      <c r="BJ119" s="278"/>
      <c r="BK119" s="278"/>
      <c r="BL119" s="278"/>
      <c r="BM119" s="278"/>
      <c r="BN119" s="278"/>
      <c r="BO119" s="1069" t="s">
        <v>464</v>
      </c>
      <c r="BP119" s="1100"/>
      <c r="BQ119" s="1091">
        <v>19501187</v>
      </c>
      <c r="BR119" s="1092"/>
      <c r="BS119" s="1092"/>
      <c r="BT119" s="1092"/>
      <c r="BU119" s="1092"/>
      <c r="BV119" s="1092">
        <v>19766435</v>
      </c>
      <c r="BW119" s="1092"/>
      <c r="BX119" s="1092"/>
      <c r="BY119" s="1092"/>
      <c r="BZ119" s="1092"/>
      <c r="CA119" s="1092">
        <v>22172801</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387</v>
      </c>
      <c r="DH119" s="1078"/>
      <c r="DI119" s="1078"/>
      <c r="DJ119" s="1078"/>
      <c r="DK119" s="1079"/>
      <c r="DL119" s="1077" t="s">
        <v>415</v>
      </c>
      <c r="DM119" s="1078"/>
      <c r="DN119" s="1078"/>
      <c r="DO119" s="1078"/>
      <c r="DP119" s="1079"/>
      <c r="DQ119" s="1077" t="s">
        <v>415</v>
      </c>
      <c r="DR119" s="1078"/>
      <c r="DS119" s="1078"/>
      <c r="DT119" s="1078"/>
      <c r="DU119" s="1079"/>
      <c r="DV119" s="1080" t="s">
        <v>415</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387</v>
      </c>
      <c r="AB120" s="1053"/>
      <c r="AC120" s="1053"/>
      <c r="AD120" s="1053"/>
      <c r="AE120" s="1054"/>
      <c r="AF120" s="1055" t="s">
        <v>387</v>
      </c>
      <c r="AG120" s="1053"/>
      <c r="AH120" s="1053"/>
      <c r="AI120" s="1053"/>
      <c r="AJ120" s="1054"/>
      <c r="AK120" s="1055" t="s">
        <v>415</v>
      </c>
      <c r="AL120" s="1053"/>
      <c r="AM120" s="1053"/>
      <c r="AN120" s="1053"/>
      <c r="AO120" s="1054"/>
      <c r="AP120" s="1056" t="s">
        <v>415</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9414646</v>
      </c>
      <c r="BR120" s="1021"/>
      <c r="BS120" s="1021"/>
      <c r="BT120" s="1021"/>
      <c r="BU120" s="1021"/>
      <c r="BV120" s="1021">
        <v>9044084</v>
      </c>
      <c r="BW120" s="1021"/>
      <c r="BX120" s="1021"/>
      <c r="BY120" s="1021"/>
      <c r="BZ120" s="1021"/>
      <c r="CA120" s="1021">
        <v>8722381</v>
      </c>
      <c r="CB120" s="1021"/>
      <c r="CC120" s="1021"/>
      <c r="CD120" s="1021"/>
      <c r="CE120" s="1021"/>
      <c r="CF120" s="1035">
        <v>103.5</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4294293</v>
      </c>
      <c r="DH120" s="1021"/>
      <c r="DI120" s="1021"/>
      <c r="DJ120" s="1021"/>
      <c r="DK120" s="1021"/>
      <c r="DL120" s="1021">
        <v>3782700</v>
      </c>
      <c r="DM120" s="1021"/>
      <c r="DN120" s="1021"/>
      <c r="DO120" s="1021"/>
      <c r="DP120" s="1021"/>
      <c r="DQ120" s="1021">
        <v>3293699</v>
      </c>
      <c r="DR120" s="1021"/>
      <c r="DS120" s="1021"/>
      <c r="DT120" s="1021"/>
      <c r="DU120" s="1021"/>
      <c r="DV120" s="1022">
        <v>39.1</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4867</v>
      </c>
      <c r="AB121" s="1053"/>
      <c r="AC121" s="1053"/>
      <c r="AD121" s="1053"/>
      <c r="AE121" s="1054"/>
      <c r="AF121" s="1055">
        <v>5012</v>
      </c>
      <c r="AG121" s="1053"/>
      <c r="AH121" s="1053"/>
      <c r="AI121" s="1053"/>
      <c r="AJ121" s="1054"/>
      <c r="AK121" s="1055">
        <v>5155</v>
      </c>
      <c r="AL121" s="1053"/>
      <c r="AM121" s="1053"/>
      <c r="AN121" s="1053"/>
      <c r="AO121" s="1054"/>
      <c r="AP121" s="1056">
        <v>0.1</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857933</v>
      </c>
      <c r="BR121" s="1014"/>
      <c r="BS121" s="1014"/>
      <c r="BT121" s="1014"/>
      <c r="BU121" s="1014"/>
      <c r="BV121" s="1014">
        <v>787863</v>
      </c>
      <c r="BW121" s="1014"/>
      <c r="BX121" s="1014"/>
      <c r="BY121" s="1014"/>
      <c r="BZ121" s="1014"/>
      <c r="CA121" s="1014">
        <v>717793</v>
      </c>
      <c r="CB121" s="1014"/>
      <c r="CC121" s="1014"/>
      <c r="CD121" s="1014"/>
      <c r="CE121" s="1014"/>
      <c r="CF121" s="1008">
        <v>8.5</v>
      </c>
      <c r="CG121" s="1009"/>
      <c r="CH121" s="1009"/>
      <c r="CI121" s="1009"/>
      <c r="CJ121" s="1009"/>
      <c r="CK121" s="1104"/>
      <c r="CL121" s="1105"/>
      <c r="CM121" s="1105"/>
      <c r="CN121" s="1105"/>
      <c r="CO121" s="1106"/>
      <c r="CP121" s="1114" t="s">
        <v>472</v>
      </c>
      <c r="CQ121" s="1115"/>
      <c r="CR121" s="1115"/>
      <c r="CS121" s="1115"/>
      <c r="CT121" s="1115"/>
      <c r="CU121" s="1115"/>
      <c r="CV121" s="1115"/>
      <c r="CW121" s="1115"/>
      <c r="CX121" s="1115"/>
      <c r="CY121" s="1115"/>
      <c r="CZ121" s="1115"/>
      <c r="DA121" s="1115"/>
      <c r="DB121" s="1115"/>
      <c r="DC121" s="1115"/>
      <c r="DD121" s="1115"/>
      <c r="DE121" s="1115"/>
      <c r="DF121" s="1116"/>
      <c r="DG121" s="1013">
        <v>30656</v>
      </c>
      <c r="DH121" s="1014"/>
      <c r="DI121" s="1014"/>
      <c r="DJ121" s="1014"/>
      <c r="DK121" s="1014"/>
      <c r="DL121" s="1014">
        <v>11525</v>
      </c>
      <c r="DM121" s="1014"/>
      <c r="DN121" s="1014"/>
      <c r="DO121" s="1014"/>
      <c r="DP121" s="1014"/>
      <c r="DQ121" s="1014">
        <v>2684</v>
      </c>
      <c r="DR121" s="1014"/>
      <c r="DS121" s="1014"/>
      <c r="DT121" s="1014"/>
      <c r="DU121" s="1014"/>
      <c r="DV121" s="1015">
        <v>0</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135</v>
      </c>
      <c r="AB122" s="1053"/>
      <c r="AC122" s="1053"/>
      <c r="AD122" s="1053"/>
      <c r="AE122" s="1054"/>
      <c r="AF122" s="1055" t="s">
        <v>387</v>
      </c>
      <c r="AG122" s="1053"/>
      <c r="AH122" s="1053"/>
      <c r="AI122" s="1053"/>
      <c r="AJ122" s="1054"/>
      <c r="AK122" s="1055" t="s">
        <v>135</v>
      </c>
      <c r="AL122" s="1053"/>
      <c r="AM122" s="1053"/>
      <c r="AN122" s="1053"/>
      <c r="AO122" s="1054"/>
      <c r="AP122" s="1056" t="s">
        <v>387</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16375679</v>
      </c>
      <c r="BR122" s="1092"/>
      <c r="BS122" s="1092"/>
      <c r="BT122" s="1092"/>
      <c r="BU122" s="1092"/>
      <c r="BV122" s="1092">
        <v>18334883</v>
      </c>
      <c r="BW122" s="1092"/>
      <c r="BX122" s="1092"/>
      <c r="BY122" s="1092"/>
      <c r="BZ122" s="1092"/>
      <c r="CA122" s="1092">
        <v>18948874</v>
      </c>
      <c r="CB122" s="1092"/>
      <c r="CC122" s="1092"/>
      <c r="CD122" s="1092"/>
      <c r="CE122" s="1092"/>
      <c r="CF122" s="1112">
        <v>224.9</v>
      </c>
      <c r="CG122" s="1113"/>
      <c r="CH122" s="1113"/>
      <c r="CI122" s="1113"/>
      <c r="CJ122" s="1113"/>
      <c r="CK122" s="1104"/>
      <c r="CL122" s="1105"/>
      <c r="CM122" s="1105"/>
      <c r="CN122" s="1105"/>
      <c r="CO122" s="1106"/>
      <c r="CP122" s="1114" t="s">
        <v>474</v>
      </c>
      <c r="CQ122" s="1115"/>
      <c r="CR122" s="1115"/>
      <c r="CS122" s="1115"/>
      <c r="CT122" s="1115"/>
      <c r="CU122" s="1115"/>
      <c r="CV122" s="1115"/>
      <c r="CW122" s="1115"/>
      <c r="CX122" s="1115"/>
      <c r="CY122" s="1115"/>
      <c r="CZ122" s="1115"/>
      <c r="DA122" s="1115"/>
      <c r="DB122" s="1115"/>
      <c r="DC122" s="1115"/>
      <c r="DD122" s="1115"/>
      <c r="DE122" s="1115"/>
      <c r="DF122" s="1116"/>
      <c r="DG122" s="1013">
        <v>2765</v>
      </c>
      <c r="DH122" s="1014"/>
      <c r="DI122" s="1014"/>
      <c r="DJ122" s="1014"/>
      <c r="DK122" s="1014"/>
      <c r="DL122" s="1014">
        <v>2569</v>
      </c>
      <c r="DM122" s="1014"/>
      <c r="DN122" s="1014"/>
      <c r="DO122" s="1014"/>
      <c r="DP122" s="1014"/>
      <c r="DQ122" s="1014">
        <v>1692</v>
      </c>
      <c r="DR122" s="1014"/>
      <c r="DS122" s="1014"/>
      <c r="DT122" s="1014"/>
      <c r="DU122" s="1014"/>
      <c r="DV122" s="1015">
        <v>0</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387</v>
      </c>
      <c r="AB123" s="1053"/>
      <c r="AC123" s="1053"/>
      <c r="AD123" s="1053"/>
      <c r="AE123" s="1054"/>
      <c r="AF123" s="1055" t="s">
        <v>135</v>
      </c>
      <c r="AG123" s="1053"/>
      <c r="AH123" s="1053"/>
      <c r="AI123" s="1053"/>
      <c r="AJ123" s="1054"/>
      <c r="AK123" s="1055" t="s">
        <v>415</v>
      </c>
      <c r="AL123" s="1053"/>
      <c r="AM123" s="1053"/>
      <c r="AN123" s="1053"/>
      <c r="AO123" s="1054"/>
      <c r="AP123" s="1056" t="s">
        <v>135</v>
      </c>
      <c r="AQ123" s="1057"/>
      <c r="AR123" s="1057"/>
      <c r="AS123" s="1057"/>
      <c r="AT123" s="1058"/>
      <c r="AU123" s="1089"/>
      <c r="AV123" s="1090"/>
      <c r="AW123" s="1090"/>
      <c r="AX123" s="1090"/>
      <c r="AY123" s="1090"/>
      <c r="AZ123" s="278" t="s">
        <v>184</v>
      </c>
      <c r="BA123" s="278"/>
      <c r="BB123" s="278"/>
      <c r="BC123" s="278"/>
      <c r="BD123" s="278"/>
      <c r="BE123" s="278"/>
      <c r="BF123" s="278"/>
      <c r="BG123" s="278"/>
      <c r="BH123" s="278"/>
      <c r="BI123" s="278"/>
      <c r="BJ123" s="278"/>
      <c r="BK123" s="278"/>
      <c r="BL123" s="278"/>
      <c r="BM123" s="278"/>
      <c r="BN123" s="278"/>
      <c r="BO123" s="1069" t="s">
        <v>475</v>
      </c>
      <c r="BP123" s="1100"/>
      <c r="BQ123" s="1159">
        <v>26648258</v>
      </c>
      <c r="BR123" s="1160"/>
      <c r="BS123" s="1160"/>
      <c r="BT123" s="1160"/>
      <c r="BU123" s="1160"/>
      <c r="BV123" s="1160">
        <v>28166830</v>
      </c>
      <c r="BW123" s="1160"/>
      <c r="BX123" s="1160"/>
      <c r="BY123" s="1160"/>
      <c r="BZ123" s="1160"/>
      <c r="CA123" s="1160">
        <v>28389048</v>
      </c>
      <c r="CB123" s="1160"/>
      <c r="CC123" s="1160"/>
      <c r="CD123" s="1160"/>
      <c r="CE123" s="1160"/>
      <c r="CF123" s="1093"/>
      <c r="CG123" s="1094"/>
      <c r="CH123" s="1094"/>
      <c r="CI123" s="1094"/>
      <c r="CJ123" s="1095"/>
      <c r="CK123" s="1104"/>
      <c r="CL123" s="1105"/>
      <c r="CM123" s="1105"/>
      <c r="CN123" s="1105"/>
      <c r="CO123" s="1106"/>
      <c r="CP123" s="1114" t="s">
        <v>476</v>
      </c>
      <c r="CQ123" s="1115"/>
      <c r="CR123" s="1115"/>
      <c r="CS123" s="1115"/>
      <c r="CT123" s="1115"/>
      <c r="CU123" s="1115"/>
      <c r="CV123" s="1115"/>
      <c r="CW123" s="1115"/>
      <c r="CX123" s="1115"/>
      <c r="CY123" s="1115"/>
      <c r="CZ123" s="1115"/>
      <c r="DA123" s="1115"/>
      <c r="DB123" s="1115"/>
      <c r="DC123" s="1115"/>
      <c r="DD123" s="1115"/>
      <c r="DE123" s="1115"/>
      <c r="DF123" s="1116"/>
      <c r="DG123" s="1052">
        <v>9142</v>
      </c>
      <c r="DH123" s="1053"/>
      <c r="DI123" s="1053"/>
      <c r="DJ123" s="1053"/>
      <c r="DK123" s="1054"/>
      <c r="DL123" s="1055">
        <v>251</v>
      </c>
      <c r="DM123" s="1053"/>
      <c r="DN123" s="1053"/>
      <c r="DO123" s="1053"/>
      <c r="DP123" s="1054"/>
      <c r="DQ123" s="1055">
        <v>116</v>
      </c>
      <c r="DR123" s="1053"/>
      <c r="DS123" s="1053"/>
      <c r="DT123" s="1053"/>
      <c r="DU123" s="1054"/>
      <c r="DV123" s="1056">
        <v>0</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415</v>
      </c>
      <c r="AB124" s="1053"/>
      <c r="AC124" s="1053"/>
      <c r="AD124" s="1053"/>
      <c r="AE124" s="1054"/>
      <c r="AF124" s="1055" t="s">
        <v>135</v>
      </c>
      <c r="AG124" s="1053"/>
      <c r="AH124" s="1053"/>
      <c r="AI124" s="1053"/>
      <c r="AJ124" s="1054"/>
      <c r="AK124" s="1055" t="s">
        <v>135</v>
      </c>
      <c r="AL124" s="1053"/>
      <c r="AM124" s="1053"/>
      <c r="AN124" s="1053"/>
      <c r="AO124" s="1054"/>
      <c r="AP124" s="1056" t="s">
        <v>135</v>
      </c>
      <c r="AQ124" s="1057"/>
      <c r="AR124" s="1057"/>
      <c r="AS124" s="1057"/>
      <c r="AT124" s="1058"/>
      <c r="AU124" s="1155" t="s">
        <v>477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415</v>
      </c>
      <c r="BR124" s="1122"/>
      <c r="BS124" s="1122"/>
      <c r="BT124" s="1122"/>
      <c r="BU124" s="1122"/>
      <c r="BV124" s="1122" t="s">
        <v>415</v>
      </c>
      <c r="BW124" s="1122"/>
      <c r="BX124" s="1122"/>
      <c r="BY124" s="1122"/>
      <c r="BZ124" s="1122"/>
      <c r="CA124" s="1122" t="s">
        <v>415</v>
      </c>
      <c r="CB124" s="1122"/>
      <c r="CC124" s="1122"/>
      <c r="CD124" s="1122"/>
      <c r="CE124" s="1122"/>
      <c r="CF124" s="1123"/>
      <c r="CG124" s="1124"/>
      <c r="CH124" s="1124"/>
      <c r="CI124" s="1124"/>
      <c r="CJ124" s="1125"/>
      <c r="CK124" s="1107"/>
      <c r="CL124" s="1107"/>
      <c r="CM124" s="1107"/>
      <c r="CN124" s="1107"/>
      <c r="CO124" s="1108"/>
      <c r="CP124" s="1114" t="s">
        <v>478</v>
      </c>
      <c r="CQ124" s="1115"/>
      <c r="CR124" s="1115"/>
      <c r="CS124" s="1115"/>
      <c r="CT124" s="1115"/>
      <c r="CU124" s="1115"/>
      <c r="CV124" s="1115"/>
      <c r="CW124" s="1115"/>
      <c r="CX124" s="1115"/>
      <c r="CY124" s="1115"/>
      <c r="CZ124" s="1115"/>
      <c r="DA124" s="1115"/>
      <c r="DB124" s="1115"/>
      <c r="DC124" s="1115"/>
      <c r="DD124" s="1115"/>
      <c r="DE124" s="1115"/>
      <c r="DF124" s="1116"/>
      <c r="DG124" s="1099" t="s">
        <v>387</v>
      </c>
      <c r="DH124" s="1078"/>
      <c r="DI124" s="1078"/>
      <c r="DJ124" s="1078"/>
      <c r="DK124" s="1079"/>
      <c r="DL124" s="1077" t="s">
        <v>135</v>
      </c>
      <c r="DM124" s="1078"/>
      <c r="DN124" s="1078"/>
      <c r="DO124" s="1078"/>
      <c r="DP124" s="1079"/>
      <c r="DQ124" s="1077" t="s">
        <v>135</v>
      </c>
      <c r="DR124" s="1078"/>
      <c r="DS124" s="1078"/>
      <c r="DT124" s="1078"/>
      <c r="DU124" s="1079"/>
      <c r="DV124" s="1080" t="s">
        <v>415</v>
      </c>
      <c r="DW124" s="1081"/>
      <c r="DX124" s="1081"/>
      <c r="DY124" s="1081"/>
      <c r="DZ124" s="1082"/>
    </row>
    <row r="125" spans="1:130" s="247" customFormat="1" ht="26.25" customHeight="1" x14ac:dyDescent="0.15">
      <c r="A125" s="1153"/>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415</v>
      </c>
      <c r="AB125" s="1053"/>
      <c r="AC125" s="1053"/>
      <c r="AD125" s="1053"/>
      <c r="AE125" s="1054"/>
      <c r="AF125" s="1055" t="s">
        <v>415</v>
      </c>
      <c r="AG125" s="1053"/>
      <c r="AH125" s="1053"/>
      <c r="AI125" s="1053"/>
      <c r="AJ125" s="1054"/>
      <c r="AK125" s="1055" t="s">
        <v>135</v>
      </c>
      <c r="AL125" s="1053"/>
      <c r="AM125" s="1053"/>
      <c r="AN125" s="1053"/>
      <c r="AO125" s="1054"/>
      <c r="AP125" s="1056" t="s">
        <v>135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479</v>
      </c>
      <c r="CL125" s="1102"/>
      <c r="CM125" s="1102"/>
      <c r="CN125" s="1102"/>
      <c r="CO125" s="1103"/>
      <c r="CP125" s="1034" t="s">
        <v>480</v>
      </c>
      <c r="CQ125" s="983"/>
      <c r="CR125" s="983"/>
      <c r="CS125" s="983"/>
      <c r="CT125" s="983"/>
      <c r="CU125" s="983"/>
      <c r="CV125" s="983"/>
      <c r="CW125" s="983"/>
      <c r="CX125" s="983"/>
      <c r="CY125" s="983"/>
      <c r="CZ125" s="983"/>
      <c r="DA125" s="983"/>
      <c r="DB125" s="983"/>
      <c r="DC125" s="983"/>
      <c r="DD125" s="983"/>
      <c r="DE125" s="983"/>
      <c r="DF125" s="984"/>
      <c r="DG125" s="1020" t="s">
        <v>135</v>
      </c>
      <c r="DH125" s="1021"/>
      <c r="DI125" s="1021"/>
      <c r="DJ125" s="1021"/>
      <c r="DK125" s="1021"/>
      <c r="DL125" s="1021" t="s">
        <v>135</v>
      </c>
      <c r="DM125" s="1021"/>
      <c r="DN125" s="1021"/>
      <c r="DO125" s="1021"/>
      <c r="DP125" s="1021"/>
      <c r="DQ125" s="1021" t="s">
        <v>387</v>
      </c>
      <c r="DR125" s="1021"/>
      <c r="DS125" s="1021"/>
      <c r="DT125" s="1021"/>
      <c r="DU125" s="1021"/>
      <c r="DV125" s="1022" t="s">
        <v>415</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387</v>
      </c>
      <c r="AB126" s="1053"/>
      <c r="AC126" s="1053"/>
      <c r="AD126" s="1053"/>
      <c r="AE126" s="1054"/>
      <c r="AF126" s="1055" t="s">
        <v>387</v>
      </c>
      <c r="AG126" s="1053"/>
      <c r="AH126" s="1053"/>
      <c r="AI126" s="1053"/>
      <c r="AJ126" s="1054"/>
      <c r="AK126" s="1055" t="s">
        <v>415</v>
      </c>
      <c r="AL126" s="1053"/>
      <c r="AM126" s="1053"/>
      <c r="AN126" s="1053"/>
      <c r="AO126" s="1054"/>
      <c r="AP126" s="1056" t="s">
        <v>135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481</v>
      </c>
      <c r="CQ126" s="1044"/>
      <c r="CR126" s="1044"/>
      <c r="CS126" s="1044"/>
      <c r="CT126" s="1044"/>
      <c r="CU126" s="1044"/>
      <c r="CV126" s="1044"/>
      <c r="CW126" s="1044"/>
      <c r="CX126" s="1044"/>
      <c r="CY126" s="1044"/>
      <c r="CZ126" s="1044"/>
      <c r="DA126" s="1044"/>
      <c r="DB126" s="1044"/>
      <c r="DC126" s="1044"/>
      <c r="DD126" s="1044"/>
      <c r="DE126" s="1044"/>
      <c r="DF126" s="1045"/>
      <c r="DG126" s="1013" t="s">
        <v>387</v>
      </c>
      <c r="DH126" s="1014"/>
      <c r="DI126" s="1014"/>
      <c r="DJ126" s="1014"/>
      <c r="DK126" s="1014"/>
      <c r="DL126" s="1014" t="s">
        <v>135</v>
      </c>
      <c r="DM126" s="1014"/>
      <c r="DN126" s="1014"/>
      <c r="DO126" s="1014"/>
      <c r="DP126" s="1014"/>
      <c r="DQ126" s="1014" t="s">
        <v>415</v>
      </c>
      <c r="DR126" s="1014"/>
      <c r="DS126" s="1014"/>
      <c r="DT126" s="1014"/>
      <c r="DU126" s="1014"/>
      <c r="DV126" s="1015" t="s">
        <v>135</v>
      </c>
      <c r="DW126" s="1015"/>
      <c r="DX126" s="1015"/>
      <c r="DY126" s="1015"/>
      <c r="DZ126" s="1016"/>
    </row>
    <row r="127" spans="1:130" s="247" customFormat="1" ht="26.25" customHeight="1" x14ac:dyDescent="0.15">
      <c r="A127" s="1154"/>
      <c r="B127" s="1042"/>
      <c r="C127" s="1096" t="s">
        <v>482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589</v>
      </c>
      <c r="AB127" s="1053"/>
      <c r="AC127" s="1053"/>
      <c r="AD127" s="1053"/>
      <c r="AE127" s="1054"/>
      <c r="AF127" s="1055">
        <v>315</v>
      </c>
      <c r="AG127" s="1053"/>
      <c r="AH127" s="1053"/>
      <c r="AI127" s="1053"/>
      <c r="AJ127" s="1054"/>
      <c r="AK127" s="1055">
        <v>48</v>
      </c>
      <c r="AL127" s="1053"/>
      <c r="AM127" s="1053"/>
      <c r="AN127" s="1053"/>
      <c r="AO127" s="1054"/>
      <c r="AP127" s="1056">
        <v>0</v>
      </c>
      <c r="AQ127" s="1057"/>
      <c r="AR127" s="1057"/>
      <c r="AS127" s="1057"/>
      <c r="AT127" s="1058"/>
      <c r="AU127" s="283"/>
      <c r="AV127" s="283"/>
      <c r="AW127" s="283"/>
      <c r="AX127" s="1126" t="s">
        <v>483</v>
      </c>
      <c r="AY127" s="1127"/>
      <c r="AZ127" s="1127"/>
      <c r="BA127" s="1127"/>
      <c r="BB127" s="1127"/>
      <c r="BC127" s="1127"/>
      <c r="BD127" s="1127"/>
      <c r="BE127" s="1128"/>
      <c r="BF127" s="1129" t="s">
        <v>484</v>
      </c>
      <c r="BG127" s="1127"/>
      <c r="BH127" s="1127"/>
      <c r="BI127" s="1127"/>
      <c r="BJ127" s="1127"/>
      <c r="BK127" s="1127"/>
      <c r="BL127" s="1128"/>
      <c r="BM127" s="1129" t="s">
        <v>485</v>
      </c>
      <c r="BN127" s="1127"/>
      <c r="BO127" s="1127"/>
      <c r="BP127" s="1127"/>
      <c r="BQ127" s="1127"/>
      <c r="BR127" s="1127"/>
      <c r="BS127" s="1128"/>
      <c r="BT127" s="1129" t="s">
        <v>486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487</v>
      </c>
      <c r="CQ127" s="1044"/>
      <c r="CR127" s="1044"/>
      <c r="CS127" s="1044"/>
      <c r="CT127" s="1044"/>
      <c r="CU127" s="1044"/>
      <c r="CV127" s="1044"/>
      <c r="CW127" s="1044"/>
      <c r="CX127" s="1044"/>
      <c r="CY127" s="1044"/>
      <c r="CZ127" s="1044"/>
      <c r="DA127" s="1044"/>
      <c r="DB127" s="1044"/>
      <c r="DC127" s="1044"/>
      <c r="DD127" s="1044"/>
      <c r="DE127" s="1044"/>
      <c r="DF127" s="1045"/>
      <c r="DG127" s="1013" t="s">
        <v>135</v>
      </c>
      <c r="DH127" s="1014"/>
      <c r="DI127" s="1014"/>
      <c r="DJ127" s="1014"/>
      <c r="DK127" s="1014"/>
      <c r="DL127" s="1014" t="s">
        <v>415</v>
      </c>
      <c r="DM127" s="1014"/>
      <c r="DN127" s="1014"/>
      <c r="DO127" s="1014"/>
      <c r="DP127" s="1014"/>
      <c r="DQ127" s="1014" t="s">
        <v>135</v>
      </c>
      <c r="DR127" s="1014"/>
      <c r="DS127" s="1014"/>
      <c r="DT127" s="1014"/>
      <c r="DU127" s="1014"/>
      <c r="DV127" s="1015" t="s">
        <v>415</v>
      </c>
      <c r="DW127" s="1015"/>
      <c r="DX127" s="1015"/>
      <c r="DY127" s="1015"/>
      <c r="DZ127" s="1016"/>
    </row>
    <row r="128" spans="1:130" s="247" customFormat="1" ht="26.25" customHeight="1" thickBot="1" x14ac:dyDescent="0.2">
      <c r="A128" s="1137" t="s">
        <v>488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489</v>
      </c>
      <c r="X128" s="1139"/>
      <c r="Y128" s="1139"/>
      <c r="Z128" s="1140"/>
      <c r="AA128" s="1141">
        <v>70070</v>
      </c>
      <c r="AB128" s="1142"/>
      <c r="AC128" s="1142"/>
      <c r="AD128" s="1142"/>
      <c r="AE128" s="1143"/>
      <c r="AF128" s="1144">
        <v>70070</v>
      </c>
      <c r="AG128" s="1142"/>
      <c r="AH128" s="1142"/>
      <c r="AI128" s="1142"/>
      <c r="AJ128" s="1143"/>
      <c r="AK128" s="1144">
        <v>70070</v>
      </c>
      <c r="AL128" s="1142"/>
      <c r="AM128" s="1142"/>
      <c r="AN128" s="1142"/>
      <c r="AO128" s="1143"/>
      <c r="AP128" s="1145"/>
      <c r="AQ128" s="1146"/>
      <c r="AR128" s="1146"/>
      <c r="AS128" s="1146"/>
      <c r="AT128" s="1147"/>
      <c r="AU128" s="283"/>
      <c r="AV128" s="283"/>
      <c r="AW128" s="283"/>
      <c r="AX128" s="982" t="s">
        <v>490</v>
      </c>
      <c r="AY128" s="983"/>
      <c r="AZ128" s="983"/>
      <c r="BA128" s="983"/>
      <c r="BB128" s="983"/>
      <c r="BC128" s="983"/>
      <c r="BD128" s="983"/>
      <c r="BE128" s="984"/>
      <c r="BF128" s="1148" t="s">
        <v>387</v>
      </c>
      <c r="BG128" s="1149"/>
      <c r="BH128" s="1149"/>
      <c r="BI128" s="1149"/>
      <c r="BJ128" s="1149"/>
      <c r="BK128" s="1149"/>
      <c r="BL128" s="1150"/>
      <c r="BM128" s="1148">
        <v>13.3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387</v>
      </c>
      <c r="DH128" s="1134"/>
      <c r="DI128" s="1134"/>
      <c r="DJ128" s="1134"/>
      <c r="DK128" s="1134"/>
      <c r="DL128" s="1134" t="s">
        <v>135</v>
      </c>
      <c r="DM128" s="1134"/>
      <c r="DN128" s="1134"/>
      <c r="DO128" s="1134"/>
      <c r="DP128" s="1134"/>
      <c r="DQ128" s="1134" t="s">
        <v>135</v>
      </c>
      <c r="DR128" s="1134"/>
      <c r="DS128" s="1134"/>
      <c r="DT128" s="1134"/>
      <c r="DU128" s="1134"/>
      <c r="DV128" s="1135" t="s">
        <v>135</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492</v>
      </c>
      <c r="X129" s="1168"/>
      <c r="Y129" s="1168"/>
      <c r="Z129" s="1169"/>
      <c r="AA129" s="1052">
        <v>10636517</v>
      </c>
      <c r="AB129" s="1053"/>
      <c r="AC129" s="1053"/>
      <c r="AD129" s="1053"/>
      <c r="AE129" s="1054"/>
      <c r="AF129" s="1055">
        <v>10383365</v>
      </c>
      <c r="AG129" s="1053"/>
      <c r="AH129" s="1053"/>
      <c r="AI129" s="1053"/>
      <c r="AJ129" s="1054"/>
      <c r="AK129" s="1055">
        <v>10208099</v>
      </c>
      <c r="AL129" s="1053"/>
      <c r="AM129" s="1053"/>
      <c r="AN129" s="1053"/>
      <c r="AO129" s="1054"/>
      <c r="AP129" s="1170"/>
      <c r="AQ129" s="1171"/>
      <c r="AR129" s="1171"/>
      <c r="AS129" s="1171"/>
      <c r="AT129" s="1172"/>
      <c r="AU129" s="285"/>
      <c r="AV129" s="285"/>
      <c r="AW129" s="285"/>
      <c r="AX129" s="1161" t="s">
        <v>493</v>
      </c>
      <c r="AY129" s="1044"/>
      <c r="AZ129" s="1044"/>
      <c r="BA129" s="1044"/>
      <c r="BB129" s="1044"/>
      <c r="BC129" s="1044"/>
      <c r="BD129" s="1044"/>
      <c r="BE129" s="1045"/>
      <c r="BF129" s="1162" t="s">
        <v>387</v>
      </c>
      <c r="BG129" s="1163"/>
      <c r="BH129" s="1163"/>
      <c r="BI129" s="1163"/>
      <c r="BJ129" s="1163"/>
      <c r="BK129" s="1163"/>
      <c r="BL129" s="1164"/>
      <c r="BM129" s="1162">
        <v>18.3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495</v>
      </c>
      <c r="X130" s="1168"/>
      <c r="Y130" s="1168"/>
      <c r="Z130" s="1169"/>
      <c r="AA130" s="1052">
        <v>1941707</v>
      </c>
      <c r="AB130" s="1053"/>
      <c r="AC130" s="1053"/>
      <c r="AD130" s="1053"/>
      <c r="AE130" s="1054"/>
      <c r="AF130" s="1055">
        <v>1920630</v>
      </c>
      <c r="AG130" s="1053"/>
      <c r="AH130" s="1053"/>
      <c r="AI130" s="1053"/>
      <c r="AJ130" s="1054"/>
      <c r="AK130" s="1055">
        <v>1783246</v>
      </c>
      <c r="AL130" s="1053"/>
      <c r="AM130" s="1053"/>
      <c r="AN130" s="1053"/>
      <c r="AO130" s="1054"/>
      <c r="AP130" s="1170"/>
      <c r="AQ130" s="1171"/>
      <c r="AR130" s="1171"/>
      <c r="AS130" s="1171"/>
      <c r="AT130" s="1172"/>
      <c r="AU130" s="285"/>
      <c r="AV130" s="285"/>
      <c r="AW130" s="285"/>
      <c r="AX130" s="1161" t="s">
        <v>496</v>
      </c>
      <c r="AY130" s="1044"/>
      <c r="AZ130" s="1044"/>
      <c r="BA130" s="1044"/>
      <c r="BB130" s="1044"/>
      <c r="BC130" s="1044"/>
      <c r="BD130" s="1044"/>
      <c r="BE130" s="1045"/>
      <c r="BF130" s="1198">
        <v>10.199999999999999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497</v>
      </c>
      <c r="X131" s="1206"/>
      <c r="Y131" s="1206"/>
      <c r="Z131" s="1207"/>
      <c r="AA131" s="1099">
        <v>8694810</v>
      </c>
      <c r="AB131" s="1078"/>
      <c r="AC131" s="1078"/>
      <c r="AD131" s="1078"/>
      <c r="AE131" s="1079"/>
      <c r="AF131" s="1077">
        <v>8462735</v>
      </c>
      <c r="AG131" s="1078"/>
      <c r="AH131" s="1078"/>
      <c r="AI131" s="1078"/>
      <c r="AJ131" s="1079"/>
      <c r="AK131" s="1077">
        <v>8424853</v>
      </c>
      <c r="AL131" s="1078"/>
      <c r="AM131" s="1078"/>
      <c r="AN131" s="1078"/>
      <c r="AO131" s="1079"/>
      <c r="AP131" s="1208"/>
      <c r="AQ131" s="1209"/>
      <c r="AR131" s="1209"/>
      <c r="AS131" s="1209"/>
      <c r="AT131" s="1210"/>
      <c r="AU131" s="285"/>
      <c r="AV131" s="285"/>
      <c r="AW131" s="285"/>
      <c r="AX131" s="1180" t="s">
        <v>498</v>
      </c>
      <c r="AY131" s="1131"/>
      <c r="AZ131" s="1131"/>
      <c r="BA131" s="1131"/>
      <c r="BB131" s="1131"/>
      <c r="BC131" s="1131"/>
      <c r="BD131" s="1131"/>
      <c r="BE131" s="1132"/>
      <c r="BF131" s="1181" t="s">
        <v>387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500</v>
      </c>
      <c r="W132" s="1191"/>
      <c r="X132" s="1191"/>
      <c r="Y132" s="1191"/>
      <c r="Z132" s="1192"/>
      <c r="AA132" s="1193">
        <v>11.658978169999999</v>
      </c>
      <c r="AB132" s="1194"/>
      <c r="AC132" s="1194"/>
      <c r="AD132" s="1194"/>
      <c r="AE132" s="1195"/>
      <c r="AF132" s="1196">
        <v>10.884471749999999</v>
      </c>
      <c r="AG132" s="1194"/>
      <c r="AH132" s="1194"/>
      <c r="AI132" s="1194"/>
      <c r="AJ132" s="1195"/>
      <c r="AK132" s="1196">
        <v>8.0794881519999997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501</v>
      </c>
      <c r="W133" s="1174"/>
      <c r="X133" s="1174"/>
      <c r="Y133" s="1174"/>
      <c r="Z133" s="1175"/>
      <c r="AA133" s="1176">
        <v>12.6</v>
      </c>
      <c r="AB133" s="1177"/>
      <c r="AC133" s="1177"/>
      <c r="AD133" s="1177"/>
      <c r="AE133" s="1178"/>
      <c r="AF133" s="1176">
        <v>11.7</v>
      </c>
      <c r="AG133" s="1177"/>
      <c r="AH133" s="1177"/>
      <c r="AI133" s="1177"/>
      <c r="AJ133" s="1178"/>
      <c r="AK133" s="1176">
        <v>10.199999999999999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MW4zB3aw9rYp3xZZX3iXKZLiOubwWfymKoszOPJIAaHkaiEWNUR0ioXxlMg+b5smkqQ6jtLNsolXlkUowWpXw==" saltValue="nFdFEQZ6/cvJlWCOqc47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ncQOBnUFu88PuCcCImaUfcpiMleQUFvfmfBklCvKUS98oLEDxAFfv8cwfA8pXzAbTQ5Lzm9PPcA4kGzpSubjw==" saltValue="kH6FRcuq+C1rD7tnvXh+p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KMyu3blcVuzzuBVlOz+yVBihjB0p17VMLZ+yOHGW3klKXDvPM3Un5bPYbjrDDjjf2LkUCiRJyVCzxWT81zfww==" saltValue="x8GNjXNQvUosVn9yOEpvH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510</v>
      </c>
      <c r="AL9" s="1217"/>
      <c r="AM9" s="1217"/>
      <c r="AN9" s="1218"/>
      <c r="AO9" s="313">
        <v>2234731</v>
      </c>
      <c r="AP9" s="313">
        <v>71829</v>
      </c>
      <c r="AQ9" s="314">
        <v>86913</v>
      </c>
      <c r="AR9" s="315">
        <v>-17.399999999999999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511</v>
      </c>
      <c r="AL10" s="1217"/>
      <c r="AM10" s="1217"/>
      <c r="AN10" s="1218"/>
      <c r="AO10" s="316">
        <v>158036</v>
      </c>
      <c r="AP10" s="316">
        <v>5080</v>
      </c>
      <c r="AQ10" s="317">
        <v>6233</v>
      </c>
      <c r="AR10" s="318">
        <v>-18.5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512</v>
      </c>
      <c r="AL11" s="1217"/>
      <c r="AM11" s="1217"/>
      <c r="AN11" s="1218"/>
      <c r="AO11" s="316">
        <v>560971</v>
      </c>
      <c r="AP11" s="316">
        <v>18031</v>
      </c>
      <c r="AQ11" s="317">
        <v>8689</v>
      </c>
      <c r="AR11" s="318">
        <v>107.5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513</v>
      </c>
      <c r="AL12" s="1217"/>
      <c r="AM12" s="1217"/>
      <c r="AN12" s="1218"/>
      <c r="AO12" s="316">
        <v>28829</v>
      </c>
      <c r="AP12" s="316">
        <v>927</v>
      </c>
      <c r="AQ12" s="317">
        <v>1166</v>
      </c>
      <c r="AR12" s="318">
        <v>-20.5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514</v>
      </c>
      <c r="AL13" s="1217"/>
      <c r="AM13" s="1217"/>
      <c r="AN13" s="1218"/>
      <c r="AO13" s="316" t="s">
        <v>515</v>
      </c>
      <c r="AP13" s="316" t="s">
        <v>515</v>
      </c>
      <c r="AQ13" s="317">
        <v>2</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516</v>
      </c>
      <c r="AL14" s="1217"/>
      <c r="AM14" s="1217"/>
      <c r="AN14" s="1218"/>
      <c r="AO14" s="316">
        <v>93085</v>
      </c>
      <c r="AP14" s="316">
        <v>2992</v>
      </c>
      <c r="AQ14" s="317">
        <v>4180</v>
      </c>
      <c r="AR14" s="318">
        <v>-28.4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517</v>
      </c>
      <c r="AL15" s="1217"/>
      <c r="AM15" s="1217"/>
      <c r="AN15" s="1218"/>
      <c r="AO15" s="316">
        <v>87623</v>
      </c>
      <c r="AP15" s="316">
        <v>2816</v>
      </c>
      <c r="AQ15" s="317">
        <v>2009</v>
      </c>
      <c r="AR15" s="318">
        <v>40.200000000000003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518</v>
      </c>
      <c r="AL16" s="1220"/>
      <c r="AM16" s="1220"/>
      <c r="AN16" s="1221"/>
      <c r="AO16" s="316">
        <v>-326818</v>
      </c>
      <c r="AP16" s="316">
        <v>-10505</v>
      </c>
      <c r="AQ16" s="317">
        <v>-7805</v>
      </c>
      <c r="AR16" s="318">
        <v>34.6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184</v>
      </c>
      <c r="AL17" s="1220"/>
      <c r="AM17" s="1220"/>
      <c r="AN17" s="1221"/>
      <c r="AO17" s="316">
        <v>2836457</v>
      </c>
      <c r="AP17" s="316">
        <v>91169</v>
      </c>
      <c r="AQ17" s="317">
        <v>101387</v>
      </c>
      <c r="AR17" s="318">
        <v>-10.1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523</v>
      </c>
      <c r="AL21" s="1212"/>
      <c r="AM21" s="1212"/>
      <c r="AN21" s="1213"/>
      <c r="AO21" s="328">
        <v>8.77</v>
      </c>
      <c r="AP21" s="329">
        <v>9.84</v>
      </c>
      <c r="AQ21" s="330">
        <v>-1.07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524</v>
      </c>
      <c r="AL22" s="1212"/>
      <c r="AM22" s="1212"/>
      <c r="AN22" s="1213"/>
      <c r="AO22" s="333">
        <v>94.8</v>
      </c>
      <c r="AP22" s="334">
        <v>97.3</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528</v>
      </c>
      <c r="AL32" s="1228"/>
      <c r="AM32" s="1228"/>
      <c r="AN32" s="1229"/>
      <c r="AO32" s="343">
        <v>1961666</v>
      </c>
      <c r="AP32" s="343">
        <v>63052</v>
      </c>
      <c r="AQ32" s="344">
        <v>64413</v>
      </c>
      <c r="AR32" s="345">
        <v>-2.1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529</v>
      </c>
      <c r="AL33" s="1228"/>
      <c r="AM33" s="1228"/>
      <c r="AN33" s="1229"/>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530</v>
      </c>
      <c r="AL34" s="1228"/>
      <c r="AM34" s="1228"/>
      <c r="AN34" s="1229"/>
      <c r="AO34" s="343" t="s">
        <v>515</v>
      </c>
      <c r="AP34" s="343" t="s">
        <v>515</v>
      </c>
      <c r="AQ34" s="344">
        <v>12</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531</v>
      </c>
      <c r="AL35" s="1228"/>
      <c r="AM35" s="1228"/>
      <c r="AN35" s="1229"/>
      <c r="AO35" s="343">
        <v>465495</v>
      </c>
      <c r="AP35" s="343">
        <v>14962</v>
      </c>
      <c r="AQ35" s="344">
        <v>17720</v>
      </c>
      <c r="AR35" s="345">
        <v>-15.6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532</v>
      </c>
      <c r="AL36" s="1228"/>
      <c r="AM36" s="1228"/>
      <c r="AN36" s="1229"/>
      <c r="AO36" s="343">
        <v>101637</v>
      </c>
      <c r="AP36" s="343">
        <v>3267</v>
      </c>
      <c r="AQ36" s="344">
        <v>3472</v>
      </c>
      <c r="AR36" s="345">
        <v>-5.9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533</v>
      </c>
      <c r="AL37" s="1228"/>
      <c r="AM37" s="1228"/>
      <c r="AN37" s="1229"/>
      <c r="AO37" s="343">
        <v>5203</v>
      </c>
      <c r="AP37" s="343">
        <v>167</v>
      </c>
      <c r="AQ37" s="344">
        <v>556</v>
      </c>
      <c r="AR37" s="345">
        <v>-70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534</v>
      </c>
      <c r="AL38" s="1231"/>
      <c r="AM38" s="1231"/>
      <c r="AN38" s="1232"/>
      <c r="AO38" s="346" t="s">
        <v>515</v>
      </c>
      <c r="AP38" s="346" t="s">
        <v>515</v>
      </c>
      <c r="AQ38" s="347">
        <v>1</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535</v>
      </c>
      <c r="AL39" s="1231"/>
      <c r="AM39" s="1231"/>
      <c r="AN39" s="1232"/>
      <c r="AO39" s="343">
        <v>-70070</v>
      </c>
      <c r="AP39" s="343">
        <v>-2252</v>
      </c>
      <c r="AQ39" s="344">
        <v>-3031</v>
      </c>
      <c r="AR39" s="345">
        <v>-25.7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536</v>
      </c>
      <c r="AL40" s="1228"/>
      <c r="AM40" s="1228"/>
      <c r="AN40" s="1229"/>
      <c r="AO40" s="343">
        <v>-1783246</v>
      </c>
      <c r="AP40" s="343">
        <v>-57317</v>
      </c>
      <c r="AQ40" s="344">
        <v>-60754</v>
      </c>
      <c r="AR40" s="345">
        <v>-5.7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680685</v>
      </c>
      <c r="AP41" s="343">
        <v>21879</v>
      </c>
      <c r="AQ41" s="344">
        <v>22390</v>
      </c>
      <c r="AR41" s="345">
        <v>-2.2999999999999998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505</v>
      </c>
      <c r="AN49" s="1224" t="s">
        <v>540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2119378</v>
      </c>
      <c r="AN51" s="365">
        <v>65332</v>
      </c>
      <c r="AO51" s="366">
        <v>5.7</v>
      </c>
      <c r="AP51" s="367">
        <v>87974</v>
      </c>
      <c r="AQ51" s="368">
        <v>5.2</v>
      </c>
      <c r="AR51" s="369">
        <v>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1590605</v>
      </c>
      <c r="AN52" s="373">
        <v>49032</v>
      </c>
      <c r="AO52" s="374">
        <v>-1.2</v>
      </c>
      <c r="AP52" s="375">
        <v>48183</v>
      </c>
      <c r="AQ52" s="376">
        <v>-1.2</v>
      </c>
      <c r="AR52" s="377">
        <v>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3099557</v>
      </c>
      <c r="AN53" s="365">
        <v>96822</v>
      </c>
      <c r="AO53" s="366">
        <v>48.2</v>
      </c>
      <c r="AP53" s="367">
        <v>78864</v>
      </c>
      <c r="AQ53" s="368">
        <v>-10.4</v>
      </c>
      <c r="AR53" s="369">
        <v>58.6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2202473</v>
      </c>
      <c r="AN54" s="373">
        <v>68799</v>
      </c>
      <c r="AO54" s="374">
        <v>40.299999999999997</v>
      </c>
      <c r="AP54" s="375">
        <v>46136</v>
      </c>
      <c r="AQ54" s="376">
        <v>-4.2</v>
      </c>
      <c r="AR54" s="377">
        <v>44.5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3538758</v>
      </c>
      <c r="AN55" s="365">
        <v>111605</v>
      </c>
      <c r="AO55" s="366">
        <v>15.3</v>
      </c>
      <c r="AP55" s="367">
        <v>85042</v>
      </c>
      <c r="AQ55" s="368">
        <v>7.8</v>
      </c>
      <c r="AR55" s="369">
        <v>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2811928</v>
      </c>
      <c r="AN56" s="373">
        <v>88682</v>
      </c>
      <c r="AO56" s="374">
        <v>28.9</v>
      </c>
      <c r="AP56" s="375">
        <v>50806</v>
      </c>
      <c r="AQ56" s="376">
        <v>10.1</v>
      </c>
      <c r="AR56" s="377">
        <v>18.8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4293226</v>
      </c>
      <c r="AN57" s="365">
        <v>136475</v>
      </c>
      <c r="AO57" s="366">
        <v>22.3</v>
      </c>
      <c r="AP57" s="367">
        <v>83774</v>
      </c>
      <c r="AQ57" s="368">
        <v>-1.5</v>
      </c>
      <c r="AR57" s="369">
        <v>23.8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2854219</v>
      </c>
      <c r="AN58" s="373">
        <v>90731</v>
      </c>
      <c r="AO58" s="374">
        <v>2.2999999999999998</v>
      </c>
      <c r="AP58" s="375">
        <v>52179</v>
      </c>
      <c r="AQ58" s="376">
        <v>2.7</v>
      </c>
      <c r="AR58" s="377">
        <v>-0.4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5752236</v>
      </c>
      <c r="AN59" s="365">
        <v>184888</v>
      </c>
      <c r="AO59" s="366">
        <v>35.5</v>
      </c>
      <c r="AP59" s="367">
        <v>132981</v>
      </c>
      <c r="AQ59" s="368">
        <v>58.7</v>
      </c>
      <c r="AR59" s="369">
        <v>-23.2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5200204</v>
      </c>
      <c r="AN60" s="373">
        <v>167145</v>
      </c>
      <c r="AO60" s="374">
        <v>84.2</v>
      </c>
      <c r="AP60" s="375">
        <v>56973</v>
      </c>
      <c r="AQ60" s="376">
        <v>9.1999999999999993</v>
      </c>
      <c r="AR60" s="377">
        <v>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3760631</v>
      </c>
      <c r="AN61" s="380">
        <v>119024</v>
      </c>
      <c r="AO61" s="381">
        <v>25.4</v>
      </c>
      <c r="AP61" s="382">
        <v>93727</v>
      </c>
      <c r="AQ61" s="383">
        <v>12</v>
      </c>
      <c r="AR61" s="369">
        <v>13.4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2931886</v>
      </c>
      <c r="AN62" s="373">
        <v>92878</v>
      </c>
      <c r="AO62" s="374">
        <v>30.9</v>
      </c>
      <c r="AP62" s="375">
        <v>50855</v>
      </c>
      <c r="AQ62" s="376">
        <v>3.3</v>
      </c>
      <c r="AR62" s="377">
        <v>27.6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c5HJIwqM33o7l7CD9e4YJEO08H+wEeA9MzLRCaYnL7nr50W9YDbSj30CiFAVADNZd7ROLCK6nX0xdq4XsEq4Q==" saltValue="EfaqEDbyE6nB03u+Q8Wn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7+Anq+nDPpvLkwUsV6ZIHXXWDB8S+a1X94Y5JMHcJ5NSXFGbijY2jbEMqovK/TfEToG70M2zpktTTrIvLtb48g==" saltValue="7MzOPRCWDmEyVpF92i7U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oD4M7+m8Ur4YhHfbGHkyi/BrV5z9aHCrOWM5AuipGWPNq+9bXHjIumWtWqx67d1pgSURJ7XgCtKyDrSf/tX+gA==" saltValue="E/+Kt92j68JH5sAZ3dfM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H49" sqref="H49: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25.71</v>
      </c>
      <c r="G47" s="12">
        <v>25.89</v>
      </c>
      <c r="H47" s="12">
        <v>26.52</v>
      </c>
      <c r="I47" s="12">
        <v>26.71</v>
      </c>
      <c r="J47" s="13">
        <v>24.19</v>
      </c>
    </row>
    <row r="48" spans="2:10" ht="57.75" customHeight="1" x14ac:dyDescent="0.15">
      <c r="B48" s="14"/>
      <c r="C48" s="1238" t="s">
        <v>4</v>
      </c>
      <c r="D48" s="1238"/>
      <c r="E48" s="1239"/>
      <c r="F48" s="15">
        <v>3.88</v>
      </c>
      <c r="G48" s="16">
        <v>4.53</v>
      </c>
      <c r="H48" s="16">
        <v>4.21</v>
      </c>
      <c r="I48" s="16">
        <v>4.1500000000000004</v>
      </c>
      <c r="J48" s="17">
        <v>5.29</v>
      </c>
    </row>
    <row r="49" spans="2:10" ht="57.75" customHeight="1" thickBot="1" x14ac:dyDescent="0.2">
      <c r="B49" s="18"/>
      <c r="C49" s="1240" t="s">
        <v>5</v>
      </c>
      <c r="D49" s="1240"/>
      <c r="E49" s="1241"/>
      <c r="F49" s="19">
        <v>4.2</v>
      </c>
      <c r="G49" s="20">
        <v>0.71</v>
      </c>
      <c r="H49" s="20" t="s">
        <v>561</v>
      </c>
      <c r="I49" s="20" t="s">
        <v>562</v>
      </c>
      <c r="J49" s="21" t="s">
        <v>563</v>
      </c>
    </row>
    <row r="50" spans="2:10" ht="13.5" customHeight="1" x14ac:dyDescent="0.15"/>
  </sheetData>
  <sheetProtection algorithmName="SHA-512" hashValue="wBM6v4jcWfKPSSqMVkoWVjHzLhHZkCBbqfC16UoOtNFDlOYoAT52rHFNLBwo+heAcqhI/LyjXtFjJQWM1+5SMw==" saltValue="OZKRslXvUQZdUZo7LOIkQ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2021-03-08T09:34:50Z</cp:lastPrinted>
  <dcterms:created xsi:type="dcterms:W3CDTF">2021-02-05T00:55:01Z</dcterms:created>
  <dcterms:modified xsi:type="dcterms:W3CDTF">2021-10-14T02:45:08Z</dcterms:modified>
  <cp:category/>
</cp:coreProperties>
</file>