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CD226809-BC6D-4331-90CB-EF8775C70C2C}" xr6:coauthVersionLast="47" xr6:coauthVersionMax="47" xr10:uidLastSave="{00000000-0000-0000-0000-000000000000}"/>
  <bookViews>
    <workbookView xWindow="24255" yWindow="-1905" windowWidth="17235" windowHeight="119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<sst xmlns="http://schemas.openxmlformats.org/spreadsheetml/2006/main" count="1128" uniqueCount="616">
  <si>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</si>
  <si>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</si>
  <si>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</si>
  <si>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</si>
  <si>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</si>
  <si>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</si>
  <si>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</si>
  <si>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</si>
  <si>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</si>
  <si>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</si>
  <si>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</si>
  <si>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</si>
  <si>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</si>
  <si>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</si>
  <si>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</si>
  <si>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</si>
  <si>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</si>
  <si>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</si>
  <si>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</si>
  <si>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</si>
  <si>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</si>
  <si>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</si>
  <si>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</si>
  <si>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</si>
  <si>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</si>
  <si>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</si>
  <si>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</si>
  <si>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</si>
  <si>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</si>
  <si>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</si>
  <si>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</si>
  <si>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</si>
  <si>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</si>
  <si>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</si>
  <si>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</si>
  <si>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</si>
  <si>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</si>
  <si>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</si>
  <si>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</si>
  <si>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</si>
  <si>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</si>
  <si>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</si>
  <si>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</si>
  <si>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</si>
  <si>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</si>
  <si>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</si>
  <si>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</si>
  <si>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</si>
  <si>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</si>
  <si>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</si>
  <si>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</si>
  <si>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</si>
  <si>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</si>
  <si>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</si>
  <si>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</si>
  <si>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</si>
  <si>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</si>
  <si>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</si>
  <si>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</si>
  <si>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</si>
  <si>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</si>
  <si>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</si>
  <si>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</si>
  <si>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</si>
  <si>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</si>
  <si>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</si>
  <si>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</si>
  <si>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</si>
  <si>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</si>
  <si>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</si>
  <si>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</si>
  <si>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</si>
  <si>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</si>
  <si>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</si>
  <si>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</si>
  <si>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</si>
  <si>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</si>
  <si>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</si>
  <si>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</si>
  <si>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</si>
  <si>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</si>
  <si>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</si>
  <si>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</si>
  <si>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</si>
  <si>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</si>
  <si>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</si>
  <si>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</si>
  <si>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</si>
  <si>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</si>
  <si>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</si>
  <si>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</si>
  <si>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</si>
  <si>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</si>
  <si>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</si>
  <si>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</si>
  <si>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</si>
  <si>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</si>
  <si>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</si>
  <si>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</si>
  <si>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</si>
  <si>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</si>
  <si>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</si>
  <si>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</si>
  <si>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</si>
  <si>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</si>
  <si>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</si>
  <si>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</si>
  <si>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</si>
  <si>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</si>
  <si>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</si>
  <si>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</si>
  <si>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</si>
  <si>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</si>
  <si>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</si>
  <si>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</si>
  <si>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</si>
  <si>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</si>
  <si>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</si>
  <si>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</si>
  <si>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</si>
  <si>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</si>
  <si>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</si>
  <si>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</si>
  <si>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</si>
  <si>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</si>
  <si>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</si>
  <si>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</si>
  <si>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</si>
  <si>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</si>
  <si>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</si>
  <si>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</si>
  <si>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</si>
  <si>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</si>
  <si>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</si>
  <si>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</si>
  <si>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</si>
  <si>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</si>
  <si>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</si>
  <si>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</si>
  <si>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</si>
  <si>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</si>
  <si>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</si>
  <si>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</si>
  <si>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</si>
  <si>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</si>
  <si>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</si>
  <si>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</si>
  <si>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</si>
  <si>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</si>
  <si>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</si>
  <si>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</si>
  <si>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</si>
  <si>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</si>
  <si>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</si>
  <si>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</si>
  <si>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</si>
  <si>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</si>
  <si>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</si>
  <si>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</si>
  <si>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</si>
  <si>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</si>
  <si>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</si>
  <si>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</si>
  <si>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</si>
  <si>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</si>
  <si>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</si>
  <si>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</si>
  <si>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</si>
  <si>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</si>
  <si>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</si>
  <si>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</si>
  <si>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</si>
  <si>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</si>
  <si>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</si>
  <si>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</si>
  <si>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</si>
  <si>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</si>
  <si>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</si>
  <si>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</si>
  <si>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</si>
  <si>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</si>
  <si>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</si>
  <si>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</si>
  <si>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</si>
  <si>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</si>
  <si>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</si>
  <si>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</si>
  <si>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</si>
  <si>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</si>
  <si>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</si>
  <si>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</si>
  <si>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</si>
  <si>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</si>
  <si>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</si>
  <si>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</si>
  <si>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</si>
  <si>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</si>
  <si>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</si>
  <si>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</si>
  <si>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</si>
  <si>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</si>
  <si>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</si>
  <si>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</si>
  <si>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</si>
  <si>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</si>
  <si>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</si>
  <si>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</si>
  <si>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</si>
  <si>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</si>
  <si>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</si>
  <si>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</si>
  <si>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</si>
  <si>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青森県つがる市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</si>
  <si>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</si>
  <si>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</si>
  <si>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</si>
  <si>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</si>
  <si>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</si>
  <si>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</si>
  <si>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</si>
  <si>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</si>
  <si>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</si>
  <si>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</si>
  <si>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</si>
  <si>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</si>
  <si>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</si>
  <si>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</si>
  <si>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</si>
  <si>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</si>
  <si>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</si>
  <si>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</si>
  <si>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</si>
  <si>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</si>
  <si>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</si>
  <si>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</si>
  <si>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</si>
  <si>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</si>
  <si>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</si>
  <si>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</si>
  <si>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</si>
  <si>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</si>
  <si>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</si>
  <si>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</si>
  <si>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</si>
  <si>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</si>
  <si>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</si>
  <si>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</si>
  <si>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</si>
  <si>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</si>
  <si>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</si>
  <si>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</si>
  <si>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</si>
  <si>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</si>
  <si>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</si>
  <si>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</si>
  <si>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</si>
  <si>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</si>
  <si>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</si>
  <si>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</si>
  <si>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</si>
  <si>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</si>
  <si>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</si>
  <si>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</si>
  <si>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</si>
  <si>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</si>
  <si>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</si>
  <si>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</si>
  <si>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</si>
  <si>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</si>
  <si>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</si>
  <si>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</si>
  <si>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</si>
  <si>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</si>
  <si>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</si>
  <si>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</si>
  <si>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</si>
  <si>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</si>
  <si>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</si>
  <si>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</si>
  <si>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</si>
  <si>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</si>
  <si>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</si>
  <si>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</si>
  <si>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</si>
  <si>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</si>
  <si>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</si>
  <si>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</si>
  <si>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</si>
  <si>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</si>
  <si>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</si>
  <si>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</si>
  <si>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</si>
  <si>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</si>
  <si>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</si>
  <si>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</si>
  <si>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</si>
  <si>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</si>
  <si>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</si>
  <si>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</si>
  <si>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</si>
  <si>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</si>
  <si>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</si>
  <si>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</si>
  <si>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</si>
  <si>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</si>
  <si>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</si>
  <si>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</si>
  <si>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</si>
  <si>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</si>
  <si>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</si>
  <si>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</si>
  <si>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</si>
  <si>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</si>
  <si>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</si>
  <si>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</si>
  <si>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</si>
  <si>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</si>
  <si>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</si>
  <si>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</si>
  <si>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</si>
  <si>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</si>
  <si>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</si>
  <si>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</si>
  <si>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</si>
  <si>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</si>
  <si>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</si>
  <si>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</si>
  <si>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</si>
  <si>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</si>
  <si>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</si>
  <si>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</si>
  <si>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</si>
  <si>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</si>
  <si>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</si>
  <si>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</si>
  <si>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</si>
  <si>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</si>
  <si>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</si>
  <si>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</si>
  <si>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</si>
  <si>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</si>
  <si>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</si>
  <si>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</si>
  <si>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</si>
  <si>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</si>
  <si>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</si>
  <si>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</si>
  <si>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</si>
  <si>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</si>
  <si>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</si>
  <si>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</si>
  <si>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</si>
  <si>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</si>
  <si>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</si>
  <si>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</si>
  <si>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</si>
  <si>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</si>
  <si>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</si>
  <si>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</si>
  <si>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</si>
  <si>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</si>
  <si>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</si>
  <si>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</si>
  <si>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</si>
  <si>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</si>
  <si>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</si>
  <si>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</si>
  <si>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</si>
  <si>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青森県つがる市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</si>
  <si>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</si>
  <si>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</si>
  <si>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</si>
  <si>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</si>
  <si>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</si>
  <si>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</si>
  <si>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</si>
  <si>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</si>
  <si>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</si>
  <si>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</si>
  <si>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</si>
  <si>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</si>
  <si>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</si>
  <si>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</si>
  <si>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</si>
  <si>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</si>
  <si>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</si>
  <si>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</si>
  <si>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</si>
  <si>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</si>
  <si>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</si>
  <si>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</si>
  <si>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</si>
  <si>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</si>
  <si>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</si>
  <si>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</si>
  <si>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</si>
  <si>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</si>
  <si>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</si>
  <si>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</si>
  <si>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</si>
  <si>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</si>
  <si>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</si>
  <si>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</si>
  <si>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</si>
  <si>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</si>
  <si>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</si>
  <si>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</si>
  <si>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</si>
  <si>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</si>
  <si>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</si>
  <si>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</si>
  <si>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</si>
  <si>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</si>
  <si>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</si>
  <si>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</si>
  <si>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</si>
  <si>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</si>
  <si>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</si>
  <si>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</si>
  <si>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</si>
  <si>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</si>
  <si>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</si>
  <si>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</si>
  <si>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</si>
  <si>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</si>
  <si>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</si>
  <si>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</si>
  <si>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</si>
  <si>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</si>
  <si>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</si>
  <si>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</si>
  <si>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</si>
  <si>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</si>
  <si>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</si>
  <si>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</si>
  <si>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</si>
  <si>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</si>
  <si>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</si>
  <si>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</si>
  <si>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</si>
  <si>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</si>
  <si>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</si>
  <si>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</si>
  <si>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</si>
  <si>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</si>
  <si>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</si>
  <si>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</si>
  <si>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</si>
  <si>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</si>
  <si>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</si>
  <si>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</si>
  <si>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</si>
  <si>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</si>
  <si>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</si>
  <si>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</si>
  <si>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</si>
  <si>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</si>
  <si>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</si>
  <si>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</si>
  <si>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</si>
  <si>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</si>
  <si>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</si>
  <si>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</si>
  <si>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</si>
  <si>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</si>
  <si>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</si>
  <si>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</si>
  <si>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</si>
  <si>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</si>
  <si>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</si>
  <si>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</si>
  <si>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</si>
  <si>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</si>
  <si>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</si>
  <si>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</si>
  <si>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</si>
  <si>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</si>
  <si>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</si>
  <si>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</si>
  <si>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</si>
  <si>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</si>
  <si>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</si>
  <si>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</si>
  <si>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</si>
  <si>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</si>
  <si>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</si>
  <si>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</si>
  <si>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</si>
  <si>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</si>
  <si>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</si>
  <si>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</si>
  <si>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</si>
  <si>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</si>
  <si>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</si>
  <si>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</si>
  <si>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</si>
  <si>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</si>
  <si>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</si>
  <si>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</si>
  <si>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</si>
  <si>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</si>
  <si>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</si>
  <si>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</si>
  <si>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</si>
  <si>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</si>
  <si>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</si>
  <si>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</si>
  <si>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</si>
  <si>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</si>
  <si>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</si>
  <si>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</si>
  <si>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</si>
  <si>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</si>
  <si>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</si>
  <si>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</si>
  <si>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</si>
  <si>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</si>
  <si>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</si>
  <si>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</si>
  <si>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</si>
  <si>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</si>
  <si>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</si>
  <si>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</si>
  <si>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</si>
  <si>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</si>
  <si>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</si>
  <si>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</si>
  <si>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</si>
  <si>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</si>
  <si>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</si>
  <si>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</si>
  <si>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</si>
  <si>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</si>
  <si>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</si>
  <si>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</si>
  <si>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</si>
  <si>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</si>
  <si>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</si>
  <si>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</si>
  <si>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</si>
  <si>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</si>
  <si>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</si>
  <si>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</si>
  <si>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</si>
  <si>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</si>
  <si>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</si>
  <si>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</si>
  <si>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</si>
  <si>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</si>
  <si>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</si>
  <si>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</si>
  <si>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</si>
  <si>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</si>
  <si>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</si>
  <si>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</si>
  <si>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</si>
  <si>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</si>
  <si>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</si>
  <si>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</si>
  <si>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</si>
  <si>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</si>
  <si>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</si>
  <si>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</si>
  <si>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</si>
  <si>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13.99</t>
  </si>
  <si>
    <t>▲ 2.17</t>
  </si>
  <si>
    <t>一般会計</t>
  </si>
  <si>
    <t>下水道事業会計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</si>
  <si>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</si>
  <si>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</si>
  <si>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</si>
  <si>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</si>
  <si>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</si>
  <si>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</si>
  <si>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</si>
  <si>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</si>
  <si>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</si>
  <si>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</si>
  <si>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</si>
  <si>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公共施設等整備保全基金</t>
    <rPh sb="0" eb="2">
      <t>コウキョウ</t>
    </rPh>
    <rPh sb="2" eb="4">
      <t>シセツ</t>
    </rPh>
    <rPh sb="4" eb="5">
      <t>ナド</t>
    </rPh>
    <rPh sb="5" eb="7">
      <t>セイビ</t>
    </rPh>
    <rPh sb="7" eb="9">
      <t>ホゼン</t>
    </rPh>
    <rPh sb="9" eb="11">
      <t>キキン</t>
    </rPh>
    <phoneticPr fontId="2"/>
  </si>
  <si>
    <t>合併振興基金</t>
    <rPh sb="0" eb="2">
      <t>ガッペイ</t>
    </rPh>
    <rPh sb="2" eb="4">
      <t>シンコウ</t>
    </rPh>
    <rPh sb="4" eb="6">
      <t>キキン</t>
    </rPh>
    <phoneticPr fontId="11"/>
  </si>
  <si>
    <t>農山漁村活性化事業基金</t>
    <rPh sb="0" eb="4">
      <t>ノウサンギョソン</t>
    </rPh>
    <rPh sb="4" eb="6">
      <t>カッセイ</t>
    </rPh>
    <rPh sb="6" eb="7">
      <t>カ</t>
    </rPh>
    <rPh sb="7" eb="9">
      <t>ジギョウ</t>
    </rPh>
    <rPh sb="9" eb="11">
      <t>キキン</t>
    </rPh>
    <phoneticPr fontId="2"/>
  </si>
  <si>
    <t>学校建設基金</t>
    <rPh sb="0" eb="2">
      <t>ガッコウ</t>
    </rPh>
    <rPh sb="2" eb="4">
      <t>ケンセツ</t>
    </rPh>
    <rPh sb="4" eb="6">
      <t>キキン</t>
    </rPh>
    <phoneticPr fontId="5"/>
  </si>
  <si>
    <t>胃がん撲滅健診事業基金</t>
    <rPh sb="0" eb="1">
      <t>イ</t>
    </rPh>
    <rPh sb="3" eb="5">
      <t>ボクメツ</t>
    </rPh>
    <rPh sb="5" eb="7">
      <t>ケンシン</t>
    </rPh>
    <rPh sb="7" eb="9">
      <t>ジギョウ</t>
    </rPh>
    <rPh sb="9" eb="11">
      <t>キキン</t>
    </rPh>
    <phoneticPr fontId="5"/>
  </si>
  <si>
    <t>つがる西北五広域連合一般会計</t>
  </si>
  <si>
    <t>つがる西北五広域連合病院事業会計</t>
  </si>
  <si>
    <t>西北五環境整備事務組合一般会計</t>
  </si>
  <si>
    <t>西北五広域福祉事務組合一般会計</t>
  </si>
  <si>
    <t>津軽広域水道企業団西北事業部水道事業会計</t>
  </si>
  <si>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11"/>
  </si>
  <si>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</si>
  <si>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</si>
  <si>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</si>
  <si>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11"/>
  </si>
  <si>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11"/>
  </si>
  <si>
    <t>屏風山野菜振興会</t>
    <rPh sb="0" eb="2">
      <t>ビョウブ</t>
    </rPh>
    <rPh sb="2" eb="3">
      <t>ザン</t>
    </rPh>
    <rPh sb="3" eb="5">
      <t>ヤサイ</t>
    </rPh>
    <rPh sb="5" eb="8">
      <t>シンコウカイ</t>
    </rPh>
    <phoneticPr fontId="19"/>
  </si>
  <si>
    <t>つがる市土地開発公社</t>
    <rPh sb="3" eb="4">
      <t>シ</t>
    </rPh>
    <rPh sb="4" eb="6">
      <t>トチ</t>
    </rPh>
    <rPh sb="6" eb="8">
      <t>カイハツ</t>
    </rPh>
    <rPh sb="8" eb="10">
      <t>コウシャ</t>
    </rPh>
    <phoneticPr fontId="19"/>
  </si>
  <si>
    <t>つがる地球村</t>
    <rPh sb="3" eb="5">
      <t>チキュウ</t>
    </rPh>
    <rPh sb="5" eb="6">
      <t>ムラ</t>
    </rPh>
    <phoneticPr fontId="19"/>
  </si>
  <si>
    <t>法適用企業</t>
    <rPh sb="0" eb="1">
      <t>ホウ</t>
    </rPh>
    <rPh sb="1" eb="3">
      <t>テキヨウ</t>
    </rPh>
    <rPh sb="3" eb="5">
      <t>キギョウ</t>
    </rPh>
    <phoneticPr fontId="2"/>
  </si>
  <si>
    <t>-</t>
    <phoneticPr fontId="2"/>
  </si>
  <si>
    <t>-</t>
    <phoneticPr fontId="2"/>
  </si>
  <si>
    <t>-</t>
    <phoneticPr fontId="2"/>
  </si>
  <si>
    <t>-</t>
    <phoneticPr fontId="2"/>
  </si>
  <si>
    <t>〇</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</si>
  <si>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</si>
  <si>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</si>
  <si>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</si>
  <si>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普通交付税の追加交付や税収の伸び等により、基金残高及び標準財政規模が増加したため、将来負担比率は一時的に改善された。
　しかし、有形固定資産減価償却率が上昇傾向であることから、今後の維持補修や施設の更新等の増加が懸念されるため、公共施設管理計画に基づき、計画的な施設整備や民間施設の利活用を含めた施策が必要である。</t>
    <rPh sb="1" eb="6">
      <t>フツウコウフゼイ</t>
    </rPh>
    <rPh sb="7" eb="11">
      <t>ツイカコウフ</t>
    </rPh>
    <rPh sb="12" eb="14">
      <t>ゼイシュウ</t>
    </rPh>
    <rPh sb="15" eb="16">
      <t>ノ</t>
    </rPh>
    <rPh sb="17" eb="18">
      <t>トウ</t>
    </rPh>
    <rPh sb="22" eb="26">
      <t>キキンザンダカ</t>
    </rPh>
    <rPh sb="26" eb="27">
      <t>オヨ</t>
    </rPh>
    <rPh sb="28" eb="34">
      <t>ヒョウジュンザイセイキボ</t>
    </rPh>
    <rPh sb="35" eb="37">
      <t>ゾウカ</t>
    </rPh>
    <rPh sb="42" eb="48">
      <t>ショウライフタンヒリツ</t>
    </rPh>
    <rPh sb="49" eb="52">
      <t>イチジテキ</t>
    </rPh>
    <rPh sb="53" eb="55">
      <t>カイゼン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</si>
  <si>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</si>
  <si>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</si>
  <si>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</si>
  <si>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</si>
  <si>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</si>
  <si>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</si>
  <si>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普通交付税の追加交付等により、財政指標の分母となる標準財政規模が増となったため、将来負担比率及び実質公債費比率はともに一時的に改善された。
　今後大型建設事業費の償還開始に伴い、両比率はともに上昇すると見込まれるため、建設事業の適正化を図り、地方債の発行を抑制するとともに、既発債の繰上償還の実施等を検討していく必要がある。　</t>
    <rPh sb="1" eb="3">
      <t>フツウ</t>
    </rPh>
    <rPh sb="3" eb="6">
      <t>コウフゼイ</t>
    </rPh>
    <rPh sb="7" eb="9">
      <t>ツイカ</t>
    </rPh>
    <rPh sb="9" eb="11">
      <t>コウフ</t>
    </rPh>
    <rPh sb="11" eb="12">
      <t>トウ</t>
    </rPh>
    <rPh sb="16" eb="18">
      <t>ザイセイ</t>
    </rPh>
    <rPh sb="18" eb="20">
      <t>シヒョウ</t>
    </rPh>
    <rPh sb="21" eb="23">
      <t>ブンボ</t>
    </rPh>
    <rPh sb="26" eb="28">
      <t>ヒョウジュン</t>
    </rPh>
    <rPh sb="28" eb="30">
      <t>ザイセイ</t>
    </rPh>
    <rPh sb="30" eb="32">
      <t>キボ</t>
    </rPh>
    <rPh sb="33" eb="34">
      <t>ゾウ</t>
    </rPh>
    <rPh sb="41" eb="47">
      <t>ショウライフタンヒリツ</t>
    </rPh>
    <rPh sb="47" eb="48">
      <t>オヨ</t>
    </rPh>
    <rPh sb="49" eb="56">
      <t>ジッシツコウサイヒヒリツ</t>
    </rPh>
    <rPh sb="60" eb="62">
      <t>イチジ</t>
    </rPh>
    <rPh sb="62" eb="63">
      <t>テキ</t>
    </rPh>
    <rPh sb="64" eb="66">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</si>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</sst>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3"/>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1925-4CA4-8C2E-5DC0A76EF2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93609</c:v>
                </c:pt>
                <c:pt idx="1">
                  <c:v>107429</c:v>
                </c:pt>
                <c:pt idx="2">
                  <c:v>146711</c:v>
                </c:pt>
                <c:pt idx="3">
                  <c:v>181217</c:v>
                </c:pt>
                <c:pt idx="4">
                  <c:v>133473</c:v>
                </c:pt>
              </c:numCache>
            </c:numRef>
          </c:val>
          <c:smooth val="0"/>
          <c:extLst>
            <c:ext xmlns:c16="http://schemas.microsoft.com/office/drawing/2014/chart" uri="{C3380CC4-5D6E-409C-BE32-E72D297353CC}">
              <c16:uniqueId val="{00000001-1925-4CA4-8C2E-5DC0A76EF264}"/>
            </c:ext>
          </c:extLst>
        </c:ser>
        <c:dLbls>
          <c:showLegendKey val="0"/>
          <c:showVal val="0"/>
          <c:showCatName val="0"/>
          <c:showSerName val="0"/>
          <c:showPercent val="0"/>
          <c:showBubbleSize val="0"/>
        </c:dLbls>
        <c:marker val="1"/>
        <c:smooth val="0"/>
        <c:axId val="425454000"/>
        <c:axId val="422944328"/>
      </c:lineChart>
      <c:catAx>
        <c:axId val="42545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944328"/>
        <c:crosses val="autoZero"/>
        <c:auto val="1"/>
        <c:lblAlgn val="ctr"/>
        <c:lblOffset val="100"/>
        <c:tickLblSkip val="1"/>
        <c:tickMarkSkip val="1"/>
        <c:noMultiLvlLbl val="0"/>
      </c:catAx>
      <c:valAx>
        <c:axId val="4229443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45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2.95</c:v>
                </c:pt>
                <c:pt idx="1">
                  <c:v>2.76</c:v>
                </c:pt>
                <c:pt idx="2">
                  <c:v>2.3199999999999998</c:v>
                </c:pt>
                <c:pt idx="3">
                  <c:v>4.5999999999999996</c:v>
                </c:pt>
                <c:pt idx="4">
                  <c:v>4.72</c:v>
                </c:pt>
              </c:numCache>
            </c:numRef>
          </c:val>
          <c:extLst>
            <c:ext xmlns:c16="http://schemas.microsoft.com/office/drawing/2014/chart" uri="{C3380CC4-5D6E-409C-BE32-E72D297353CC}">
              <c16:uniqueId val="{00000000-2CE4-4780-83F5-9F2AC6E5C9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19.440000000000001</c:v>
                </c:pt>
                <c:pt idx="1">
                  <c:v>18.97</c:v>
                </c:pt>
                <c:pt idx="2">
                  <c:v>17.63</c:v>
                </c:pt>
                <c:pt idx="3">
                  <c:v>17.16</c:v>
                </c:pt>
                <c:pt idx="4">
                  <c:v>20.53</c:v>
                </c:pt>
              </c:numCache>
            </c:numRef>
          </c:val>
          <c:extLst>
            <c:ext xmlns:c16="http://schemas.microsoft.com/office/drawing/2014/chart" uri="{C3380CC4-5D6E-409C-BE32-E72D297353CC}">
              <c16:uniqueId val="{00000001-2CE4-4780-83F5-9F2AC6E5C9DA}"/>
            </c:ext>
          </c:extLst>
        </c:ser>
        <c:dLbls>
          <c:showLegendKey val="0"/>
          <c:showVal val="0"/>
          <c:showCatName val="0"/>
          <c:showSerName val="0"/>
          <c:showPercent val="0"/>
          <c:showBubbleSize val="0"/>
        </c:dLbls>
        <c:gapWidth val="250"/>
        <c:overlap val="100"/>
        <c:axId val="421886328"/>
        <c:axId val="421880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-13.99</c:v>
                </c:pt>
                <c:pt idx="1">
                  <c:v>2.86</c:v>
                </c:pt>
                <c:pt idx="2">
                  <c:v>-2.17</c:v>
                </c:pt>
                <c:pt idx="3">
                  <c:v>2.14</c:v>
                </c:pt>
                <c:pt idx="4">
                  <c:v>4.3600000000000003</c:v>
                </c:pt>
              </c:numCache>
            </c:numRef>
          </c:val>
          <c:smooth val="0"/>
          <c:extLst>
            <c:ext xmlns:c16="http://schemas.microsoft.com/office/drawing/2014/chart" uri="{C3380CC4-5D6E-409C-BE32-E72D297353CC}">
              <c16:uniqueId val="{00000002-2CE4-4780-83F5-9F2AC6E5C9DA}"/>
            </c:ext>
          </c:extLst>
        </c:ser>
        <c:dLbls>
          <c:showLegendKey val="0"/>
          <c:showVal val="0"/>
          <c:showCatName val="0"/>
          <c:showSerName val="0"/>
          <c:showPercent val="0"/>
          <c:showBubbleSize val="0"/>
        </c:dLbls>
        <c:marker val="1"/>
        <c:smooth val="0"/>
        <c:axId val="421886328"/>
        <c:axId val="421880840"/>
      </c:lineChart>
      <c:catAx>
        <c:axId val="421886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880840"/>
        <c:crosses val="autoZero"/>
        <c:auto val="1"/>
        <c:lblAlgn val="ctr"/>
        <c:lblOffset val="100"/>
        <c:tickLblSkip val="1"/>
        <c:tickMarkSkip val="1"/>
        <c:noMultiLvlLbl val="0"/>
      </c:catAx>
      <c:valAx>
        <c:axId val="421880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86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0.42</c:v>
                </c:pt>
                <c:pt idx="6">
                  <c:v>0</c:v>
                </c:pt>
                <c:pt idx="7">
                  <c:v>0</c:v>
                </c:pt>
                <c:pt idx="8">
                  <c:v>0</c:v>
                </c:pt>
                <c:pt idx="9">
                  <c:v>0</c:v>
                </c:pt>
              </c:numCache>
            </c:numRef>
          </c:val>
          <c:extLst>
            <c:ext xmlns:c16="http://schemas.microsoft.com/office/drawing/2014/chart" uri="{C3380CC4-5D6E-409C-BE32-E72D297353CC}">
              <c16:uniqueId val="{00000000-F398-400D-B7B0-DB2D9C7913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98-400D-B7B0-DB2D9C79138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98-400D-B7B0-DB2D9C79138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398-400D-B7B0-DB2D9C791380}"/>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398-400D-B7B0-DB2D9C79138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0.05</c:v>
                </c:pt>
                <c:pt idx="4">
                  <c:v>#N/A</c:v>
                </c:pt>
                <c:pt idx="5">
                  <c:v>0.1</c:v>
                </c:pt>
                <c:pt idx="6">
                  <c:v>#N/A</c:v>
                </c:pt>
                <c:pt idx="7">
                  <c:v>7.0000000000000007E-2</c:v>
                </c:pt>
                <c:pt idx="8">
                  <c:v>#N/A</c:v>
                </c:pt>
                <c:pt idx="9">
                  <c:v>0.11</c:v>
                </c:pt>
              </c:numCache>
            </c:numRef>
          </c:val>
          <c:extLst>
            <c:ext xmlns:c16="http://schemas.microsoft.com/office/drawing/2014/chart" uri="{C3380CC4-5D6E-409C-BE32-E72D297353CC}">
              <c16:uniqueId val="{00000005-F398-400D-B7B0-DB2D9C79138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0.39</c:v>
                </c:pt>
                <c:pt idx="4">
                  <c:v>#N/A</c:v>
                </c:pt>
                <c:pt idx="5">
                  <c:v>0.01</c:v>
                </c:pt>
                <c:pt idx="6">
                  <c:v>#N/A</c:v>
                </c:pt>
                <c:pt idx="7">
                  <c:v>0.22</c:v>
                </c:pt>
                <c:pt idx="8">
                  <c:v>#N/A</c:v>
                </c:pt>
                <c:pt idx="9">
                  <c:v>0.11</c:v>
                </c:pt>
              </c:numCache>
            </c:numRef>
          </c:val>
          <c:extLst>
            <c:ext xmlns:c16="http://schemas.microsoft.com/office/drawing/2014/chart" uri="{C3380CC4-5D6E-409C-BE32-E72D297353CC}">
              <c16:uniqueId val="{00000006-F398-400D-B7B0-DB2D9C79138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2.0299999999999998</c:v>
                </c:pt>
                <c:pt idx="2">
                  <c:v>#N/A</c:v>
                </c:pt>
                <c:pt idx="3">
                  <c:v>0.94</c:v>
                </c:pt>
                <c:pt idx="4">
                  <c:v>#N/A</c:v>
                </c:pt>
                <c:pt idx="5">
                  <c:v>0.65</c:v>
                </c:pt>
                <c:pt idx="6">
                  <c:v>#N/A</c:v>
                </c:pt>
                <c:pt idx="7">
                  <c:v>0.8</c:v>
                </c:pt>
                <c:pt idx="8">
                  <c:v>#N/A</c:v>
                </c:pt>
                <c:pt idx="9">
                  <c:v>0.87</c:v>
                </c:pt>
              </c:numCache>
            </c:numRef>
          </c:val>
          <c:extLst>
            <c:ext xmlns:c16="http://schemas.microsoft.com/office/drawing/2014/chart" uri="{C3380CC4-5D6E-409C-BE32-E72D297353CC}">
              <c16:uniqueId val="{00000007-F398-400D-B7B0-DB2D9C79138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0.93</c:v>
                </c:pt>
                <c:pt idx="8">
                  <c:v>#N/A</c:v>
                </c:pt>
                <c:pt idx="9">
                  <c:v>1.47</c:v>
                </c:pt>
              </c:numCache>
            </c:numRef>
          </c:val>
          <c:extLst>
            <c:ext xmlns:c16="http://schemas.microsoft.com/office/drawing/2014/chart" uri="{C3380CC4-5D6E-409C-BE32-E72D297353CC}">
              <c16:uniqueId val="{00000008-F398-400D-B7B0-DB2D9C7913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2.95</c:v>
                </c:pt>
                <c:pt idx="2">
                  <c:v>#N/A</c:v>
                </c:pt>
                <c:pt idx="3">
                  <c:v>2.76</c:v>
                </c:pt>
                <c:pt idx="4">
                  <c:v>#N/A</c:v>
                </c:pt>
                <c:pt idx="5">
                  <c:v>2.31</c:v>
                </c:pt>
                <c:pt idx="6">
                  <c:v>#N/A</c:v>
                </c:pt>
                <c:pt idx="7">
                  <c:v>4.5999999999999996</c:v>
                </c:pt>
                <c:pt idx="8">
                  <c:v>#N/A</c:v>
                </c:pt>
                <c:pt idx="9">
                  <c:v>4.72</c:v>
                </c:pt>
              </c:numCache>
            </c:numRef>
          </c:val>
          <c:extLst>
            <c:ext xmlns:c16="http://schemas.microsoft.com/office/drawing/2014/chart" uri="{C3380CC4-5D6E-409C-BE32-E72D297353CC}">
              <c16:uniqueId val="{00000009-F398-400D-B7B0-DB2D9C791380}"/>
            </c:ext>
          </c:extLst>
        </c:ser>
        <c:dLbls>
          <c:showLegendKey val="0"/>
          <c:showVal val="0"/>
          <c:showCatName val="0"/>
          <c:showSerName val="0"/>
          <c:showPercent val="0"/>
          <c:showBubbleSize val="0"/>
        </c:dLbls>
        <c:gapWidth val="150"/>
        <c:overlap val="100"/>
        <c:axId val="421881232"/>
        <c:axId val="421884760"/>
      </c:barChart>
      <c:catAx>
        <c:axId val="42188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84760"/>
        <c:crosses val="autoZero"/>
        <c:auto val="1"/>
        <c:lblAlgn val="ctr"/>
        <c:lblOffset val="100"/>
        <c:tickLblSkip val="1"/>
        <c:tickMarkSkip val="1"/>
        <c:noMultiLvlLbl val="0"/>
      </c:catAx>
      <c:valAx>
        <c:axId val="421884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8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2699</c:v>
                </c:pt>
                <c:pt idx="5">
                  <c:v>2838</c:v>
                </c:pt>
                <c:pt idx="8">
                  <c:v>2900</c:v>
                </c:pt>
                <c:pt idx="11">
                  <c:v>2998</c:v>
                </c:pt>
                <c:pt idx="14">
                  <c:v>2993</c:v>
                </c:pt>
              </c:numCache>
            </c:numRef>
          </c:val>
          <c:extLst>
            <c:ext xmlns:c16="http://schemas.microsoft.com/office/drawing/2014/chart" uri="{C3380CC4-5D6E-409C-BE32-E72D297353CC}">
              <c16:uniqueId val="{00000000-1D03-419D-8FE0-62A37AAC03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03-419D-8FE0-62A37AAC03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47</c:v>
                </c:pt>
                <c:pt idx="3">
                  <c:v>6</c:v>
                </c:pt>
                <c:pt idx="6">
                  <c:v>5</c:v>
                </c:pt>
                <c:pt idx="9">
                  <c:v>3</c:v>
                </c:pt>
                <c:pt idx="12">
                  <c:v>0</c:v>
                </c:pt>
              </c:numCache>
            </c:numRef>
          </c:val>
          <c:extLst>
            <c:ext xmlns:c16="http://schemas.microsoft.com/office/drawing/2014/chart" uri="{C3380CC4-5D6E-409C-BE32-E72D297353CC}">
              <c16:uniqueId val="{00000002-1D03-419D-8FE0-62A37AAC03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125</c:v>
                </c:pt>
                <c:pt idx="3">
                  <c:v>143</c:v>
                </c:pt>
                <c:pt idx="6">
                  <c:v>137</c:v>
                </c:pt>
                <c:pt idx="9">
                  <c:v>152</c:v>
                </c:pt>
                <c:pt idx="12">
                  <c:v>176</c:v>
                </c:pt>
              </c:numCache>
            </c:numRef>
          </c:val>
          <c:extLst>
            <c:ext xmlns:c16="http://schemas.microsoft.com/office/drawing/2014/chart" uri="{C3380CC4-5D6E-409C-BE32-E72D297353CC}">
              <c16:uniqueId val="{00000003-1D03-419D-8FE0-62A37AAC03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594</c:v>
                </c:pt>
                <c:pt idx="3">
                  <c:v>624</c:v>
                </c:pt>
                <c:pt idx="6">
                  <c:v>620</c:v>
                </c:pt>
                <c:pt idx="9">
                  <c:v>611</c:v>
                </c:pt>
                <c:pt idx="12">
                  <c:v>560</c:v>
                </c:pt>
              </c:numCache>
            </c:numRef>
          </c:val>
          <c:extLst>
            <c:ext xmlns:c16="http://schemas.microsoft.com/office/drawing/2014/chart" uri="{C3380CC4-5D6E-409C-BE32-E72D297353CC}">
              <c16:uniqueId val="{00000004-1D03-419D-8FE0-62A37AAC03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03-419D-8FE0-62A37AAC03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03-419D-8FE0-62A37AAC03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3220</c:v>
                </c:pt>
                <c:pt idx="3">
                  <c:v>3293</c:v>
                </c:pt>
                <c:pt idx="6">
                  <c:v>3367</c:v>
                </c:pt>
                <c:pt idx="9">
                  <c:v>3517</c:v>
                </c:pt>
                <c:pt idx="12">
                  <c:v>3484</c:v>
                </c:pt>
              </c:numCache>
            </c:numRef>
          </c:val>
          <c:extLst>
            <c:ext xmlns:c16="http://schemas.microsoft.com/office/drawing/2014/chart" uri="{C3380CC4-5D6E-409C-BE32-E72D297353CC}">
              <c16:uniqueId val="{00000007-1D03-419D-8FE0-62A37AAC037A}"/>
            </c:ext>
          </c:extLst>
        </c:ser>
        <c:dLbls>
          <c:showLegendKey val="0"/>
          <c:showVal val="0"/>
          <c:showCatName val="0"/>
          <c:showSerName val="0"/>
          <c:showPercent val="0"/>
          <c:showBubbleSize val="0"/>
        </c:dLbls>
        <c:gapWidth val="100"/>
        <c:overlap val="100"/>
        <c:axId val="421885544"/>
        <c:axId val="421882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1287</c:v>
                </c:pt>
                <c:pt idx="2">
                  <c:v>#N/A</c:v>
                </c:pt>
                <c:pt idx="3">
                  <c:v>#N/A</c:v>
                </c:pt>
                <c:pt idx="4">
                  <c:v>1228</c:v>
                </c:pt>
                <c:pt idx="5">
                  <c:v>#N/A</c:v>
                </c:pt>
                <c:pt idx="6">
                  <c:v>#N/A</c:v>
                </c:pt>
                <c:pt idx="7">
                  <c:v>1229</c:v>
                </c:pt>
                <c:pt idx="8">
                  <c:v>#N/A</c:v>
                </c:pt>
                <c:pt idx="9">
                  <c:v>#N/A</c:v>
                </c:pt>
                <c:pt idx="10">
                  <c:v>1285</c:v>
                </c:pt>
                <c:pt idx="11">
                  <c:v>#N/A</c:v>
                </c:pt>
                <c:pt idx="12">
                  <c:v>#N/A</c:v>
                </c:pt>
                <c:pt idx="13">
                  <c:v>1227</c:v>
                </c:pt>
                <c:pt idx="14">
                  <c:v>#N/A</c:v>
                </c:pt>
              </c:numCache>
            </c:numRef>
          </c:val>
          <c:smooth val="0"/>
          <c:extLst>
            <c:ext xmlns:c16="http://schemas.microsoft.com/office/drawing/2014/chart" uri="{C3380CC4-5D6E-409C-BE32-E72D297353CC}">
              <c16:uniqueId val="{00000008-1D03-419D-8FE0-62A37AAC037A}"/>
            </c:ext>
          </c:extLst>
        </c:ser>
        <c:dLbls>
          <c:showLegendKey val="0"/>
          <c:showVal val="0"/>
          <c:showCatName val="0"/>
          <c:showSerName val="0"/>
          <c:showPercent val="0"/>
          <c:showBubbleSize val="0"/>
        </c:dLbls>
        <c:marker val="1"/>
        <c:smooth val="0"/>
        <c:axId val="421885544"/>
        <c:axId val="421882408"/>
      </c:lineChart>
      <c:catAx>
        <c:axId val="421885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882408"/>
        <c:crosses val="autoZero"/>
        <c:auto val="1"/>
        <c:lblAlgn val="ctr"/>
        <c:lblOffset val="100"/>
        <c:tickLblSkip val="1"/>
        <c:tickMarkSkip val="1"/>
        <c:noMultiLvlLbl val="0"/>
      </c:catAx>
      <c:valAx>
        <c:axId val="421882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885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29327</c:v>
                </c:pt>
                <c:pt idx="5">
                  <c:v>29308</c:v>
                </c:pt>
                <c:pt idx="8">
                  <c:v>30000</c:v>
                </c:pt>
                <c:pt idx="11">
                  <c:v>30636</c:v>
                </c:pt>
                <c:pt idx="14">
                  <c:v>30735</c:v>
                </c:pt>
              </c:numCache>
            </c:numRef>
          </c:val>
          <c:extLst>
            <c:ext xmlns:c16="http://schemas.microsoft.com/office/drawing/2014/chart" uri="{C3380CC4-5D6E-409C-BE32-E72D297353CC}">
              <c16:uniqueId val="{00000000-9C5C-4869-8CA8-84B57CC50B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2786</c:v>
                </c:pt>
                <c:pt idx="5">
                  <c:v>2782</c:v>
                </c:pt>
                <c:pt idx="8">
                  <c:v>2741</c:v>
                </c:pt>
                <c:pt idx="11">
                  <c:v>2960</c:v>
                </c:pt>
                <c:pt idx="14">
                  <c:v>2880</c:v>
                </c:pt>
              </c:numCache>
            </c:numRef>
          </c:val>
          <c:extLst>
            <c:ext xmlns:c16="http://schemas.microsoft.com/office/drawing/2014/chart" uri="{C3380CC4-5D6E-409C-BE32-E72D297353CC}">
              <c16:uniqueId val="{00000001-9C5C-4869-8CA8-84B57CC50B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7840</c:v>
                </c:pt>
                <c:pt idx="5">
                  <c:v>7434</c:v>
                </c:pt>
                <c:pt idx="8">
                  <c:v>7223</c:v>
                </c:pt>
                <c:pt idx="11">
                  <c:v>7143</c:v>
                </c:pt>
                <c:pt idx="14">
                  <c:v>7976</c:v>
                </c:pt>
              </c:numCache>
            </c:numRef>
          </c:val>
          <c:extLst>
            <c:ext xmlns:c16="http://schemas.microsoft.com/office/drawing/2014/chart" uri="{C3380CC4-5D6E-409C-BE32-E72D297353CC}">
              <c16:uniqueId val="{00000002-9C5C-4869-8CA8-84B57CC50B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5C-4869-8CA8-84B57CC50B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5C-4869-8CA8-84B57CC50B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5C-4869-8CA8-84B57CC50B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4094</c:v>
                </c:pt>
                <c:pt idx="3">
                  <c:v>3813</c:v>
                </c:pt>
                <c:pt idx="6">
                  <c:v>3663</c:v>
                </c:pt>
                <c:pt idx="9">
                  <c:v>3520</c:v>
                </c:pt>
                <c:pt idx="12">
                  <c:v>3401</c:v>
                </c:pt>
              </c:numCache>
            </c:numRef>
          </c:val>
          <c:extLst>
            <c:ext xmlns:c16="http://schemas.microsoft.com/office/drawing/2014/chart" uri="{C3380CC4-5D6E-409C-BE32-E72D297353CC}">
              <c16:uniqueId val="{00000006-9C5C-4869-8CA8-84B57CC50B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1960</c:v>
                </c:pt>
                <c:pt idx="3">
                  <c:v>2197</c:v>
                </c:pt>
                <c:pt idx="6">
                  <c:v>2511</c:v>
                </c:pt>
                <c:pt idx="9">
                  <c:v>2882</c:v>
                </c:pt>
                <c:pt idx="12">
                  <c:v>2987</c:v>
                </c:pt>
              </c:numCache>
            </c:numRef>
          </c:val>
          <c:extLst>
            <c:ext xmlns:c16="http://schemas.microsoft.com/office/drawing/2014/chart" uri="{C3380CC4-5D6E-409C-BE32-E72D297353CC}">
              <c16:uniqueId val="{00000007-9C5C-4869-8CA8-84B57CC50B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9511</c:v>
                </c:pt>
                <c:pt idx="3">
                  <c:v>9216</c:v>
                </c:pt>
                <c:pt idx="6">
                  <c:v>8953</c:v>
                </c:pt>
                <c:pt idx="9">
                  <c:v>8657</c:v>
                </c:pt>
                <c:pt idx="12">
                  <c:v>8087</c:v>
                </c:pt>
              </c:numCache>
            </c:numRef>
          </c:val>
          <c:extLst>
            <c:ext xmlns:c16="http://schemas.microsoft.com/office/drawing/2014/chart" uri="{C3380CC4-5D6E-409C-BE32-E72D297353CC}">
              <c16:uniqueId val="{00000008-9C5C-4869-8CA8-84B57CC50B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134</c:v>
                </c:pt>
                <c:pt idx="3">
                  <c:v>191</c:v>
                </c:pt>
                <c:pt idx="6">
                  <c:v>187</c:v>
                </c:pt>
                <c:pt idx="9">
                  <c:v>0</c:v>
                </c:pt>
                <c:pt idx="12">
                  <c:v>0</c:v>
                </c:pt>
              </c:numCache>
            </c:numRef>
          </c:val>
          <c:extLst>
            <c:ext xmlns:c16="http://schemas.microsoft.com/office/drawing/2014/chart" uri="{C3380CC4-5D6E-409C-BE32-E72D297353CC}">
              <c16:uniqueId val="{00000009-9C5C-4869-8CA8-84B57CC50B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36204</c:v>
                </c:pt>
                <c:pt idx="3">
                  <c:v>36223</c:v>
                </c:pt>
                <c:pt idx="6">
                  <c:v>37427</c:v>
                </c:pt>
                <c:pt idx="9">
                  <c:v>39052</c:v>
                </c:pt>
                <c:pt idx="12">
                  <c:v>39567</c:v>
                </c:pt>
              </c:numCache>
            </c:numRef>
          </c:val>
          <c:extLst>
            <c:ext xmlns:c16="http://schemas.microsoft.com/office/drawing/2014/chart" uri="{C3380CC4-5D6E-409C-BE32-E72D297353CC}">
              <c16:uniqueId val="{0000000A-9C5C-4869-8CA8-84B57CC50B32}"/>
            </c:ext>
          </c:extLst>
        </c:ser>
        <c:dLbls>
          <c:showLegendKey val="0"/>
          <c:showVal val="0"/>
          <c:showCatName val="0"/>
          <c:showSerName val="0"/>
          <c:showPercent val="0"/>
          <c:showBubbleSize val="0"/>
        </c:dLbls>
        <c:gapWidth val="100"/>
        <c:overlap val="100"/>
        <c:axId val="440353128"/>
        <c:axId val="440352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11951</c:v>
                </c:pt>
                <c:pt idx="2">
                  <c:v>#N/A</c:v>
                </c:pt>
                <c:pt idx="3">
                  <c:v>#N/A</c:v>
                </c:pt>
                <c:pt idx="4">
                  <c:v>12116</c:v>
                </c:pt>
                <c:pt idx="5">
                  <c:v>#N/A</c:v>
                </c:pt>
                <c:pt idx="6">
                  <c:v>#N/A</c:v>
                </c:pt>
                <c:pt idx="7">
                  <c:v>12777</c:v>
                </c:pt>
                <c:pt idx="8">
                  <c:v>#N/A</c:v>
                </c:pt>
                <c:pt idx="9">
                  <c:v>#N/A</c:v>
                </c:pt>
                <c:pt idx="10">
                  <c:v>13371</c:v>
                </c:pt>
                <c:pt idx="11">
                  <c:v>#N/A</c:v>
                </c:pt>
                <c:pt idx="12">
                  <c:v>#N/A</c:v>
                </c:pt>
                <c:pt idx="13">
                  <c:v>12451</c:v>
                </c:pt>
                <c:pt idx="14">
                  <c:v>#N/A</c:v>
                </c:pt>
              </c:numCache>
            </c:numRef>
          </c:val>
          <c:smooth val="0"/>
          <c:extLst>
            <c:ext xmlns:c16="http://schemas.microsoft.com/office/drawing/2014/chart" uri="{C3380CC4-5D6E-409C-BE32-E72D297353CC}">
              <c16:uniqueId val="{0000000B-9C5C-4869-8CA8-84B57CC50B32}"/>
            </c:ext>
          </c:extLst>
        </c:ser>
        <c:dLbls>
          <c:showLegendKey val="0"/>
          <c:showVal val="0"/>
          <c:showCatName val="0"/>
          <c:showSerName val="0"/>
          <c:showPercent val="0"/>
          <c:showBubbleSize val="0"/>
        </c:dLbls>
        <c:marker val="1"/>
        <c:smooth val="0"/>
        <c:axId val="440353128"/>
        <c:axId val="440352736"/>
      </c:lineChart>
      <c:catAx>
        <c:axId val="44035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0352736"/>
        <c:crosses val="autoZero"/>
        <c:auto val="1"/>
        <c:lblAlgn val="ctr"/>
        <c:lblOffset val="100"/>
        <c:tickLblSkip val="1"/>
        <c:tickMarkSkip val="1"/>
        <c:noMultiLvlLbl val="0"/>
      </c:catAx>
      <c:valAx>
        <c:axId val="44035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353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2199</c:v>
                </c:pt>
                <c:pt idx="1">
                  <c:v>2176</c:v>
                </c:pt>
                <c:pt idx="2">
                  <c:v>2712</c:v>
                </c:pt>
              </c:numCache>
            </c:numRef>
          </c:val>
          <c:extLst>
            <c:ext xmlns:c16="http://schemas.microsoft.com/office/drawing/2014/chart" uri="{C3380CC4-5D6E-409C-BE32-E72D297353CC}">
              <c16:uniqueId val="{00000000-70E2-48A5-A2F5-83D223026C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2958</c:v>
                </c:pt>
                <c:pt idx="1">
                  <c:v>2964</c:v>
                </c:pt>
                <c:pt idx="2">
                  <c:v>3270</c:v>
                </c:pt>
              </c:numCache>
            </c:numRef>
          </c:val>
          <c:extLst>
            <c:ext xmlns:c16="http://schemas.microsoft.com/office/drawing/2014/chart" uri="{C3380CC4-5D6E-409C-BE32-E72D297353CC}">
              <c16:uniqueId val="{00000001-70E2-48A5-A2F5-83D223026C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4266</c:v>
                </c:pt>
                <c:pt idx="1">
                  <c:v>3971</c:v>
                </c:pt>
                <c:pt idx="2">
                  <c:v>3811</c:v>
                </c:pt>
              </c:numCache>
            </c:numRef>
          </c:val>
          <c:extLst>
            <c:ext xmlns:c16="http://schemas.microsoft.com/office/drawing/2014/chart" uri="{C3380CC4-5D6E-409C-BE32-E72D297353CC}">
              <c16:uniqueId val="{00000002-70E2-48A5-A2F5-83D223026CC4}"/>
            </c:ext>
          </c:extLst>
        </c:ser>
        <c:dLbls>
          <c:showLegendKey val="0"/>
          <c:showVal val="0"/>
          <c:showCatName val="0"/>
          <c:showSerName val="0"/>
          <c:showPercent val="0"/>
          <c:showBubbleSize val="0"/>
        </c:dLbls>
        <c:gapWidth val="120"/>
        <c:overlap val="100"/>
        <c:axId val="440358224"/>
        <c:axId val="440358616"/>
      </c:barChart>
      <c:catAx>
        <c:axId val="44035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0358616"/>
        <c:crosses val="autoZero"/>
        <c:auto val="1"/>
        <c:lblAlgn val="ctr"/>
        <c:lblOffset val="100"/>
        <c:tickLblSkip val="1"/>
        <c:tickMarkSkip val="1"/>
        <c:noMultiLvlLbl val="0"/>
      </c:catAx>
      <c:valAx>
        <c:axId val="440358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035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{649DFA46-3EFE-4F78-BA6B-761289632109}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97F-4444-B4DC-514C9498ED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{D79C2946-C91B-4560-BBD7-EE354618524F}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7F-4444-B4DC-514C9498ED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{EEF2DC1A-7E23-4072-9D43-D9DC76EA0142}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7F-4444-B4DC-514C9498ED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{98B849FD-7324-4042-8AB5-ECE237B84CE5}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7F-4444-B4DC-514C9498ED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{BABFB79D-EADE-4030-A612-11E1DEE9C815}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7F-4444-B4DC-514C9498ED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{26074EAB-DAEF-4694-AA39-5E679C22A507}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97F-4444-B4DC-514C9498ED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{EAAC14D7-F187-4D33-BBD6-D89D8226AAA0}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97F-4444-B4DC-514C9498ED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{BBC13D37-9064-4FAF-8CC6-8892461F84D5}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97F-4444-B4DC-514C9498ED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{AF2DEAE2-67FB-44F2-8256-DE429B816105}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97F-4444-B4DC-514C9498ED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61.2</c:v>
                </c:pt>
                <c:pt idx="8">
                  <c:v>62.6</c:v>
                </c:pt>
                <c:pt idx="16">
                  <c:v>63.7</c:v>
                </c:pt>
                <c:pt idx="24">
                  <c:v>64.7</c:v>
                </c:pt>
                <c:pt idx="32">
                  <c:v>65.900000000000006</c:v>
                </c:pt>
              </c:numCache>
            </c:numRef>
          </c:xVal>
          <c:yVal>
            <c:numRef>
              <c:f>公会計指標分析・財政指標組合せ分析表!$BP$51:$DC$51</c:f>
              <c:numCache>
                <c:formatCode>#,##0.0;"▲ "#,##0.0</c:formatCode>
                <c:ptCount val="40"/>
                <c:pt idx="0">
                  <c:v>113.6</c:v>
                </c:pt>
                <c:pt idx="8">
                  <c:v>119.6</c:v>
                </c:pt>
                <c:pt idx="16">
                  <c:v>129.69999999999999</c:v>
                </c:pt>
                <c:pt idx="24">
                  <c:v>134.19999999999999</c:v>
                </c:pt>
                <c:pt idx="32">
                  <c:v>118.6</c:v>
                </c:pt>
              </c:numCache>
            </c:numRef>
          </c:yVal>
          <c:smooth val="0"/>
          <c:extLst>
            <c:ext xmlns:c16="http://schemas.microsoft.com/office/drawing/2014/chart" uri="{C3380CC4-5D6E-409C-BE32-E72D297353CC}">
              <c16:uniqueId val="{00000009-A97F-4444-B4DC-514C9498ED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{4A402943-B1B6-498A-94E9-A5EDDE526336}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97F-4444-B4DC-514C9498ED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{88F129B1-1D00-4083-A583-2FDAEB9A5681}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7F-4444-B4DC-514C9498ED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{D9D7A5C1-30BF-4185-8B86-9A5A4DAE08E1}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7F-4444-B4DC-514C9498ED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{12A2329E-4F26-4C56-92B8-C80A3D86D810}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7F-4444-B4DC-514C9498ED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{5DFAAD07-3712-4B34-B7AF-2978AF36AEF6}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7F-4444-B4DC-514C9498ED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{018CAD1E-44CC-4F66-9CA4-6682309E40D8}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97F-4444-B4DC-514C9498ED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{DED4AD7D-E5B8-44B5-BBFB-BB7ED71B5A1B}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97F-4444-B4DC-514C9498ED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{1524BA3B-56F0-42C1-A2EA-BFDAD4305126}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97F-4444-B4DC-514C9498ED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{B5D49C4D-48D8-499C-BDCA-B2D359AD959B}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97F-4444-B4DC-514C9498ED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A97F-4444-B4DC-514C9498EDB5}"/>
            </c:ext>
          </c:extLst>
        </c:ser>
        <c:dLbls>
          <c:showLegendKey val="0"/>
          <c:showVal val="1"/>
          <c:showCatName val="0"/>
          <c:showSerName val="0"/>
          <c:showPercent val="0"/>
          <c:showBubbleSize val="0"/>
        </c:dLbls>
        <c:axId val="46179840"/>
        <c:axId val="46181760"/>
      </c:scatterChart>
      <c:valAx>
        <c:axId val="46179840"/>
        <c:scaling>
          <c:orientation val="maxMin"/>
          <c:max val="67"/>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298388263998047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{EA36749C-DCF1-466C-A2B0-58D3AEDFBCCD}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A61-414D-8716-0A8AC11844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{06E88B45-82DF-4607-A442-46C5B153B388}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61-414D-8716-0A8AC11844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{F7F60471-0EED-4ACB-AA31-B434CA54FABA}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61-414D-8716-0A8AC11844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{61D39B7F-45BE-4F8A-9E1F-DCBC003EB49F}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61-414D-8716-0A8AC11844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{B4F69234-4462-48B5-BC6C-BD7E37E01610}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61-414D-8716-0A8AC1184412}"/>
                </c:ext>
              </c:extLst>
            </c:dLbl>
            <c:dLbl>
              <c:idx val="8"/>
              <c:layout>
                <c:manualLayout>
                  <c:x val="-3.8097594974223284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{87414C52-CA2C-48CC-9376-0531AA07F916}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A61-414D-8716-0A8AC118441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{FEE95BF7-14F3-4DBE-8F65-FBD78A43F2AD}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A61-414D-8716-0A8AC118441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{BADD6FF4-D04B-4101-8159-8471FFCAD915}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A61-414D-8716-0A8AC118441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{AC533F15-960A-430F-A756-0C54A26E6A3D}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A61-414D-8716-0A8AC11844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12</c:v>
                </c:pt>
                <c:pt idx="16">
                  <c:v>12.2</c:v>
                </c:pt>
                <c:pt idx="24">
                  <c:v>12.4</c:v>
                </c:pt>
                <c:pt idx="32">
                  <c:v>12.3</c:v>
                </c:pt>
              </c:numCache>
            </c:numRef>
          </c:xVal>
          <c:yVal>
            <c:numRef>
              <c:f>公会計指標分析・財政指標組合せ分析表!$BP$73:$DC$73</c:f>
              <c:numCache>
                <c:formatCode>#,##0.0;"▲ "#,##0.0</c:formatCode>
                <c:ptCount val="40"/>
                <c:pt idx="0">
                  <c:v>113.6</c:v>
                </c:pt>
                <c:pt idx="8">
                  <c:v>119.6</c:v>
                </c:pt>
                <c:pt idx="16">
                  <c:v>129.69999999999999</c:v>
                </c:pt>
                <c:pt idx="24">
                  <c:v>134.19999999999999</c:v>
                </c:pt>
                <c:pt idx="32">
                  <c:v>118.6</c:v>
                </c:pt>
              </c:numCache>
            </c:numRef>
          </c:yVal>
          <c:smooth val="0"/>
          <c:extLst>
            <c:ext xmlns:c16="http://schemas.microsoft.com/office/drawing/2014/chart" uri="{C3380CC4-5D6E-409C-BE32-E72D297353CC}">
              <c16:uniqueId val="{00000009-6A61-414D-8716-0A8AC11844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197185163164499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{EF9E53EA-8C49-4194-9C28-8299CCAE2D10}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A61-414D-8716-0A8AC11844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{7D0AF4DB-4500-4FE3-8318-803FA3FA2557}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61-414D-8716-0A8AC11844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{3A48A16F-637A-4CA1-B937-FF5226A611D4}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61-414D-8716-0A8AC11844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{BF611898-5E80-4865-83F0-35B6ECAE87DA}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61-414D-8716-0A8AC11844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{1202CD7F-5C2A-42CE-95A8-EED288324DEB}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61-414D-8716-0A8AC1184412}"/>
                </c:ext>
              </c:extLst>
            </c:dLbl>
            <c:dLbl>
              <c:idx val="8"/>
              <c:layout>
                <c:manualLayout>
                  <c:x val="0"/>
                  <c:y val="-5.967383538814458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{48BB5088-C64F-4FFC-9F83-C419FC77426A}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A61-414D-8716-0A8AC1184412}"/>
                </c:ext>
              </c:extLst>
            </c:dLbl>
            <c:dLbl>
              <c:idx val="16"/>
              <c:layout>
                <c:manualLayout>
                  <c:x val="0"/>
                  <c:y val="3.881223256001923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{AD911ACF-6663-4CC4-88A4-A7D1CA27E6C3}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A61-414D-8716-0A8AC1184412}"/>
                </c:ext>
              </c:extLst>
            </c:dLbl>
            <c:dLbl>
              <c:idx val="24"/>
              <c:layout>
                <c:manualLayout>
                  <c:x val="0"/>
                  <c:y val="-3.22253403812708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{143A82D7-0BE1-47BA-AFFD-0BC04324092F}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A61-414D-8716-0A8AC1184412}"/>
                </c:ext>
              </c:extLst>
            </c:dLbl>
            <c:dLbl>
              <c:idx val="32"/>
              <c:layout>
                <c:manualLayout>
                  <c:x val="0"/>
                  <c:y val="1.111577655289001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{2749E476-97A0-4100-8F97-78094A4D71D3}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A61-414D-8716-0A8AC11844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6A61-414D-8716-0A8AC1184412}"/>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一般会計の元利償還金は、令和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年度においては</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微減となっているが、今後も大規模建設事業の償還が控えているため、増加傾向となる。</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下水道・水道・病院等に係る準元利償還金</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は今後、減少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傾向となっている。一方、これらの元利償還金等から控除する算入公債費等は、交付税算入率が高い地方債の活用により</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前年度と同水準となっており、令和３年度においては、公営企業債の元利償還金に対する繰入金が大幅に減少したため、</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分子は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4.5</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％の大幅な</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となった。</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分母となる標準財政規模を意図的に調整することは難しいため、制御が可能である分子の縮減を課題として、建設事業の抑制や繰上償還の実施により、実質公債費比率の上昇を抑える必要がある。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該当なし</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将来負担額は、一般会計の地方債現在高が高い水準にあること、また上水及び下水道会計の地方債現在高に対する負担が増加していること</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に</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より、平成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年度より高い水準を維持しながら推移して</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いる。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充当可能財源は、平成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年度以降は財政調整基金及び減債基金の取崩しにより減少して</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いるが</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令和３年度においては、充当可能基金の増加により、</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将来負担率の分子である実質的な将来負担額</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が減少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に転じて令和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２</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年度からは大幅に</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減少している</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状況である。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今後は近年の将来負担額の増加が顕著であることを踏まえ、建設事業の抑制や公営企業会計における建設費負担の適正化のための使用料見直しを視野にいれる等、将来負担を軽減する方策が必要である。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青森県つがる市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基金全体としては、特定目的基金を事業の実施に合わせて取崩しているが、継続的な財政調整基金と減債基金の積増しに</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より、平成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年度までは残高が総額</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10,000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百万超の水準にあり、過去最大の基金残高を保有している状況であった。</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年度以降は、財政調整基金、減債基金、合併振興基金等の取崩しにより、総額は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10,000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円を下回ったが</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、令和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度末残高においては</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普通交付税の再算定による増加により</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前年度</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から</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7.5</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9,793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百万円となった。</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使途特定の基金については、事業の進捗に合わせて取崩していくこととし、一方で随時、有効な財源を活用した積立てを</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検討する。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財政調整基金や減債基金については、財源不足の補填や公債費低減のために、機動的に取崩していくこととし、一方で残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高の減少を緩やかにするためにも、経費節減等によりその原資を捻出し、積増しを実施する。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（基金の使途）　公共施設等整備保全基金－公共施設等の整備及び保全に要する経費</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合併振興基金－新市建設計画に定められた事業に要する経費</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農山漁村活性化事業基金－再生可能エネルギー発電設備の整備と併せて促進する農林水産業へ寄与する地域振興事業</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に要する経費</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胃がん撲滅健診事業基金－市民の健康増進を図ることを目的とした</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胃がん撲滅健診事業</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に要する経費　　　　</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学校建設基金－</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学校建設事業</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に要する経費　　　　</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（増減理由）</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令和元年度　各事業の実施に合わせて</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231</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百万円を取崩ししているが、農業振興基金等への積立てにより、年度末残高は</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208</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百万円減</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の</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4,266</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百万円となっている。また当年度末において基金残高を処分し尽くした、自治組織活動助成事業基金、子ども医療費助</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成事業基金、まつり基金は廃止としている。</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令和２年度　各事業の実施に合わせた取崩しに加えて、平成</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年度に設置した公共施設等整備保全基金の活用が新たに始まったため、</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総額で</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383</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百万円を取崩ししている。一方、新設した農山漁村活性化事業基金に積立てを実施しているため、年度末残高は</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295</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百万円減の</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3,971</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百万円となっている。</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令和</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年度　各事業の実施に合わせ</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て</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263</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百万円を取崩ししているが、農山漁村活性化事業基金に積立てにより、</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160</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百万円の</a:t>
          </a:r>
          <a:r>
            <a:rPr kumimoji="1" lang="en-US" altLang="ja-JP" sz="1200">
              <a:solidFill>
                <a:schemeClr val="dk1"/>
              </a:solidFill>
              <a:effectLst/>
              <a:latin typeface="ＭＳ Ｐ明朝" panose="02020600040205080304" pitchFamily="18" charset="-128"/>
              <a:ea typeface="ＭＳ Ｐ明朝" panose="02020600040205080304" pitchFamily="18" charset="-128"/>
              <a:cs typeface="+mn-cs"/>
            </a:rPr>
            <a:t>3,811</a:t>
          </a:r>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百万円</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となっている。また当年度末において基金残高を処分し尽くした、地域福祉基金、農業振興基金、市営住宅建設基金は廃止としている。</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（今後の方針）</a:t>
          </a:r>
          <a:endParaRPr lang="ja-JP" altLang="ja-JP" sz="1200">
            <a:effectLst/>
            <a:latin typeface="ＭＳ Ｐ明朝" panose="02020600040205080304" pitchFamily="18" charset="-128"/>
            <a:ea typeface="ＭＳ Ｐ明朝" panose="02020600040205080304" pitchFamily="18" charset="-128"/>
          </a:endParaRPr>
        </a:p>
        <a:p>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　　今後も事業の進捗に合わせて、随時取崩しを行い最大限の活用を図る。また、公共施設等整備保全基金については、中長期的に公共施設</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の更新整備・維持改修・統合廃止に要する費用を補填するための財源として積極的に活用し、農山漁村活性化事業基金については、今後も</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2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200">
              <a:solidFill>
                <a:schemeClr val="dk1"/>
              </a:solidFill>
              <a:effectLst/>
              <a:latin typeface="ＭＳ Ｐ明朝" panose="02020600040205080304" pitchFamily="18" charset="-128"/>
              <a:ea typeface="ＭＳ Ｐ明朝" panose="02020600040205080304" pitchFamily="18" charset="-128"/>
              <a:cs typeface="+mn-cs"/>
            </a:rPr>
            <a:t>一定額での積立てが見込まれるため、計画的に活用して事業を推進する。</a:t>
          </a:r>
          <a:endParaRPr lang="ja-JP" altLang="ja-JP" sz="1200">
            <a:effectLst/>
            <a:latin typeface="ＭＳ Ｐ明朝" panose="02020600040205080304" pitchFamily="18" charset="-128"/>
            <a:ea typeface="ＭＳ Ｐ明朝" panose="02020600040205080304" pitchFamily="18"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令和元年度　財源不足対応として</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211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百万円を取崩ししたため、年度末残高は前年度より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8.7</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％減の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2,199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百万円となっている。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令和２年度　財源不足対応として</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24</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百万円を取崩ししたため、年度末残高は前年度より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％減の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2,176</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百万円となっている。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令和３</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　剰余金及び</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普通交付税の再算定</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により、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536</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の積立てを実現しており、</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年度末残高は前年度より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24.6</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の</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2,712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百万円となっている。</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今後も歳入においては厳しい状況が続くことが予想され、慢性的な財源不足を補填するために更なる取崩しが見込まれて</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おり、以前の積立て局面からの転換で取崩し局面が続く見通しである。行政改革や施設統廃合を進めることで、経費を節減</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して取崩し額の縮減を図り、残高の維持若しくは緩やかな減少となるよう努める。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増減理由）</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令和元年度　基金運用収入により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15</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百万円を積立てしたが、公債費負担の増加に対応するために</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百万円を取崩したため、</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年度末残高は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4</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百万円減の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2,958</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百万円となっている。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令和２年度　基金運用収入により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6</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百万円を積立てし、取崩しを実施していないため、年度末残高は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6</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百万円増の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2,964</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となっている。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令和３</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　剰余金等により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306</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百万円を積立て</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し、</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取崩しを実施していないため、年度末残高は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306</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3,270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百万円</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となっている。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（今後の方針）</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　　</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これまで同様、繰上償還の原資とするほか、地方債残高の増加による世代間の公債費負担の平準化を図るため、適宜必要に</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応じて取崩しを行う。</a:t>
          </a:r>
          <a:endParaRPr lang="ja-JP" altLang="ja-JP" sz="1300">
            <a:effectLst/>
            <a:latin typeface="ＭＳ Ｐ明朝" panose="02020600040205080304" pitchFamily="18" charset="-128"/>
            <a:ea typeface="ＭＳ Ｐ明朝" panose="02020600040205080304" pitchFamily="18" charset="-128"/>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30,777
30,676
253.55
26,556,252
25,912,815
624,144
13,210,307
39,567,347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減価償却累計額の伸びが資産形成額の伸びを上回ったため、有形固定資産減価償却率が上昇し、老朽化が進んでいる。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類似団体より有形固定資産減価償却率が高いため、今後の維持補修や施設の更新等の増加が懸念されることから、公共施設管理計画に基づき、計画的な施設整備や民間施設の利活用を含めた施策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D00-00003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D00-00003E000000}"/>
            </a:ext>
          </a:extLst>
        </xdr:cNvPr>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D00-000040000000}"/>
            </a:ext>
          </a:extLst>
        </xdr:cNvPr>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D00-000042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7" name="フローチャート: 判断 66">
          <a:extLst>
            <a:ext uri="{FF2B5EF4-FFF2-40B4-BE49-F238E27FC236}">
              <a16:creationId xmlns:a16="http://schemas.microsoft.com/office/drawing/2014/main" id="{00000000-0008-0000-0D00-000043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42228</xdr:rowOff>
    </xdr:from>
    <xdr:to>
      <xdr:col>23</xdr:col>
      <xdr:colOff>136525</xdr:colOff>
      <xdr:row>32</xdr:row>
      <xdr:rowOff>143828</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20655</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627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148908</xdr:rowOff>
    </xdr:from>
    <xdr:to>
      <xdr:col>19</xdr:col>
      <xdr:colOff>187325</xdr:colOff>
      <xdr:row>32</xdr:row>
      <xdr:rowOff>79058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28258</xdr:rowOff>
    </xdr:from>
    <xdr:to>
      <xdr:col>23</xdr:col>
      <xdr:colOff>85725</xdr:colOff>
      <xdr:row>32</xdr:row>
      <xdr:rowOff>93028</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051300" y="628618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94933</xdr:rowOff>
    </xdr:from>
    <xdr:to>
      <xdr:col>15</xdr:col>
      <xdr:colOff>187325</xdr:colOff>
      <xdr:row>32</xdr:row>
      <xdr:rowOff>25083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145733</xdr:rowOff>
    </xdr:from>
    <xdr:to>
      <xdr:col>19</xdr:col>
      <xdr:colOff>136525</xdr:colOff>
      <xdr:row>32</xdr:row>
      <xdr:rowOff>28258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289300" y="623220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35560</xdr:rowOff>
    </xdr:from>
    <xdr:to>
      <xdr:col>11</xdr:col>
      <xdr:colOff>187325</xdr:colOff>
      <xdr:row>31</xdr:row>
      <xdr:rowOff>137160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86360</xdr:rowOff>
    </xdr:from>
    <xdr:to>
      <xdr:col>15</xdr:col>
      <xdr:colOff>136525</xdr:colOff>
      <xdr:row>31</xdr:row>
      <xdr:rowOff>145733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527300" y="6172835"/>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10795</xdr:rowOff>
    </xdr:from>
    <xdr:to>
      <xdr:col>11</xdr:col>
      <xdr:colOff>136525</xdr:colOff>
      <xdr:row>31</xdr:row>
      <xdr:rowOff>86360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1765300" y="6097270"/>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70185</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632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16210</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627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128287</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324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4" name="n_4mainValue有形固定資産減価償却率">
          <a:extLst>
            <a:ext uri="{FF2B5EF4-FFF2-40B4-BE49-F238E27FC236}">
              <a16:creationId xmlns:a16="http://schemas.microsoft.com/office/drawing/2014/main" id="{00000000-0008-0000-0D00-00005E000000}"/>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大型建設事業費の償還により公債費残高が増加し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税収の伸び等により比率は一時的に改善された。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今後、業務収入等の分母の増加が難しいことから、業務支出の節減に努める必要がある。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71010</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643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124809</xdr:rowOff>
    </xdr:from>
    <xdr:to>
      <xdr:col>76</xdr:col>
      <xdr:colOff>73025</xdr:colOff>
      <xdr:row>33</xdr:row>
      <xdr:rowOff>54959</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3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103236</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3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161343</xdr:rowOff>
    </xdr:from>
    <xdr:to>
      <xdr:col>72</xdr:col>
      <xdr:colOff>123825</xdr:colOff>
      <xdr:row>34</xdr:row>
      <xdr:rowOff>91493</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5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4159</xdr:rowOff>
    </xdr:from>
    <xdr:to>
      <xdr:col>76</xdr:col>
      <xdr:colOff>22225</xdr:colOff>
      <xdr:row>34</xdr:row>
      <xdr:rowOff>40693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6433534"/>
          <a:ext cx="711200" cy="20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136154</xdr:rowOff>
    </xdr:from>
    <xdr:to>
      <xdr:col>68</xdr:col>
      <xdr:colOff>123825</xdr:colOff>
      <xdr:row>34</xdr:row>
      <xdr:rowOff>66304</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65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15504</xdr:rowOff>
    </xdr:from>
    <xdr:to>
      <xdr:col>72</xdr:col>
      <xdr:colOff>73025</xdr:colOff>
      <xdr:row>34</xdr:row>
      <xdr:rowOff>40693</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3322300" y="6616329"/>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22627</xdr:rowOff>
    </xdr:from>
    <xdr:to>
      <xdr:col>64</xdr:col>
      <xdr:colOff>123825</xdr:colOff>
      <xdr:row>33</xdr:row>
      <xdr:rowOff>124227</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64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73427</xdr:rowOff>
    </xdr:from>
    <xdr:to>
      <xdr:col>68</xdr:col>
      <xdr:colOff>73025</xdr:colOff>
      <xdr:row>34</xdr:row>
      <xdr:rowOff>15504</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2560300" y="6502802"/>
          <a:ext cx="762000" cy="11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126069</xdr:rowOff>
    </xdr:from>
    <xdr:to>
      <xdr:col>60</xdr:col>
      <xdr:colOff>123825</xdr:colOff>
      <xdr:row>33</xdr:row>
      <xdr:rowOff>56219</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63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5419</xdr:rowOff>
    </xdr:from>
    <xdr:to>
      <xdr:col>64</xdr:col>
      <xdr:colOff>73025</xdr:colOff>
      <xdr:row>33</xdr:row>
      <xdr:rowOff>73427</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6434794"/>
          <a:ext cx="762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148999</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7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26486</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77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158354</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73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133886</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7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82620</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668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57431</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66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115354</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654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47346</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64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30,777
30,676
253.55
26,556,252
25,912,815
624,144
13,210,307
39,567,347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E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E00-00003C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E00-00003E000000}"/>
            </a:ext>
          </a:extLst>
        </xdr:cNvPr>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E00-000040000000}"/>
            </a:ext>
          </a:extLst>
        </xdr:cNvPr>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6" name="【道路】&#10;有形固定資産減価償却率該当値テキスト">
          <a:extLst>
            <a:ext uri="{FF2B5EF4-FFF2-40B4-BE49-F238E27FC236}">
              <a16:creationId xmlns:a16="http://schemas.microsoft.com/office/drawing/2014/main" id="{00000000-0008-0000-0E00-00004C000000}"/>
            </a:ext>
          </a:extLst>
        </xdr:cNvPr>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38</xdr:row>
      <xdr:rowOff>14151</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3797300" y="647046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126819</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908300" y="64378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94161</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019300" y="636270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97246</xdr:rowOff>
    </xdr:from>
    <xdr:to>
      <xdr:col>6</xdr:col>
      <xdr:colOff>38100</xdr:colOff>
      <xdr:row>37</xdr:row>
      <xdr:rowOff>27396</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079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148046</xdr:rowOff>
    </xdr:from>
    <xdr:to>
      <xdr:col>10</xdr:col>
      <xdr:colOff>114300</xdr:colOff>
      <xdr:row>37</xdr:row>
      <xdr:rowOff>19050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1130300" y="63202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00000000-0008-0000-0E00-000055000000}"/>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00000000-0008-0000-0E00-000056000000}"/>
            </a:ext>
          </a:extLst>
        </xdr:cNvPr>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00000000-0008-0000-0E00-000057000000}"/>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00000000-0008-0000-0E00-000058000000}"/>
            </a:ext>
          </a:extLst>
        </xdr:cNvPr>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168746</xdr:rowOff>
    </xdr:from>
    <xdr:ext cx="405111" cy="259045"/>
    <xdr:sp macro="" textlink="">
      <xdr:nvSpPr>
        <xdr:cNvPr id="89" name="n_1mainValue【道路】&#10;有形固定資産減価償却率">
          <a:extLst>
            <a:ext uri="{FF2B5EF4-FFF2-40B4-BE49-F238E27FC236}">
              <a16:creationId xmlns:a16="http://schemas.microsoft.com/office/drawing/2014/main" id="{00000000-0008-0000-0E00-000059000000}"/>
            </a:ext>
          </a:extLst>
        </xdr:cNvPr>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136089</xdr:rowOff>
    </xdr:from>
    <xdr:ext cx="405111" cy="259045"/>
    <xdr:sp macro="" textlink="">
      <xdr:nvSpPr>
        <xdr:cNvPr id="90" name="n_2mainValue【道路】&#10;有形固定資産減価償却率">
          <a:extLst>
            <a:ext uri="{FF2B5EF4-FFF2-40B4-BE49-F238E27FC236}">
              <a16:creationId xmlns:a16="http://schemas.microsoft.com/office/drawing/2014/main" id="{00000000-0008-0000-0E00-00005A000000}"/>
            </a:ext>
          </a:extLst>
        </xdr:cNvPr>
        <xdr:cNvSpPr txBox="1"/>
      </xdr:nvSpPr>
      <xdr:spPr>
        <a:xfrm>
          <a:off x="27057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60977</xdr:rowOff>
    </xdr:from>
    <xdr:ext cx="405111" cy="259045"/>
    <xdr:sp macro="" textlink="">
      <xdr:nvSpPr>
        <xdr:cNvPr id="91" name="n_3mainValue【道路】&#10;有形固定資産減価償却率">
          <a:extLst>
            <a:ext uri="{FF2B5EF4-FFF2-40B4-BE49-F238E27FC236}">
              <a16:creationId xmlns:a16="http://schemas.microsoft.com/office/drawing/2014/main" id="{00000000-0008-0000-0E00-00005B000000}"/>
            </a:ext>
          </a:extLst>
        </xdr:cNvPr>
        <xdr:cNvSpPr txBox="1"/>
      </xdr:nvSpPr>
      <xdr:spPr>
        <a:xfrm>
          <a:off x="1816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18523</xdr:rowOff>
    </xdr:from>
    <xdr:ext cx="405111" cy="259045"/>
    <xdr:sp macro="" textlink="">
      <xdr:nvSpPr>
        <xdr:cNvPr id="92" name="n_4mainValue【道路】&#10;有形固定資産減価償却率">
          <a:extLst>
            <a:ext uri="{FF2B5EF4-FFF2-40B4-BE49-F238E27FC236}">
              <a16:creationId xmlns:a16="http://schemas.microsoft.com/office/drawing/2014/main" id="{00000000-0008-0000-0E00-00005C000000}"/>
            </a:ext>
          </a:extLst>
        </xdr:cNvPr>
        <xdr:cNvSpPr txBox="1"/>
      </xdr:nvSpPr>
      <xdr:spPr>
        <a:xfrm>
          <a:off x="9277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20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116269</xdr:rowOff>
    </xdr:from>
    <xdr:to>
      <xdr:col>55</xdr:col>
      <xdr:colOff>50800</xdr:colOff>
      <xdr:row>39</xdr:row>
      <xdr:rowOff>46419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6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94696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126007</xdr:rowOff>
    </xdr:from>
    <xdr:to>
      <xdr:col>50</xdr:col>
      <xdr:colOff>165100</xdr:colOff>
      <xdr:row>39</xdr:row>
      <xdr:rowOff>56157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64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167069</xdr:rowOff>
    </xdr:from>
    <xdr:to>
      <xdr:col>55</xdr:col>
      <xdr:colOff>0</xdr:colOff>
      <xdr:row>39</xdr:row>
      <xdr:rowOff>5357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682169"/>
          <a:ext cx="8382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134602</xdr:rowOff>
    </xdr:from>
    <xdr:to>
      <xdr:col>46</xdr:col>
      <xdr:colOff>38100</xdr:colOff>
      <xdr:row>39</xdr:row>
      <xdr:rowOff>64752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5357</xdr:rowOff>
    </xdr:from>
    <xdr:to>
      <xdr:col>50</xdr:col>
      <xdr:colOff>114300</xdr:colOff>
      <xdr:row>39</xdr:row>
      <xdr:rowOff>13952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691907"/>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144089</xdr:rowOff>
    </xdr:from>
    <xdr:to>
      <xdr:col>41</xdr:col>
      <xdr:colOff>101600</xdr:colOff>
      <xdr:row>39</xdr:row>
      <xdr:rowOff>74239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13952</xdr:rowOff>
    </xdr:from>
    <xdr:to>
      <xdr:col>45</xdr:col>
      <xdr:colOff>177800</xdr:colOff>
      <xdr:row>39</xdr:row>
      <xdr:rowOff>23439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00502"/>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150741</xdr:rowOff>
    </xdr:from>
    <xdr:to>
      <xdr:col>36</xdr:col>
      <xdr:colOff>165100</xdr:colOff>
      <xdr:row>39</xdr:row>
      <xdr:rowOff>80891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66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23439</xdr:rowOff>
    </xdr:from>
    <xdr:to>
      <xdr:col>41</xdr:col>
      <xdr:colOff>50800</xdr:colOff>
      <xdr:row>39</xdr:row>
      <xdr:rowOff>30091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709989"/>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1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12105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1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38897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2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2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47284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73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55879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74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65366</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7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72018</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75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114952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573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93980</xdr:rowOff>
    </xdr:from>
    <xdr:to>
      <xdr:col>24</xdr:col>
      <xdr:colOff>114300</xdr:colOff>
      <xdr:row>63</xdr:row>
      <xdr:rowOff>24130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72407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130175</xdr:rowOff>
    </xdr:from>
    <xdr:to>
      <xdr:col>20</xdr:col>
      <xdr:colOff>38100</xdr:colOff>
      <xdr:row>63</xdr:row>
      <xdr:rowOff>60325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144780</xdr:rowOff>
    </xdr:from>
    <xdr:to>
      <xdr:col>24</xdr:col>
      <xdr:colOff>63500</xdr:colOff>
      <xdr:row>63</xdr:row>
      <xdr:rowOff>9525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flipV="1">
          <a:off x="3797300" y="107746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153035</xdr:rowOff>
    </xdr:from>
    <xdr:to>
      <xdr:col>15</xdr:col>
      <xdr:colOff>101600</xdr:colOff>
      <xdr:row>63</xdr:row>
      <xdr:rowOff>83185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xdr:rowOff>
    </xdr:from>
    <xdr:to>
      <xdr:col>19</xdr:col>
      <xdr:colOff>177800</xdr:colOff>
      <xdr:row>63</xdr:row>
      <xdr:rowOff>32385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2908300" y="10810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90170</xdr:rowOff>
    </xdr:from>
    <xdr:to>
      <xdr:col>10</xdr:col>
      <xdr:colOff>165100</xdr:colOff>
      <xdr:row>63</xdr:row>
      <xdr:rowOff>20320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140970</xdr:rowOff>
    </xdr:from>
    <xdr:to>
      <xdr:col>15</xdr:col>
      <xdr:colOff>50800</xdr:colOff>
      <xdr:row>63</xdr:row>
      <xdr:rowOff>32385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7708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88265</xdr:rowOff>
    </xdr:from>
    <xdr:to>
      <xdr:col>6</xdr:col>
      <xdr:colOff>38100</xdr:colOff>
      <xdr:row>63</xdr:row>
      <xdr:rowOff>18415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139065</xdr:rowOff>
    </xdr:from>
    <xdr:to>
      <xdr:col>10</xdr:col>
      <xdr:colOff>114300</xdr:colOff>
      <xdr:row>62</xdr:row>
      <xdr:rowOff>140970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768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168292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145432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51452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74312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11447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9542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E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E00-0000E3000000}"/>
            </a:ext>
          </a:extLst>
        </xdr:cNvPr>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E00-0000E5000000}"/>
            </a:ext>
          </a:extLst>
        </xdr:cNvPr>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E00-0000E7000000}"/>
            </a:ext>
          </a:extLst>
        </xdr:cNvPr>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134434</xdr:rowOff>
    </xdr:from>
    <xdr:to>
      <xdr:col>55</xdr:col>
      <xdr:colOff>50800</xdr:colOff>
      <xdr:row>63</xdr:row>
      <xdr:rowOff>64584</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10426700" y="107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112861</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E00-0000F3000000}"/>
            </a:ext>
          </a:extLst>
        </xdr:cNvPr>
        <xdr:cNvSpPr txBox="1"/>
      </xdr:nvSpPr>
      <xdr:spPr>
        <a:xfrm>
          <a:off x="10515600" y="107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145702</xdr:rowOff>
    </xdr:from>
    <xdr:to>
      <xdr:col>50</xdr:col>
      <xdr:colOff>165100</xdr:colOff>
      <xdr:row>63</xdr:row>
      <xdr:rowOff>75852</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9588500" y="107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13784</xdr:rowOff>
    </xdr:from>
    <xdr:to>
      <xdr:col>55</xdr:col>
      <xdr:colOff>0</xdr:colOff>
      <xdr:row>63</xdr:row>
      <xdr:rowOff>25052</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flipV="1">
          <a:off x="9639300" y="10815134"/>
          <a:ext cx="8382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154938</xdr:rowOff>
    </xdr:from>
    <xdr:to>
      <xdr:col>46</xdr:col>
      <xdr:colOff>38100</xdr:colOff>
      <xdr:row>63</xdr:row>
      <xdr:rowOff>85088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8699500" y="107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25052</xdr:rowOff>
    </xdr:from>
    <xdr:to>
      <xdr:col>50</xdr:col>
      <xdr:colOff>114300</xdr:colOff>
      <xdr:row>63</xdr:row>
      <xdr:rowOff>34288</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8750300" y="10826402"/>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157574</xdr:rowOff>
    </xdr:from>
    <xdr:to>
      <xdr:col>41</xdr:col>
      <xdr:colOff>101600</xdr:colOff>
      <xdr:row>63</xdr:row>
      <xdr:rowOff>87724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7810500" y="1078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34288</xdr:rowOff>
    </xdr:from>
    <xdr:to>
      <xdr:col>45</xdr:col>
      <xdr:colOff>177800</xdr:colOff>
      <xdr:row>63</xdr:row>
      <xdr:rowOff>36924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7861300" y="10835638"/>
          <a:ext cx="889000" cy="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160119</xdr:rowOff>
    </xdr:from>
    <xdr:to>
      <xdr:col>36</xdr:col>
      <xdr:colOff>165100</xdr:colOff>
      <xdr:row>63</xdr:row>
      <xdr:rowOff>90269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6921500" y="107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36924</xdr:rowOff>
    </xdr:from>
    <xdr:to>
      <xdr:col>41</xdr:col>
      <xdr:colOff>50800</xdr:colOff>
      <xdr:row>63</xdr:row>
      <xdr:rowOff>39469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6972300" y="10838274"/>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7561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6672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66979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6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76215</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7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78851</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8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81396</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8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0000000-0008-0000-0E00-00001B010000}"/>
            </a:ext>
          </a:extLst>
        </xdr:cNvPr>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0000000-0008-0000-0E00-00001D010000}"/>
            </a:ext>
          </a:extLst>
        </xdr:cNvPr>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9162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00000000-0008-0000-0E00-00001F010000}"/>
            </a:ext>
          </a:extLst>
        </xdr:cNvPr>
        <xdr:cNvSpPr txBox="1"/>
      </xdr:nvSpPr>
      <xdr:spPr>
        <a:xfrm>
          <a:off x="4673600" y="1406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98" name="楕円 297">
          <a:extLst>
            <a:ext uri="{FF2B5EF4-FFF2-40B4-BE49-F238E27FC236}">
              <a16:creationId xmlns:a16="http://schemas.microsoft.com/office/drawing/2014/main" id="{00000000-0008-0000-0E00-00002A010000}"/>
            </a:ext>
          </a:extLst>
        </xdr:cNvPr>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0000000-0008-0000-0E00-00002B010000}"/>
            </a:ext>
          </a:extLst>
        </xdr:cNvPr>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110744</xdr:rowOff>
    </xdr:from>
    <xdr:to>
      <xdr:col>20</xdr:col>
      <xdr:colOff>38100</xdr:colOff>
      <xdr:row>82</xdr:row>
      <xdr:rowOff>40894</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3746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161544</xdr:rowOff>
    </xdr:from>
    <xdr:to>
      <xdr:col>24</xdr:col>
      <xdr:colOff>63500</xdr:colOff>
      <xdr:row>82</xdr:row>
      <xdr:rowOff>15239</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3797300" y="14048994"/>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2857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161544</xdr:rowOff>
    </xdr:from>
    <xdr:to>
      <xdr:col>19</xdr:col>
      <xdr:colOff>177800</xdr:colOff>
      <xdr:row>82</xdr:row>
      <xdr:rowOff>44958</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2908300" y="140489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122174</xdr:rowOff>
    </xdr:from>
    <xdr:to>
      <xdr:col>10</xdr:col>
      <xdr:colOff>165100</xdr:colOff>
      <xdr:row>82</xdr:row>
      <xdr:rowOff>52324</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1968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1524</xdr:rowOff>
    </xdr:from>
    <xdr:to>
      <xdr:col>15</xdr:col>
      <xdr:colOff>50800</xdr:colOff>
      <xdr:row>82</xdr:row>
      <xdr:rowOff>44958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2019300" y="140604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07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163830</xdr:rowOff>
    </xdr:from>
    <xdr:to>
      <xdr:col>10</xdr:col>
      <xdr:colOff>114300</xdr:colOff>
      <xdr:row>82</xdr:row>
      <xdr:rowOff>1524</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130300" y="140512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43451</xdr:rowOff>
    </xdr:from>
    <xdr:ext cx="405111" cy="259045"/>
    <xdr:sp macro="" textlink="">
      <xdr:nvSpPr>
        <xdr:cNvPr id="308" name="n_1aveValue【公営住宅】&#10;有形固定資産減価償却率">
          <a:extLst>
            <a:ext uri="{FF2B5EF4-FFF2-40B4-BE49-F238E27FC236}">
              <a16:creationId xmlns:a16="http://schemas.microsoft.com/office/drawing/2014/main" id="{00000000-0008-0000-0E00-000034010000}"/>
            </a:ext>
          </a:extLst>
        </xdr:cNvPr>
        <xdr:cNvSpPr txBox="1"/>
      </xdr:nvSpPr>
      <xdr:spPr>
        <a:xfrm>
          <a:off x="35820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00000000-0008-0000-0E00-000035010000}"/>
            </a:ext>
          </a:extLst>
        </xdr:cNvPr>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0" name="n_3aveValue【公営住宅】&#10;有形固定資産減価償却率">
          <a:extLst>
            <a:ext uri="{FF2B5EF4-FFF2-40B4-BE49-F238E27FC236}">
              <a16:creationId xmlns:a16="http://schemas.microsoft.com/office/drawing/2014/main" id="{00000000-0008-0000-0E00-000036010000}"/>
            </a:ext>
          </a:extLst>
        </xdr:cNvPr>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43451</xdr:rowOff>
    </xdr:from>
    <xdr:ext cx="405111" cy="259045"/>
    <xdr:sp macro="" textlink="">
      <xdr:nvSpPr>
        <xdr:cNvPr id="311" name="n_4aveValue【公営住宅】&#10;有形固定資産減価償却率">
          <a:extLst>
            <a:ext uri="{FF2B5EF4-FFF2-40B4-BE49-F238E27FC236}">
              <a16:creationId xmlns:a16="http://schemas.microsoft.com/office/drawing/2014/main" id="{00000000-0008-0000-0E00-000037010000}"/>
            </a:ext>
          </a:extLst>
        </xdr:cNvPr>
        <xdr:cNvSpPr txBox="1"/>
      </xdr:nvSpPr>
      <xdr:spPr>
        <a:xfrm>
          <a:off x="927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57421</xdr:rowOff>
    </xdr:from>
    <xdr:ext cx="405111" cy="259045"/>
    <xdr:sp macro="" textlink="">
      <xdr:nvSpPr>
        <xdr:cNvPr id="312" name="n_1main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7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86885</xdr:rowOff>
    </xdr:from>
    <xdr:ext cx="405111" cy="259045"/>
    <xdr:sp macro="" textlink="">
      <xdr:nvSpPr>
        <xdr:cNvPr id="313" name="n_2main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314" name="n_3main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59707</xdr:rowOff>
    </xdr:from>
    <xdr:ext cx="405111" cy="259045"/>
    <xdr:sp macro="" textlink="">
      <xdr:nvSpPr>
        <xdr:cNvPr id="315" name="n_4main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0000000-0008-0000-0E00-00005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00000000-0008-0000-0E00-000052010000}"/>
            </a:ext>
          </a:extLst>
        </xdr:cNvPr>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00000000-0008-0000-0E00-000054010000}"/>
            </a:ext>
          </a:extLst>
        </xdr:cNvPr>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00000000-0008-0000-0E00-000056010000}"/>
            </a:ext>
          </a:extLst>
        </xdr:cNvPr>
        <xdr:cNvSpPr txBox="1"/>
      </xdr:nvSpPr>
      <xdr:spPr>
        <a:xfrm>
          <a:off x="10515600" y="14249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119431</xdr:rowOff>
    </xdr:from>
    <xdr:to>
      <xdr:col>55</xdr:col>
      <xdr:colOff>50800</xdr:colOff>
      <xdr:row>80</xdr:row>
      <xdr:rowOff>49581</xdr:rowOff>
    </xdr:to>
    <xdr:sp macro="" textlink="">
      <xdr:nvSpPr>
        <xdr:cNvPr id="353" name="楕円 352">
          <a:extLst>
            <a:ext uri="{FF2B5EF4-FFF2-40B4-BE49-F238E27FC236}">
              <a16:creationId xmlns:a16="http://schemas.microsoft.com/office/drawing/2014/main" id="{00000000-0008-0000-0E00-000061010000}"/>
            </a:ext>
          </a:extLst>
        </xdr:cNvPr>
        <xdr:cNvSpPr/>
      </xdr:nvSpPr>
      <xdr:spPr>
        <a:xfrm>
          <a:off x="10426700" y="136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142308</xdr:rowOff>
    </xdr:from>
    <xdr:ext cx="469744" cy="259045"/>
    <xdr:sp macro="" textlink="">
      <xdr:nvSpPr>
        <xdr:cNvPr id="354" name="【公営住宅】&#10;一人当たり面積該当値テキスト">
          <a:extLst>
            <a:ext uri="{FF2B5EF4-FFF2-40B4-BE49-F238E27FC236}">
              <a16:creationId xmlns:a16="http://schemas.microsoft.com/office/drawing/2014/main" id="{00000000-0008-0000-0E00-000062010000}"/>
            </a:ext>
          </a:extLst>
        </xdr:cNvPr>
        <xdr:cNvSpPr txBox="1"/>
      </xdr:nvSpPr>
      <xdr:spPr>
        <a:xfrm>
          <a:off x="10515600" y="1351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140919</xdr:rowOff>
    </xdr:from>
    <xdr:to>
      <xdr:col>50</xdr:col>
      <xdr:colOff>165100</xdr:colOff>
      <xdr:row>80</xdr:row>
      <xdr:rowOff>71069</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9588500" y="136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170231</xdr:rowOff>
    </xdr:from>
    <xdr:to>
      <xdr:col>55</xdr:col>
      <xdr:colOff>0</xdr:colOff>
      <xdr:row>80</xdr:row>
      <xdr:rowOff>20269</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flipV="1">
          <a:off x="9639300" y="13714781"/>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160122</xdr:rowOff>
    </xdr:from>
    <xdr:to>
      <xdr:col>46</xdr:col>
      <xdr:colOff>38100</xdr:colOff>
      <xdr:row>80</xdr:row>
      <xdr:rowOff>90272</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8699500" y="137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20269</xdr:rowOff>
    </xdr:from>
    <xdr:to>
      <xdr:col>50</xdr:col>
      <xdr:colOff>114300</xdr:colOff>
      <xdr:row>80</xdr:row>
      <xdr:rowOff>39472</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8750300" y="13736269"/>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8331</xdr:rowOff>
    </xdr:from>
    <xdr:to>
      <xdr:col>41</xdr:col>
      <xdr:colOff>101600</xdr:colOff>
      <xdr:row>80</xdr:row>
      <xdr:rowOff>109931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7810500" y="13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39472</xdr:rowOff>
    </xdr:from>
    <xdr:to>
      <xdr:col>45</xdr:col>
      <xdr:colOff>177800</xdr:colOff>
      <xdr:row>80</xdr:row>
      <xdr:rowOff>59131</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7861300" y="13755472"/>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167436</xdr:rowOff>
    </xdr:from>
    <xdr:to>
      <xdr:col>36</xdr:col>
      <xdr:colOff>165100</xdr:colOff>
      <xdr:row>80</xdr:row>
      <xdr:rowOff>97586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6921500" y="13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46786</xdr:rowOff>
    </xdr:from>
    <xdr:to>
      <xdr:col>41</xdr:col>
      <xdr:colOff>50800</xdr:colOff>
      <xdr:row>80</xdr:row>
      <xdr:rowOff>59131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6972300" y="1376278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00000000-0008-0000-0E00-00006B010000}"/>
            </a:ext>
          </a:extLst>
        </xdr:cNvPr>
        <xdr:cNvSpPr txBox="1"/>
      </xdr:nvSpPr>
      <xdr:spPr>
        <a:xfrm>
          <a:off x="9391727" y="143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a:extLst>
            <a:ext uri="{FF2B5EF4-FFF2-40B4-BE49-F238E27FC236}">
              <a16:creationId xmlns:a16="http://schemas.microsoft.com/office/drawing/2014/main" id="{00000000-0008-0000-0E00-00006C010000}"/>
            </a:ext>
          </a:extLst>
        </xdr:cNvPr>
        <xdr:cNvSpPr txBox="1"/>
      </xdr:nvSpPr>
      <xdr:spPr>
        <a:xfrm>
          <a:off x="85154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00000000-0008-0000-0E00-00006D010000}"/>
            </a:ext>
          </a:extLst>
        </xdr:cNvPr>
        <xdr:cNvSpPr txBox="1"/>
      </xdr:nvSpPr>
      <xdr:spPr>
        <a:xfrm>
          <a:off x="7626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00000000-0008-0000-0E00-00006E010000}"/>
            </a:ext>
          </a:extLst>
        </xdr:cNvPr>
        <xdr:cNvSpPr txBox="1"/>
      </xdr:nvSpPr>
      <xdr:spPr>
        <a:xfrm>
          <a:off x="6737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87596</xdr:rowOff>
    </xdr:from>
    <xdr:ext cx="469744" cy="259045"/>
    <xdr:sp macro="" textlink="">
      <xdr:nvSpPr>
        <xdr:cNvPr id="367" name="n_1mainValue【公営住宅】&#10;一人当たり面積">
          <a:extLst>
            <a:ext uri="{FF2B5EF4-FFF2-40B4-BE49-F238E27FC236}">
              <a16:creationId xmlns:a16="http://schemas.microsoft.com/office/drawing/2014/main" id="{00000000-0008-0000-0E00-00006F010000}"/>
            </a:ext>
          </a:extLst>
        </xdr:cNvPr>
        <xdr:cNvSpPr txBox="1"/>
      </xdr:nvSpPr>
      <xdr:spPr>
        <a:xfrm>
          <a:off x="9391727" y="134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106799</xdr:rowOff>
    </xdr:from>
    <xdr:ext cx="469744" cy="259045"/>
    <xdr:sp macro="" textlink="">
      <xdr:nvSpPr>
        <xdr:cNvPr id="368" name="n_2mainValue【公営住宅】&#10;一人当たり面積">
          <a:extLst>
            <a:ext uri="{FF2B5EF4-FFF2-40B4-BE49-F238E27FC236}">
              <a16:creationId xmlns:a16="http://schemas.microsoft.com/office/drawing/2014/main" id="{00000000-0008-0000-0E00-000070010000}"/>
            </a:ext>
          </a:extLst>
        </xdr:cNvPr>
        <xdr:cNvSpPr txBox="1"/>
      </xdr:nvSpPr>
      <xdr:spPr>
        <a:xfrm>
          <a:off x="8515427" y="134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126458</xdr:rowOff>
    </xdr:from>
    <xdr:ext cx="469744" cy="259045"/>
    <xdr:sp macro="" textlink="">
      <xdr:nvSpPr>
        <xdr:cNvPr id="369" name="n_3mainValue【公営住宅】&#10;一人当たり面積">
          <a:extLst>
            <a:ext uri="{FF2B5EF4-FFF2-40B4-BE49-F238E27FC236}">
              <a16:creationId xmlns:a16="http://schemas.microsoft.com/office/drawing/2014/main" id="{00000000-0008-0000-0E00-000071010000}"/>
            </a:ext>
          </a:extLst>
        </xdr:cNvPr>
        <xdr:cNvSpPr txBox="1"/>
      </xdr:nvSpPr>
      <xdr:spPr>
        <a:xfrm>
          <a:off x="7626427"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114113</xdr:rowOff>
    </xdr:from>
    <xdr:ext cx="469744" cy="259045"/>
    <xdr:sp macro="" textlink="">
      <xdr:nvSpPr>
        <xdr:cNvPr id="370" name="n_4mainValue【公営住宅】&#10;一人当たり面積">
          <a:extLst>
            <a:ext uri="{FF2B5EF4-FFF2-40B4-BE49-F238E27FC236}">
              <a16:creationId xmlns:a16="http://schemas.microsoft.com/office/drawing/2014/main" id="{00000000-0008-0000-0E00-000072010000}"/>
            </a:ext>
          </a:extLst>
        </xdr:cNvPr>
        <xdr:cNvSpPr txBox="1"/>
      </xdr:nvSpPr>
      <xdr:spPr>
        <a:xfrm>
          <a:off x="6737427" y="134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00000000-0008-0000-0E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00000000-0008-0000-0E00-00008D010000}"/>
            </a:ext>
          </a:extLst>
        </xdr:cNvPr>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00000000-0008-0000-0E00-00008F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11991</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00000000-0008-0000-0E00-000091010000}"/>
            </a:ext>
          </a:extLst>
        </xdr:cNvPr>
        <xdr:cNvSpPr txBox="1"/>
      </xdr:nvSpPr>
      <xdr:spPr>
        <a:xfrm>
          <a:off x="4673600" y="1801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4584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77651</xdr:rowOff>
    </xdr:from>
    <xdr:to>
      <xdr:col>20</xdr:col>
      <xdr:colOff>38100</xdr:colOff>
      <xdr:row>104</xdr:row>
      <xdr:rowOff>7801</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37465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xdr:rowOff>
    </xdr:from>
    <xdr:to>
      <xdr:col>15</xdr:col>
      <xdr:colOff>101600</xdr:colOff>
      <xdr:row>103</xdr:row>
      <xdr:rowOff>117202</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2857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131536</xdr:rowOff>
    </xdr:from>
    <xdr:to>
      <xdr:col>6</xdr:col>
      <xdr:colOff>38100</xdr:colOff>
      <xdr:row>105</xdr:row>
      <xdr:rowOff>61686</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079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45847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95629</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00000000-0008-0000-0E00-00009D010000}"/>
            </a:ext>
          </a:extLst>
        </xdr:cNvPr>
        <xdr:cNvSpPr txBox="1"/>
      </xdr:nvSpPr>
      <xdr:spPr>
        <a:xfrm>
          <a:off x="4673600" y="175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43362</xdr:rowOff>
    </xdr:from>
    <xdr:to>
      <xdr:col>20</xdr:col>
      <xdr:colOff>38100</xdr:colOff>
      <xdr:row>103</xdr:row>
      <xdr:rowOff>144962</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3746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94162</xdr:rowOff>
    </xdr:from>
    <xdr:to>
      <xdr:col>24</xdr:col>
      <xdr:colOff>63500</xdr:colOff>
      <xdr:row>103</xdr:row>
      <xdr:rowOff>123552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3797300" y="1775351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18869</xdr:rowOff>
    </xdr:from>
    <xdr:to>
      <xdr:col>15</xdr:col>
      <xdr:colOff>101600</xdr:colOff>
      <xdr:row>103</xdr:row>
      <xdr:rowOff>120469</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2857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69669</xdr:rowOff>
    </xdr:from>
    <xdr:to>
      <xdr:col>19</xdr:col>
      <xdr:colOff>177800</xdr:colOff>
      <xdr:row>103</xdr:row>
      <xdr:rowOff>94162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908300" y="177290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156029</xdr:rowOff>
    </xdr:from>
    <xdr:to>
      <xdr:col>10</xdr:col>
      <xdr:colOff>165100</xdr:colOff>
      <xdr:row>103</xdr:row>
      <xdr:rowOff>86179</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968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35379</xdr:rowOff>
    </xdr:from>
    <xdr:to>
      <xdr:col>15</xdr:col>
      <xdr:colOff>50800</xdr:colOff>
      <xdr:row>103</xdr:row>
      <xdr:rowOff>69669</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019300" y="176947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125005</xdr:rowOff>
    </xdr:from>
    <xdr:to>
      <xdr:col>6</xdr:col>
      <xdr:colOff>38100</xdr:colOff>
      <xdr:row>103</xdr:row>
      <xdr:rowOff>55155</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079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4355</xdr:rowOff>
    </xdr:from>
    <xdr:to>
      <xdr:col>10</xdr:col>
      <xdr:colOff>114300</xdr:colOff>
      <xdr:row>103</xdr:row>
      <xdr:rowOff>35379</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130300" y="176637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170378</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E00-0000A6010000}"/>
            </a:ext>
          </a:extLst>
        </xdr:cNvPr>
        <xdr:cNvSpPr txBox="1"/>
      </xdr:nvSpPr>
      <xdr:spPr>
        <a:xfrm>
          <a:off x="3582044" y="1782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E00-0000A7010000}"/>
            </a:ext>
          </a:extLst>
        </xdr:cNvPr>
        <xdr:cNvSpPr txBox="1"/>
      </xdr:nvSpPr>
      <xdr:spPr>
        <a:xfrm>
          <a:off x="2705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64243</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E00-0000A8010000}"/>
            </a:ext>
          </a:extLst>
        </xdr:cNvPr>
        <xdr:cNvSpPr txBox="1"/>
      </xdr:nvSpPr>
      <xdr:spPr>
        <a:xfrm>
          <a:off x="1816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52813</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E00-0000A9010000}"/>
            </a:ext>
          </a:extLst>
        </xdr:cNvPr>
        <xdr:cNvSpPr txBox="1"/>
      </xdr:nvSpPr>
      <xdr:spPr>
        <a:xfrm>
          <a:off x="927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161489</xdr:rowOff>
    </xdr:from>
    <xdr:ext cx="405111" cy="259045"/>
    <xdr:sp macro="" textlink="">
      <xdr:nvSpPr>
        <xdr:cNvPr id="426" name="n_1mainValue【港湾・漁港】&#10;有形固定資産減価償却率">
          <a:extLst>
            <a:ext uri="{FF2B5EF4-FFF2-40B4-BE49-F238E27FC236}">
              <a16:creationId xmlns:a16="http://schemas.microsoft.com/office/drawing/2014/main" id="{00000000-0008-0000-0E00-0000AA010000}"/>
            </a:ext>
          </a:extLst>
        </xdr:cNvPr>
        <xdr:cNvSpPr txBox="1"/>
      </xdr:nvSpPr>
      <xdr:spPr>
        <a:xfrm>
          <a:off x="3582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111596</xdr:rowOff>
    </xdr:from>
    <xdr:ext cx="405111" cy="259045"/>
    <xdr:sp macro="" textlink="">
      <xdr:nvSpPr>
        <xdr:cNvPr id="427" name="n_2mainValue【港湾・漁港】&#10;有形固定資産減価償却率">
          <a:extLst>
            <a:ext uri="{FF2B5EF4-FFF2-40B4-BE49-F238E27FC236}">
              <a16:creationId xmlns:a16="http://schemas.microsoft.com/office/drawing/2014/main" id="{00000000-0008-0000-0E00-0000AB010000}"/>
            </a:ext>
          </a:extLst>
        </xdr:cNvPr>
        <xdr:cNvSpPr txBox="1"/>
      </xdr:nvSpPr>
      <xdr:spPr>
        <a:xfrm>
          <a:off x="2705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102706</xdr:rowOff>
    </xdr:from>
    <xdr:ext cx="405111" cy="259045"/>
    <xdr:sp macro="" textlink="">
      <xdr:nvSpPr>
        <xdr:cNvPr id="428" name="n_3mainValue【港湾・漁港】&#10;有形固定資産減価償却率">
          <a:extLst>
            <a:ext uri="{FF2B5EF4-FFF2-40B4-BE49-F238E27FC236}">
              <a16:creationId xmlns:a16="http://schemas.microsoft.com/office/drawing/2014/main" id="{00000000-0008-0000-0E00-0000AC010000}"/>
            </a:ext>
          </a:extLst>
        </xdr:cNvPr>
        <xdr:cNvSpPr txBox="1"/>
      </xdr:nvSpPr>
      <xdr:spPr>
        <a:xfrm>
          <a:off x="1816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71682</xdr:rowOff>
    </xdr:from>
    <xdr:ext cx="405111" cy="259045"/>
    <xdr:sp macro="" textlink="">
      <xdr:nvSpPr>
        <xdr:cNvPr id="429" name="n_4mainValue【港湾・漁港】&#10;有形固定資産減価償却率">
          <a:extLst>
            <a:ext uri="{FF2B5EF4-FFF2-40B4-BE49-F238E27FC236}">
              <a16:creationId xmlns:a16="http://schemas.microsoft.com/office/drawing/2014/main" id="{00000000-0008-0000-0E00-0000AD010000}"/>
            </a:ext>
          </a:extLst>
        </xdr:cNvPr>
        <xdr:cNvSpPr txBox="1"/>
      </xdr:nvSpPr>
      <xdr:spPr>
        <a:xfrm>
          <a:off x="927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E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12233</xdr:rowOff>
    </xdr:from>
    <xdr:to>
      <xdr:col>54</xdr:col>
      <xdr:colOff>189865</xdr:colOff>
      <xdr:row>108</xdr:row>
      <xdr:rowOff>152400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0476865" y="17328683"/>
          <a:ext cx="0" cy="134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4" name="【港湾・漁港】&#10;一人当たり有形固定資産（償却資産）額最小値テキスト">
          <a:extLst>
            <a:ext uri="{FF2B5EF4-FFF2-40B4-BE49-F238E27FC236}">
              <a16:creationId xmlns:a16="http://schemas.microsoft.com/office/drawing/2014/main" id="{00000000-0008-0000-0E00-0000C6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130360</xdr:rowOff>
    </xdr:from>
    <xdr:ext cx="599010" cy="259045"/>
    <xdr:sp macro="" textlink="">
      <xdr:nvSpPr>
        <xdr:cNvPr id="456" name="【港湾・漁港】&#10;一人当たり有形固定資産（償却資産）額最大値テキスト">
          <a:extLst>
            <a:ext uri="{FF2B5EF4-FFF2-40B4-BE49-F238E27FC236}">
              <a16:creationId xmlns:a16="http://schemas.microsoft.com/office/drawing/2014/main" id="{00000000-0008-0000-0E00-0000C8010000}"/>
            </a:ext>
          </a:extLst>
        </xdr:cNvPr>
        <xdr:cNvSpPr txBox="1"/>
      </xdr:nvSpPr>
      <xdr:spPr>
        <a:xfrm>
          <a:off x="10515600" y="1710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12233</xdr:rowOff>
    </xdr:from>
    <xdr:to>
      <xdr:col>55</xdr:col>
      <xdr:colOff>88900</xdr:colOff>
      <xdr:row>101</xdr:row>
      <xdr:rowOff>12233</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732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97321</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00000000-0008-0000-0E00-0000CA010000}"/>
            </a:ext>
          </a:extLst>
        </xdr:cNvPr>
        <xdr:cNvSpPr txBox="1"/>
      </xdr:nvSpPr>
      <xdr:spPr>
        <a:xfrm>
          <a:off x="10515600" y="17928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118894</xdr:rowOff>
    </xdr:from>
    <xdr:to>
      <xdr:col>55</xdr:col>
      <xdr:colOff>50800</xdr:colOff>
      <xdr:row>105</xdr:row>
      <xdr:rowOff>49044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0426700" y="17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164629</xdr:rowOff>
    </xdr:from>
    <xdr:to>
      <xdr:col>50</xdr:col>
      <xdr:colOff>165100</xdr:colOff>
      <xdr:row>104</xdr:row>
      <xdr:rowOff>94779</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9588500" y="1782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8941</xdr:rowOff>
    </xdr:from>
    <xdr:to>
      <xdr:col>46</xdr:col>
      <xdr:colOff>38100</xdr:colOff>
      <xdr:row>104</xdr:row>
      <xdr:rowOff>110541</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8699500" y="178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121096</xdr:rowOff>
    </xdr:from>
    <xdr:to>
      <xdr:col>41</xdr:col>
      <xdr:colOff>101600</xdr:colOff>
      <xdr:row>106</xdr:row>
      <xdr:rowOff>51246</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7810500" y="1812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128220</xdr:rowOff>
    </xdr:from>
    <xdr:to>
      <xdr:col>36</xdr:col>
      <xdr:colOff>165100</xdr:colOff>
      <xdr:row>106</xdr:row>
      <xdr:rowOff>58370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6921500" y="181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129550</xdr:rowOff>
    </xdr:from>
    <xdr:to>
      <xdr:col>55</xdr:col>
      <xdr:colOff>50800</xdr:colOff>
      <xdr:row>102</xdr:row>
      <xdr:rowOff>59700</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0426700" y="17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152427</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00000000-0008-0000-0E00-0000D6010000}"/>
            </a:ext>
          </a:extLst>
        </xdr:cNvPr>
        <xdr:cNvSpPr txBox="1"/>
      </xdr:nvSpPr>
      <xdr:spPr>
        <a:xfrm>
          <a:off x="10515600" y="1729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157911</xdr:rowOff>
    </xdr:from>
    <xdr:to>
      <xdr:col>50</xdr:col>
      <xdr:colOff>165100</xdr:colOff>
      <xdr:row>102</xdr:row>
      <xdr:rowOff>88061</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9588500" y="174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8900</xdr:rowOff>
    </xdr:from>
    <xdr:to>
      <xdr:col>55</xdr:col>
      <xdr:colOff>0</xdr:colOff>
      <xdr:row>102</xdr:row>
      <xdr:rowOff>37261</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9639300" y="17496800"/>
          <a:ext cx="838200" cy="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12218</xdr:rowOff>
    </xdr:from>
    <xdr:to>
      <xdr:col>46</xdr:col>
      <xdr:colOff>38100</xdr:colOff>
      <xdr:row>102</xdr:row>
      <xdr:rowOff>113818</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8699500" y="175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37261</xdr:rowOff>
    </xdr:from>
    <xdr:to>
      <xdr:col>50</xdr:col>
      <xdr:colOff>114300</xdr:colOff>
      <xdr:row>102</xdr:row>
      <xdr:rowOff>63018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8750300" y="17525161"/>
          <a:ext cx="889000" cy="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36041</xdr:rowOff>
    </xdr:from>
    <xdr:to>
      <xdr:col>41</xdr:col>
      <xdr:colOff>101600</xdr:colOff>
      <xdr:row>102</xdr:row>
      <xdr:rowOff>137641</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7810500" y="1752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63018</xdr:rowOff>
    </xdr:from>
    <xdr:to>
      <xdr:col>45</xdr:col>
      <xdr:colOff>177800</xdr:colOff>
      <xdr:row>102</xdr:row>
      <xdr:rowOff>86841</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7861300" y="17550918"/>
          <a:ext cx="889000" cy="2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64579</xdr:rowOff>
    </xdr:from>
    <xdr:to>
      <xdr:col>36</xdr:col>
      <xdr:colOff>165100</xdr:colOff>
      <xdr:row>102</xdr:row>
      <xdr:rowOff>166179</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6921500" y="175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86841</xdr:rowOff>
    </xdr:from>
    <xdr:to>
      <xdr:col>41</xdr:col>
      <xdr:colOff>50800</xdr:colOff>
      <xdr:row>102</xdr:row>
      <xdr:rowOff>115379</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6972300" y="17574741"/>
          <a:ext cx="889000" cy="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85906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327095" y="1791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101668</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450795" y="179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42373</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561795" y="1821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49497</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672795" y="182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104588</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27095" y="1724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130345</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50795" y="1727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100</xdr:row>
      <xdr:rowOff>154168</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61795" y="1729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101</xdr:row>
      <xdr:rowOff>11256</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672795" y="1732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0000000-0008-0000-0E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2" name="【認定こども園・幼稚園・保育所】&#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166370</xdr:rowOff>
    </xdr:from>
    <xdr:to>
      <xdr:col>85</xdr:col>
      <xdr:colOff>177800</xdr:colOff>
      <xdr:row>41</xdr:row>
      <xdr:rowOff>96520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6268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144797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0000000-0008-0000-0E00-000010020000}"/>
            </a:ext>
          </a:extLst>
        </xdr:cNvPr>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45720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5481300" y="70485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19050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4592300" y="7025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76835</xdr:rowOff>
    </xdr:from>
    <xdr:to>
      <xdr:col>72</xdr:col>
      <xdr:colOff>38100</xdr:colOff>
      <xdr:row>41</xdr:row>
      <xdr:rowOff>6985</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3652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127635</xdr:rowOff>
    </xdr:from>
    <xdr:to>
      <xdr:col>76</xdr:col>
      <xdr:colOff>114300</xdr:colOff>
      <xdr:row>40</xdr:row>
      <xdr:rowOff>167640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3703300" y="6985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40640</xdr:rowOff>
    </xdr:from>
    <xdr:to>
      <xdr:col>67</xdr:col>
      <xdr:colOff>101600</xdr:colOff>
      <xdr:row>40</xdr:row>
      <xdr:rowOff>142240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276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91440</xdr:rowOff>
    </xdr:from>
    <xdr:to>
      <xdr:col>71</xdr:col>
      <xdr:colOff>177800</xdr:colOff>
      <xdr:row>40</xdr:row>
      <xdr:rowOff>127635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814300" y="6949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60977</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169562</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3500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133367</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2611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00000000-0008-0000-0E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00000000-0008-0000-0E00-000039020000}"/>
            </a:ext>
          </a:extLst>
        </xdr:cNvPr>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00000000-0008-0000-0E00-00003B02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00000000-0008-0000-0E00-00003D020000}"/>
            </a:ext>
          </a:extLst>
        </xdr:cNvPr>
        <xdr:cNvSpPr txBox="1"/>
      </xdr:nvSpPr>
      <xdr:spPr>
        <a:xfrm>
          <a:off x="221996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102887</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00000000-0008-0000-0E00-000049020000}"/>
            </a:ext>
          </a:extLst>
        </xdr:cNvPr>
        <xdr:cNvSpPr txBox="1"/>
      </xdr:nvSpPr>
      <xdr:spPr>
        <a:xfrm>
          <a:off x="22199600"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135890</xdr:rowOff>
    </xdr:from>
    <xdr:to>
      <xdr:col>112</xdr:col>
      <xdr:colOff>38100</xdr:colOff>
      <xdr:row>39</xdr:row>
      <xdr:rowOff>66040</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127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15240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1323300" y="6690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147320</xdr:rowOff>
    </xdr:from>
    <xdr:to>
      <xdr:col>107</xdr:col>
      <xdr:colOff>101600</xdr:colOff>
      <xdr:row>39</xdr:row>
      <xdr:rowOff>77470</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0383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15240</xdr:rowOff>
    </xdr:from>
    <xdr:to>
      <xdr:col>111</xdr:col>
      <xdr:colOff>177800</xdr:colOff>
      <xdr:row>39</xdr:row>
      <xdr:rowOff>26670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0434300" y="6701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9494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26670</xdr:rowOff>
    </xdr:from>
    <xdr:to>
      <xdr:col>107</xdr:col>
      <xdr:colOff>50800</xdr:colOff>
      <xdr:row>39</xdr:row>
      <xdr:rowOff>34290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19545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166370</xdr:rowOff>
    </xdr:from>
    <xdr:to>
      <xdr:col>98</xdr:col>
      <xdr:colOff>38100</xdr:colOff>
      <xdr:row>39</xdr:row>
      <xdr:rowOff>96520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8605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34290</xdr:rowOff>
    </xdr:from>
    <xdr:to>
      <xdr:col>102</xdr:col>
      <xdr:colOff>114300</xdr:colOff>
      <xdr:row>39</xdr:row>
      <xdr:rowOff>45720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8656300" y="672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147337</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9310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57167</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727" y="674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68597</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4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87647</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E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E00-000077020000}"/>
            </a:ext>
          </a:extLst>
        </xdr:cNvPr>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E00-000079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107649</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E00-00007B020000}"/>
            </a:ext>
          </a:extLst>
        </xdr:cNvPr>
        <xdr:cNvSpPr txBox="1"/>
      </xdr:nvSpPr>
      <xdr:spPr>
        <a:xfrm>
          <a:off x="16357600" y="1022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E00-000087020000}"/>
            </a:ext>
          </a:extLst>
        </xdr:cNvPr>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26353</xdr:rowOff>
    </xdr:from>
    <xdr:to>
      <xdr:col>81</xdr:col>
      <xdr:colOff>101600</xdr:colOff>
      <xdr:row>57</xdr:row>
      <xdr:rowOff>127953</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5430500" y="97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77153</xdr:rowOff>
    </xdr:from>
    <xdr:to>
      <xdr:col>85</xdr:col>
      <xdr:colOff>127000</xdr:colOff>
      <xdr:row>57</xdr:row>
      <xdr:rowOff>148590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5481300" y="984980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137795</xdr:rowOff>
    </xdr:from>
    <xdr:to>
      <xdr:col>76</xdr:col>
      <xdr:colOff>165100</xdr:colOff>
      <xdr:row>57</xdr:row>
      <xdr:rowOff>67945</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4541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17145</xdr:rowOff>
    </xdr:from>
    <xdr:to>
      <xdr:col>81</xdr:col>
      <xdr:colOff>50800</xdr:colOff>
      <xdr:row>57</xdr:row>
      <xdr:rowOff>77153</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592300" y="9789795"/>
          <a:ext cx="889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89218</xdr:rowOff>
    </xdr:from>
    <xdr:to>
      <xdr:col>72</xdr:col>
      <xdr:colOff>38100</xdr:colOff>
      <xdr:row>57</xdr:row>
      <xdr:rowOff>19368</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3652500" y="96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140018</xdr:rowOff>
    </xdr:from>
    <xdr:to>
      <xdr:col>76</xdr:col>
      <xdr:colOff>114300</xdr:colOff>
      <xdr:row>57</xdr:row>
      <xdr:rowOff>17145</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3703300" y="9741218"/>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20638</xdr:rowOff>
    </xdr:from>
    <xdr:to>
      <xdr:col>67</xdr:col>
      <xdr:colOff>101600</xdr:colOff>
      <xdr:row>56</xdr:row>
      <xdr:rowOff>122238</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2763500" y="96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71438</xdr:rowOff>
    </xdr:from>
    <xdr:to>
      <xdr:col>71</xdr:col>
      <xdr:colOff>177800</xdr:colOff>
      <xdr:row>56</xdr:row>
      <xdr:rowOff>140018</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814300" y="967263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133367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44784</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103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10495</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144480</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E00-000094020000}"/>
            </a:ext>
          </a:extLst>
        </xdr:cNvPr>
        <xdr:cNvSpPr txBox="1"/>
      </xdr:nvSpPr>
      <xdr:spPr>
        <a:xfrm>
          <a:off x="15266044" y="957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84472</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E00-000095020000}"/>
            </a:ext>
          </a:extLst>
        </xdr:cNvPr>
        <xdr:cNvSpPr txBox="1"/>
      </xdr:nvSpPr>
      <xdr:spPr>
        <a:xfrm>
          <a:off x="14389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35895</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E00-000096020000}"/>
            </a:ext>
          </a:extLst>
        </xdr:cNvPr>
        <xdr:cNvSpPr txBox="1"/>
      </xdr:nvSpPr>
      <xdr:spPr>
        <a:xfrm>
          <a:off x="13500744" y="9465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138765</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E00-000097020000}"/>
            </a:ext>
          </a:extLst>
        </xdr:cNvPr>
        <xdr:cNvSpPr txBox="1"/>
      </xdr:nvSpPr>
      <xdr:spPr>
        <a:xfrm>
          <a:off x="12611744" y="939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00000000-0008-0000-0E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687" name="【学校施設】&#10;一人当たり面積最小値テキスト">
          <a:extLst>
            <a:ext uri="{FF2B5EF4-FFF2-40B4-BE49-F238E27FC236}">
              <a16:creationId xmlns:a16="http://schemas.microsoft.com/office/drawing/2014/main" id="{00000000-0008-0000-0E00-0000AF020000}"/>
            </a:ext>
          </a:extLst>
        </xdr:cNvPr>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689" name="【学校施設】&#10;一人当たり面積最大値テキスト">
          <a:extLst>
            <a:ext uri="{FF2B5EF4-FFF2-40B4-BE49-F238E27FC236}">
              <a16:creationId xmlns:a16="http://schemas.microsoft.com/office/drawing/2014/main" id="{00000000-0008-0000-0E00-0000B1020000}"/>
            </a:ext>
          </a:extLst>
        </xdr:cNvPr>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691" name="【学校施設】&#10;一人当たり面積平均値テキスト">
          <a:extLst>
            <a:ext uri="{FF2B5EF4-FFF2-40B4-BE49-F238E27FC236}">
              <a16:creationId xmlns:a16="http://schemas.microsoft.com/office/drawing/2014/main" id="{00000000-0008-0000-0E00-0000B3020000}"/>
            </a:ext>
          </a:extLst>
        </xdr:cNvPr>
        <xdr:cNvSpPr txBox="1"/>
      </xdr:nvSpPr>
      <xdr:spPr>
        <a:xfrm>
          <a:off x="22199600" y="10273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152197</xdr:rowOff>
    </xdr:from>
    <xdr:to>
      <xdr:col>116</xdr:col>
      <xdr:colOff>114300</xdr:colOff>
      <xdr:row>56</xdr:row>
      <xdr:rowOff>82347</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2110700" y="95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105224</xdr:rowOff>
    </xdr:from>
    <xdr:ext cx="469744" cy="259045"/>
    <xdr:sp macro="" textlink="">
      <xdr:nvSpPr>
        <xdr:cNvPr id="703" name="【学校施設】&#10;一人当たり面積該当値テキスト">
          <a:extLst>
            <a:ext uri="{FF2B5EF4-FFF2-40B4-BE49-F238E27FC236}">
              <a16:creationId xmlns:a16="http://schemas.microsoft.com/office/drawing/2014/main" id="{00000000-0008-0000-0E00-0000BF020000}"/>
            </a:ext>
          </a:extLst>
        </xdr:cNvPr>
        <xdr:cNvSpPr txBox="1"/>
      </xdr:nvSpPr>
      <xdr:spPr>
        <a:xfrm>
          <a:off x="22199600" y="953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17323</xdr:rowOff>
    </xdr:from>
    <xdr:to>
      <xdr:col>112</xdr:col>
      <xdr:colOff>38100</xdr:colOff>
      <xdr:row>56</xdr:row>
      <xdr:rowOff>118923</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1272500" y="96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31547</xdr:rowOff>
    </xdr:from>
    <xdr:to>
      <xdr:col>116</xdr:col>
      <xdr:colOff>63500</xdr:colOff>
      <xdr:row>56</xdr:row>
      <xdr:rowOff>68123</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1323300" y="963274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49326</xdr:rowOff>
    </xdr:from>
    <xdr:to>
      <xdr:col>107</xdr:col>
      <xdr:colOff>101600</xdr:colOff>
      <xdr:row>56</xdr:row>
      <xdr:rowOff>150926</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0383500" y="965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68123</xdr:rowOff>
    </xdr:from>
    <xdr:to>
      <xdr:col>111</xdr:col>
      <xdr:colOff>177800</xdr:colOff>
      <xdr:row>56</xdr:row>
      <xdr:rowOff>100126</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20434300" y="9669323"/>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82703</xdr:rowOff>
    </xdr:from>
    <xdr:to>
      <xdr:col>102</xdr:col>
      <xdr:colOff>165100</xdr:colOff>
      <xdr:row>57</xdr:row>
      <xdr:rowOff>12853</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19494500" y="96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100126</xdr:rowOff>
    </xdr:from>
    <xdr:to>
      <xdr:col>107</xdr:col>
      <xdr:colOff>50800</xdr:colOff>
      <xdr:row>56</xdr:row>
      <xdr:rowOff>133503</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9545300" y="9701326"/>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114706</xdr:rowOff>
    </xdr:from>
    <xdr:to>
      <xdr:col>98</xdr:col>
      <xdr:colOff>38100</xdr:colOff>
      <xdr:row>57</xdr:row>
      <xdr:rowOff>44856</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18605500" y="97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133503</xdr:rowOff>
    </xdr:from>
    <xdr:to>
      <xdr:col>102</xdr:col>
      <xdr:colOff>114300</xdr:colOff>
      <xdr:row>56</xdr:row>
      <xdr:rowOff>165506</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18656300" y="9734703"/>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712" name="n_1aveValue【学校施設】&#10;一人当たり面積">
          <a:extLst>
            <a:ext uri="{FF2B5EF4-FFF2-40B4-BE49-F238E27FC236}">
              <a16:creationId xmlns:a16="http://schemas.microsoft.com/office/drawing/2014/main" id="{00000000-0008-0000-0E00-0000C8020000}"/>
            </a:ext>
          </a:extLst>
        </xdr:cNvPr>
        <xdr:cNvSpPr txBox="1"/>
      </xdr:nvSpPr>
      <xdr:spPr>
        <a:xfrm>
          <a:off x="21075727" y="10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126966</xdr:rowOff>
    </xdr:from>
    <xdr:ext cx="469744" cy="259045"/>
    <xdr:sp macro="" textlink="">
      <xdr:nvSpPr>
        <xdr:cNvPr id="713" name="n_2aveValue【学校施設】&#10;一人当たり面積">
          <a:extLst>
            <a:ext uri="{FF2B5EF4-FFF2-40B4-BE49-F238E27FC236}">
              <a16:creationId xmlns:a16="http://schemas.microsoft.com/office/drawing/2014/main" id="{00000000-0008-0000-0E00-0000C9020000}"/>
            </a:ext>
          </a:extLst>
        </xdr:cNvPr>
        <xdr:cNvSpPr txBox="1"/>
      </xdr:nvSpPr>
      <xdr:spPr>
        <a:xfrm>
          <a:off x="20199427" y="1041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169029</xdr:rowOff>
    </xdr:from>
    <xdr:ext cx="469744" cy="259045"/>
    <xdr:sp macro="" textlink="">
      <xdr:nvSpPr>
        <xdr:cNvPr id="714" name="n_3aveValue【学校施設】&#10;一人当たり面積">
          <a:extLst>
            <a:ext uri="{FF2B5EF4-FFF2-40B4-BE49-F238E27FC236}">
              <a16:creationId xmlns:a16="http://schemas.microsoft.com/office/drawing/2014/main" id="{00000000-0008-0000-0E00-0000CA020000}"/>
            </a:ext>
          </a:extLst>
        </xdr:cNvPr>
        <xdr:cNvSpPr txBox="1"/>
      </xdr:nvSpPr>
      <xdr:spPr>
        <a:xfrm>
          <a:off x="19310427" y="104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19067</xdr:rowOff>
    </xdr:from>
    <xdr:ext cx="469744" cy="259045"/>
    <xdr:sp macro="" textlink="">
      <xdr:nvSpPr>
        <xdr:cNvPr id="715" name="n_4aveValue【学校施設】&#10;一人当たり面積">
          <a:extLst>
            <a:ext uri="{FF2B5EF4-FFF2-40B4-BE49-F238E27FC236}">
              <a16:creationId xmlns:a16="http://schemas.microsoft.com/office/drawing/2014/main" id="{00000000-0008-0000-0E00-0000CB020000}"/>
            </a:ext>
          </a:extLst>
        </xdr:cNvPr>
        <xdr:cNvSpPr txBox="1"/>
      </xdr:nvSpPr>
      <xdr:spPr>
        <a:xfrm>
          <a:off x="18421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135450</xdr:rowOff>
    </xdr:from>
    <xdr:ext cx="469744" cy="259045"/>
    <xdr:sp macro="" textlink="">
      <xdr:nvSpPr>
        <xdr:cNvPr id="716" name="n_1mainValue【学校施設】&#10;一人当たり面積">
          <a:extLst>
            <a:ext uri="{FF2B5EF4-FFF2-40B4-BE49-F238E27FC236}">
              <a16:creationId xmlns:a16="http://schemas.microsoft.com/office/drawing/2014/main" id="{00000000-0008-0000-0E00-0000CC020000}"/>
            </a:ext>
          </a:extLst>
        </xdr:cNvPr>
        <xdr:cNvSpPr txBox="1"/>
      </xdr:nvSpPr>
      <xdr:spPr>
        <a:xfrm>
          <a:off x="21075727" y="939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167453</xdr:rowOff>
    </xdr:from>
    <xdr:ext cx="469744" cy="259045"/>
    <xdr:sp macro="" textlink="">
      <xdr:nvSpPr>
        <xdr:cNvPr id="717" name="n_2mainValue【学校施設】&#10;一人当たり面積">
          <a:extLst>
            <a:ext uri="{FF2B5EF4-FFF2-40B4-BE49-F238E27FC236}">
              <a16:creationId xmlns:a16="http://schemas.microsoft.com/office/drawing/2014/main" id="{00000000-0008-0000-0E00-0000CD020000}"/>
            </a:ext>
          </a:extLst>
        </xdr:cNvPr>
        <xdr:cNvSpPr txBox="1"/>
      </xdr:nvSpPr>
      <xdr:spPr>
        <a:xfrm>
          <a:off x="20199427" y="942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29380</xdr:rowOff>
    </xdr:from>
    <xdr:ext cx="469744" cy="259045"/>
    <xdr:sp macro="" textlink="">
      <xdr:nvSpPr>
        <xdr:cNvPr id="718" name="n_3mainValue【学校施設】&#10;一人当たり面積">
          <a:extLst>
            <a:ext uri="{FF2B5EF4-FFF2-40B4-BE49-F238E27FC236}">
              <a16:creationId xmlns:a16="http://schemas.microsoft.com/office/drawing/2014/main" id="{00000000-0008-0000-0E00-0000CE020000}"/>
            </a:ext>
          </a:extLst>
        </xdr:cNvPr>
        <xdr:cNvSpPr txBox="1"/>
      </xdr:nvSpPr>
      <xdr:spPr>
        <a:xfrm>
          <a:off x="19310427" y="945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61383</xdr:rowOff>
    </xdr:from>
    <xdr:ext cx="469744" cy="259045"/>
    <xdr:sp macro="" textlink="">
      <xdr:nvSpPr>
        <xdr:cNvPr id="719" name="n_4mainValue【学校施設】&#10;一人当たり面積">
          <a:extLst>
            <a:ext uri="{FF2B5EF4-FFF2-40B4-BE49-F238E27FC236}">
              <a16:creationId xmlns:a16="http://schemas.microsoft.com/office/drawing/2014/main" id="{00000000-0008-0000-0E00-0000CF020000}"/>
            </a:ext>
          </a:extLst>
        </xdr:cNvPr>
        <xdr:cNvSpPr txBox="1"/>
      </xdr:nvSpPr>
      <xdr:spPr>
        <a:xfrm>
          <a:off x="18421427" y="949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00000000-0008-0000-0E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745" name="【児童館】&#10;有形固定資産減価償却率最小値テキスト">
          <a:extLst>
            <a:ext uri="{FF2B5EF4-FFF2-40B4-BE49-F238E27FC236}">
              <a16:creationId xmlns:a16="http://schemas.microsoft.com/office/drawing/2014/main" id="{00000000-0008-0000-0E00-0000E9020000}"/>
            </a:ext>
          </a:extLst>
        </xdr:cNvPr>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747" name="【児童館】&#10;有形固定資産減価償却率最大値テキスト">
          <a:extLst>
            <a:ext uri="{FF2B5EF4-FFF2-40B4-BE49-F238E27FC236}">
              <a16:creationId xmlns:a16="http://schemas.microsoft.com/office/drawing/2014/main" id="{00000000-0008-0000-0E00-0000EB020000}"/>
            </a:ext>
          </a:extLst>
        </xdr:cNvPr>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81932</xdr:rowOff>
    </xdr:from>
    <xdr:ext cx="405111" cy="259045"/>
    <xdr:sp macro="" textlink="">
      <xdr:nvSpPr>
        <xdr:cNvPr id="749" name="【児童館】&#10;有形固定資産減価償却率平均値テキスト">
          <a:extLst>
            <a:ext uri="{FF2B5EF4-FFF2-40B4-BE49-F238E27FC236}">
              <a16:creationId xmlns:a16="http://schemas.microsoft.com/office/drawing/2014/main" id="{00000000-0008-0000-0E00-0000ED020000}"/>
            </a:ext>
          </a:extLst>
        </xdr:cNvPr>
        <xdr:cNvSpPr txBox="1"/>
      </xdr:nvSpPr>
      <xdr:spPr>
        <a:xfrm>
          <a:off x="16357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761" name="【児童館】&#10;有形固定資産減価償却率該当値テキスト">
          <a:extLst>
            <a:ext uri="{FF2B5EF4-FFF2-40B4-BE49-F238E27FC236}">
              <a16:creationId xmlns:a16="http://schemas.microsoft.com/office/drawing/2014/main" id="{00000000-0008-0000-0E00-0000F9020000}"/>
            </a:ext>
          </a:extLst>
        </xdr:cNvPr>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59689</xdr:rowOff>
    </xdr:from>
    <xdr:to>
      <xdr:col>81</xdr:col>
      <xdr:colOff>101600</xdr:colOff>
      <xdr:row>79</xdr:row>
      <xdr:rowOff>161289</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5430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110489</xdr:rowOff>
    </xdr:from>
    <xdr:to>
      <xdr:col>85</xdr:col>
      <xdr:colOff>127000</xdr:colOff>
      <xdr:row>80</xdr:row>
      <xdr:rowOff>26670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5481300" y="1365503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143511</xdr:rowOff>
    </xdr:from>
    <xdr:to>
      <xdr:col>76</xdr:col>
      <xdr:colOff>165100</xdr:colOff>
      <xdr:row>79</xdr:row>
      <xdr:rowOff>73661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4541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22861</xdr:rowOff>
    </xdr:from>
    <xdr:to>
      <xdr:col>81</xdr:col>
      <xdr:colOff>50800</xdr:colOff>
      <xdr:row>79</xdr:row>
      <xdr:rowOff>110489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4592300" y="135674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55880</xdr:rowOff>
    </xdr:from>
    <xdr:to>
      <xdr:col>72</xdr:col>
      <xdr:colOff>38100</xdr:colOff>
      <xdr:row>78</xdr:row>
      <xdr:rowOff>157480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3652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106680</xdr:rowOff>
    </xdr:from>
    <xdr:to>
      <xdr:col>76</xdr:col>
      <xdr:colOff>114300</xdr:colOff>
      <xdr:row>79</xdr:row>
      <xdr:rowOff>22861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3703300" y="134797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139700</xdr:rowOff>
    </xdr:from>
    <xdr:to>
      <xdr:col>67</xdr:col>
      <xdr:colOff>101600</xdr:colOff>
      <xdr:row>78</xdr:row>
      <xdr:rowOff>69850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2763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19050</xdr:rowOff>
    </xdr:from>
    <xdr:to>
      <xdr:col>71</xdr:col>
      <xdr:colOff>177800</xdr:colOff>
      <xdr:row>78</xdr:row>
      <xdr:rowOff>106680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2814300" y="133921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129557</xdr:rowOff>
    </xdr:from>
    <xdr:ext cx="405111" cy="259045"/>
    <xdr:sp macro="" textlink="">
      <xdr:nvSpPr>
        <xdr:cNvPr id="770" name="n_1aveValue【児童館】&#10;有形固定資産減価償却率">
          <a:extLst>
            <a:ext uri="{FF2B5EF4-FFF2-40B4-BE49-F238E27FC236}">
              <a16:creationId xmlns:a16="http://schemas.microsoft.com/office/drawing/2014/main" id="{00000000-0008-0000-0E00-000002030000}"/>
            </a:ext>
          </a:extLst>
        </xdr:cNvPr>
        <xdr:cNvSpPr txBox="1"/>
      </xdr:nvSpPr>
      <xdr:spPr>
        <a:xfrm>
          <a:off x="152660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127652</xdr:rowOff>
    </xdr:from>
    <xdr:ext cx="405111" cy="259045"/>
    <xdr:sp macro="" textlink="">
      <xdr:nvSpPr>
        <xdr:cNvPr id="771" name="n_2aveValue【児童館】&#10;有形固定資産減価償却率">
          <a:extLst>
            <a:ext uri="{FF2B5EF4-FFF2-40B4-BE49-F238E27FC236}">
              <a16:creationId xmlns:a16="http://schemas.microsoft.com/office/drawing/2014/main" id="{00000000-0008-0000-0E00-000003030000}"/>
            </a:ext>
          </a:extLst>
        </xdr:cNvPr>
        <xdr:cNvSpPr txBox="1"/>
      </xdr:nvSpPr>
      <xdr:spPr>
        <a:xfrm>
          <a:off x="14389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55263</xdr:rowOff>
    </xdr:from>
    <xdr:ext cx="405111" cy="259045"/>
    <xdr:sp macro="" textlink="">
      <xdr:nvSpPr>
        <xdr:cNvPr id="772" name="n_3aveValue【児童館】&#10;有形固定資産減価償却率">
          <a:extLst>
            <a:ext uri="{FF2B5EF4-FFF2-40B4-BE49-F238E27FC236}">
              <a16:creationId xmlns:a16="http://schemas.microsoft.com/office/drawing/2014/main" id="{00000000-0008-0000-0E00-000004030000}"/>
            </a:ext>
          </a:extLst>
        </xdr:cNvPr>
        <xdr:cNvSpPr txBox="1"/>
      </xdr:nvSpPr>
      <xdr:spPr>
        <a:xfrm>
          <a:off x="13500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xdr:rowOff>
    </xdr:from>
    <xdr:ext cx="405111" cy="259045"/>
    <xdr:sp macro="" textlink="">
      <xdr:nvSpPr>
        <xdr:cNvPr id="773" name="n_4aveValue【児童館】&#10;有形固定資産減価償却率">
          <a:extLst>
            <a:ext uri="{FF2B5EF4-FFF2-40B4-BE49-F238E27FC236}">
              <a16:creationId xmlns:a16="http://schemas.microsoft.com/office/drawing/2014/main" id="{00000000-0008-0000-0E00-000005030000}"/>
            </a:ext>
          </a:extLst>
        </xdr:cNvPr>
        <xdr:cNvSpPr txBox="1"/>
      </xdr:nvSpPr>
      <xdr:spPr>
        <a:xfrm>
          <a:off x="12611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6366</xdr:rowOff>
    </xdr:from>
    <xdr:ext cx="405111" cy="259045"/>
    <xdr:sp macro="" textlink="">
      <xdr:nvSpPr>
        <xdr:cNvPr id="774" name="n_1main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337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90188</xdr:rowOff>
    </xdr:from>
    <xdr:ext cx="405111" cy="259045"/>
    <xdr:sp macro="" textlink="">
      <xdr:nvSpPr>
        <xdr:cNvPr id="775" name="n_2main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2557</xdr:rowOff>
    </xdr:from>
    <xdr:ext cx="405111" cy="259045"/>
    <xdr:sp macro="" textlink="">
      <xdr:nvSpPr>
        <xdr:cNvPr id="776" name="n_3main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86377</xdr:rowOff>
    </xdr:from>
    <xdr:ext cx="405111" cy="259045"/>
    <xdr:sp macro="" textlink="">
      <xdr:nvSpPr>
        <xdr:cNvPr id="777" name="n_4mainValue【児童館】&#10;有形固定資産減価償却率">
          <a:extLst>
            <a:ext uri="{FF2B5EF4-FFF2-40B4-BE49-F238E27FC236}">
              <a16:creationId xmlns:a16="http://schemas.microsoft.com/office/drawing/2014/main" id="{00000000-0008-0000-0E00-000009030000}"/>
            </a:ext>
          </a:extLst>
        </xdr:cNvPr>
        <xdr:cNvSpPr txBox="1"/>
      </xdr:nvSpPr>
      <xdr:spPr>
        <a:xfrm>
          <a:off x="126117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00000000-0008-0000-0E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4" name="【児童館】&#10;一人当たり面積最小値テキスト">
          <a:extLst>
            <a:ext uri="{FF2B5EF4-FFF2-40B4-BE49-F238E27FC236}">
              <a16:creationId xmlns:a16="http://schemas.microsoft.com/office/drawing/2014/main" id="{00000000-0008-0000-0E00-00002403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806" name="【児童館】&#10;一人当たり面積最大値テキスト">
          <a:extLst>
            <a:ext uri="{FF2B5EF4-FFF2-40B4-BE49-F238E27FC236}">
              <a16:creationId xmlns:a16="http://schemas.microsoft.com/office/drawing/2014/main" id="{00000000-0008-0000-0E00-00002603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8" name="【児童館】&#10;一人当たり面積平均値テキスト">
          <a:extLst>
            <a:ext uri="{FF2B5EF4-FFF2-40B4-BE49-F238E27FC236}">
              <a16:creationId xmlns:a16="http://schemas.microsoft.com/office/drawing/2014/main" id="{00000000-0008-0000-0E00-000028030000}"/>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820" name="【児童館】&#10;一人当たり面積該当値テキスト">
          <a:extLst>
            <a:ext uri="{FF2B5EF4-FFF2-40B4-BE49-F238E27FC236}">
              <a16:creationId xmlns:a16="http://schemas.microsoft.com/office/drawing/2014/main" id="{00000000-0008-0000-0E00-000034030000}"/>
            </a:ext>
          </a:extLst>
        </xdr:cNvPr>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95250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1323300" y="14652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31948</xdr:rowOff>
    </xdr:from>
    <xdr:ext cx="469744" cy="259045"/>
    <xdr:sp macro="" textlink="">
      <xdr:nvSpPr>
        <xdr:cNvPr id="829" name="n_1aveValue【児童館】&#10;一人当たり面積">
          <a:extLst>
            <a:ext uri="{FF2B5EF4-FFF2-40B4-BE49-F238E27FC236}">
              <a16:creationId xmlns:a16="http://schemas.microsoft.com/office/drawing/2014/main" id="{00000000-0008-0000-0E00-00003D030000}"/>
            </a:ext>
          </a:extLst>
        </xdr:cNvPr>
        <xdr:cNvSpPr txBox="1"/>
      </xdr:nvSpPr>
      <xdr:spPr>
        <a:xfrm>
          <a:off x="210757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30" name="n_2aveValue【児童館】&#10;一人当たり面積">
          <a:extLst>
            <a:ext uri="{FF2B5EF4-FFF2-40B4-BE49-F238E27FC236}">
              <a16:creationId xmlns:a16="http://schemas.microsoft.com/office/drawing/2014/main" id="{00000000-0008-0000-0E00-00003E03000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831" name="n_3aveValue【児童館】&#10;一人当たり面積">
          <a:extLst>
            <a:ext uri="{FF2B5EF4-FFF2-40B4-BE49-F238E27FC236}">
              <a16:creationId xmlns:a16="http://schemas.microsoft.com/office/drawing/2014/main" id="{00000000-0008-0000-0E00-00003F030000}"/>
            </a:ext>
          </a:extLst>
        </xdr:cNvPr>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32" name="n_4aveValue【児童館】&#10;一人当たり面積">
          <a:extLst>
            <a:ext uri="{FF2B5EF4-FFF2-40B4-BE49-F238E27FC236}">
              <a16:creationId xmlns:a16="http://schemas.microsoft.com/office/drawing/2014/main" id="{00000000-0008-0000-0E00-000040030000}"/>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3" name="n_1mainValue【児童館】&#10;一人当たり面積">
          <a:extLst>
            <a:ext uri="{FF2B5EF4-FFF2-40B4-BE49-F238E27FC236}">
              <a16:creationId xmlns:a16="http://schemas.microsoft.com/office/drawing/2014/main" id="{00000000-0008-0000-0E00-00004103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4" name="n_2mainValue【児童館】&#10;一人当たり面積">
          <a:extLst>
            <a:ext uri="{FF2B5EF4-FFF2-40B4-BE49-F238E27FC236}">
              <a16:creationId xmlns:a16="http://schemas.microsoft.com/office/drawing/2014/main" id="{00000000-0008-0000-0E00-00004203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5" name="n_3mainValue【児童館】&#10;一人当たり面積">
          <a:extLst>
            <a:ext uri="{FF2B5EF4-FFF2-40B4-BE49-F238E27FC236}">
              <a16:creationId xmlns:a16="http://schemas.microsoft.com/office/drawing/2014/main" id="{00000000-0008-0000-0E00-00004303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6" name="n_4mainValue【児童館】&#10;一人当たり面積">
          <a:extLst>
            <a:ext uri="{FF2B5EF4-FFF2-40B4-BE49-F238E27FC236}">
              <a16:creationId xmlns:a16="http://schemas.microsoft.com/office/drawing/2014/main" id="{00000000-0008-0000-0E00-00004403000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00000000-0008-0000-0E00-00005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62" name="【公民館】&#10;有形固定資産減価償却率最小値テキスト">
          <a:extLst>
            <a:ext uri="{FF2B5EF4-FFF2-40B4-BE49-F238E27FC236}">
              <a16:creationId xmlns:a16="http://schemas.microsoft.com/office/drawing/2014/main" id="{00000000-0008-0000-0E00-00005E03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864" name="【公民館】&#10;有形固定資産減価償却率最大値テキスト">
          <a:extLst>
            <a:ext uri="{FF2B5EF4-FFF2-40B4-BE49-F238E27FC236}">
              <a16:creationId xmlns:a16="http://schemas.microsoft.com/office/drawing/2014/main" id="{00000000-0008-0000-0E00-000060030000}"/>
            </a:ext>
          </a:extLst>
        </xdr:cNvPr>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866" name="【公民館】&#10;有形固定資産減価償却率平均値テキスト">
          <a:extLst>
            <a:ext uri="{FF2B5EF4-FFF2-40B4-BE49-F238E27FC236}">
              <a16:creationId xmlns:a16="http://schemas.microsoft.com/office/drawing/2014/main" id="{00000000-0008-0000-0E00-000062030000}"/>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9" name="フローチャート: 判断 868">
          <a:extLst>
            <a:ext uri="{FF2B5EF4-FFF2-40B4-BE49-F238E27FC236}">
              <a16:creationId xmlns:a16="http://schemas.microsoft.com/office/drawing/2014/main" id="{00000000-0008-0000-0E00-00006503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0" name="フローチャート: 判断 869">
          <a:extLst>
            <a:ext uri="{FF2B5EF4-FFF2-40B4-BE49-F238E27FC236}">
              <a16:creationId xmlns:a16="http://schemas.microsoft.com/office/drawing/2014/main" id="{00000000-0008-0000-0E00-000066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E00-00006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E00-00006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153036</xdr:rowOff>
    </xdr:from>
    <xdr:to>
      <xdr:col>85</xdr:col>
      <xdr:colOff>177800</xdr:colOff>
      <xdr:row>106</xdr:row>
      <xdr:rowOff>83186</xdr:rowOff>
    </xdr:to>
    <xdr:sp macro="" textlink="">
      <xdr:nvSpPr>
        <xdr:cNvPr id="877" name="楕円 876">
          <a:extLst>
            <a:ext uri="{FF2B5EF4-FFF2-40B4-BE49-F238E27FC236}">
              <a16:creationId xmlns:a16="http://schemas.microsoft.com/office/drawing/2014/main" id="{00000000-0008-0000-0E00-00006D030000}"/>
            </a:ext>
          </a:extLst>
        </xdr:cNvPr>
        <xdr:cNvSpPr/>
      </xdr:nvSpPr>
      <xdr:spPr>
        <a:xfrm>
          <a:off x="162687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131463</xdr:rowOff>
    </xdr:from>
    <xdr:ext cx="405111" cy="259045"/>
    <xdr:sp macro="" textlink="">
      <xdr:nvSpPr>
        <xdr:cNvPr id="878" name="【公民館】&#10;有形固定資産減価償却率該当値テキスト">
          <a:extLst>
            <a:ext uri="{FF2B5EF4-FFF2-40B4-BE49-F238E27FC236}">
              <a16:creationId xmlns:a16="http://schemas.microsoft.com/office/drawing/2014/main" id="{00000000-0008-0000-0E00-00006E030000}"/>
            </a:ext>
          </a:extLst>
        </xdr:cNvPr>
        <xdr:cNvSpPr txBox="1"/>
      </xdr:nvSpPr>
      <xdr:spPr>
        <a:xfrm>
          <a:off x="16357600"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111125</xdr:rowOff>
    </xdr:from>
    <xdr:to>
      <xdr:col>81</xdr:col>
      <xdr:colOff>101600</xdr:colOff>
      <xdr:row>106</xdr:row>
      <xdr:rowOff>41275</xdr:rowOff>
    </xdr:to>
    <xdr:sp macro="" textlink="">
      <xdr:nvSpPr>
        <xdr:cNvPr id="879" name="楕円 878">
          <a:extLst>
            <a:ext uri="{FF2B5EF4-FFF2-40B4-BE49-F238E27FC236}">
              <a16:creationId xmlns:a16="http://schemas.microsoft.com/office/drawing/2014/main" id="{00000000-0008-0000-0E00-00006F030000}"/>
            </a:ext>
          </a:extLst>
        </xdr:cNvPr>
        <xdr:cNvSpPr/>
      </xdr:nvSpPr>
      <xdr:spPr>
        <a:xfrm>
          <a:off x="15430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161925</xdr:rowOff>
    </xdr:from>
    <xdr:to>
      <xdr:col>85</xdr:col>
      <xdr:colOff>127000</xdr:colOff>
      <xdr:row>106</xdr:row>
      <xdr:rowOff>32386</xdr:rowOff>
    </xdr:to>
    <xdr:cxnSp macro="">
      <xdr:nvCxnSpPr>
        <xdr:cNvPr id="880" name="直線コネクタ 879">
          <a:extLst>
            <a:ext uri="{FF2B5EF4-FFF2-40B4-BE49-F238E27FC236}">
              <a16:creationId xmlns:a16="http://schemas.microsoft.com/office/drawing/2014/main" id="{00000000-0008-0000-0E00-000070030000}"/>
            </a:ext>
          </a:extLst>
        </xdr:cNvPr>
        <xdr:cNvCxnSpPr/>
      </xdr:nvCxnSpPr>
      <xdr:spPr>
        <a:xfrm>
          <a:off x="15481300" y="181641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71120</xdr:rowOff>
    </xdr:from>
    <xdr:to>
      <xdr:col>76</xdr:col>
      <xdr:colOff>165100</xdr:colOff>
      <xdr:row>107</xdr:row>
      <xdr:rowOff>1270</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454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161925</xdr:rowOff>
    </xdr:from>
    <xdr:to>
      <xdr:col>81</xdr:col>
      <xdr:colOff>50800</xdr:colOff>
      <xdr:row>106</xdr:row>
      <xdr:rowOff>121920</xdr:rowOff>
    </xdr:to>
    <xdr:cxnSp macro="">
      <xdr:nvCxnSpPr>
        <xdr:cNvPr id="882" name="直線コネクタ 881">
          <a:extLst>
            <a:ext uri="{FF2B5EF4-FFF2-40B4-BE49-F238E27FC236}">
              <a16:creationId xmlns:a16="http://schemas.microsoft.com/office/drawing/2014/main" id="{00000000-0008-0000-0E00-000072030000}"/>
            </a:ext>
          </a:extLst>
        </xdr:cNvPr>
        <xdr:cNvCxnSpPr/>
      </xdr:nvCxnSpPr>
      <xdr:spPr>
        <a:xfrm flipV="1">
          <a:off x="14592300" y="1816417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31114</xdr:rowOff>
    </xdr:from>
    <xdr:to>
      <xdr:col>72</xdr:col>
      <xdr:colOff>38100</xdr:colOff>
      <xdr:row>106</xdr:row>
      <xdr:rowOff>132714</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3652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81914</xdr:rowOff>
    </xdr:from>
    <xdr:to>
      <xdr:col>76</xdr:col>
      <xdr:colOff>114300</xdr:colOff>
      <xdr:row>106</xdr:row>
      <xdr:rowOff>121920</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3703300" y="182556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160655</xdr:rowOff>
    </xdr:from>
    <xdr:to>
      <xdr:col>67</xdr:col>
      <xdr:colOff>101600</xdr:colOff>
      <xdr:row>106</xdr:row>
      <xdr:rowOff>90805</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2763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40005</xdr:rowOff>
    </xdr:from>
    <xdr:to>
      <xdr:col>71</xdr:col>
      <xdr:colOff>177800</xdr:colOff>
      <xdr:row>106</xdr:row>
      <xdr:rowOff>81914</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2814300" y="18213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87" name="n_1aveValue【公民館】&#10;有形固定資産減価償却率">
          <a:extLst>
            <a:ext uri="{FF2B5EF4-FFF2-40B4-BE49-F238E27FC236}">
              <a16:creationId xmlns:a16="http://schemas.microsoft.com/office/drawing/2014/main" id="{00000000-0008-0000-0E00-000077030000}"/>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8" name="n_2aveValue【公民館】&#10;有形固定資産減価償却率">
          <a:extLst>
            <a:ext uri="{FF2B5EF4-FFF2-40B4-BE49-F238E27FC236}">
              <a16:creationId xmlns:a16="http://schemas.microsoft.com/office/drawing/2014/main" id="{00000000-0008-0000-0E00-00007803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89" name="n_3aveValue【公民館】&#10;有形固定資産減価償却率">
          <a:extLst>
            <a:ext uri="{FF2B5EF4-FFF2-40B4-BE49-F238E27FC236}">
              <a16:creationId xmlns:a16="http://schemas.microsoft.com/office/drawing/2014/main" id="{00000000-0008-0000-0E00-000079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890" name="n_4aveValue【公民館】&#10;有形固定資産減価償却率">
          <a:extLst>
            <a:ext uri="{FF2B5EF4-FFF2-40B4-BE49-F238E27FC236}">
              <a16:creationId xmlns:a16="http://schemas.microsoft.com/office/drawing/2014/main" id="{00000000-0008-0000-0E00-00007A030000}"/>
            </a:ext>
          </a:extLst>
        </xdr:cNvPr>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32402</xdr:rowOff>
    </xdr:from>
    <xdr:ext cx="405111" cy="259045"/>
    <xdr:sp macro="" textlink="">
      <xdr:nvSpPr>
        <xdr:cNvPr id="891" name="n_1mainValue【公民館】&#10;有形固定資産減価償却率">
          <a:extLst>
            <a:ext uri="{FF2B5EF4-FFF2-40B4-BE49-F238E27FC236}">
              <a16:creationId xmlns:a16="http://schemas.microsoft.com/office/drawing/2014/main" id="{00000000-0008-0000-0E00-00007B030000}"/>
            </a:ext>
          </a:extLst>
        </xdr:cNvPr>
        <xdr:cNvSpPr txBox="1"/>
      </xdr:nvSpPr>
      <xdr:spPr>
        <a:xfrm>
          <a:off x="15266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163847</xdr:rowOff>
    </xdr:from>
    <xdr:ext cx="405111" cy="259045"/>
    <xdr:sp macro="" textlink="">
      <xdr:nvSpPr>
        <xdr:cNvPr id="892" name="n_2mainValue【公民館】&#10;有形固定資産減価償却率">
          <a:extLst>
            <a:ext uri="{FF2B5EF4-FFF2-40B4-BE49-F238E27FC236}">
              <a16:creationId xmlns:a16="http://schemas.microsoft.com/office/drawing/2014/main" id="{00000000-0008-0000-0E00-00007C030000}"/>
            </a:ext>
          </a:extLst>
        </xdr:cNvPr>
        <xdr:cNvSpPr txBox="1"/>
      </xdr:nvSpPr>
      <xdr:spPr>
        <a:xfrm>
          <a:off x="143897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123841</xdr:rowOff>
    </xdr:from>
    <xdr:ext cx="405111" cy="259045"/>
    <xdr:sp macro="" textlink="">
      <xdr:nvSpPr>
        <xdr:cNvPr id="893" name="n_3mainValue【公民館】&#10;有形固定資産減価償却率">
          <a:extLst>
            <a:ext uri="{FF2B5EF4-FFF2-40B4-BE49-F238E27FC236}">
              <a16:creationId xmlns:a16="http://schemas.microsoft.com/office/drawing/2014/main" id="{00000000-0008-0000-0E00-00007D030000}"/>
            </a:ext>
          </a:extLst>
        </xdr:cNvPr>
        <xdr:cNvSpPr txBox="1"/>
      </xdr:nvSpPr>
      <xdr:spPr>
        <a:xfrm>
          <a:off x="135007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81932</xdr:rowOff>
    </xdr:from>
    <xdr:ext cx="405111" cy="259045"/>
    <xdr:sp macro="" textlink="">
      <xdr:nvSpPr>
        <xdr:cNvPr id="894" name="n_4mainValue【公民館】&#10;有形固定資産減価償却率">
          <a:extLst>
            <a:ext uri="{FF2B5EF4-FFF2-40B4-BE49-F238E27FC236}">
              <a16:creationId xmlns:a16="http://schemas.microsoft.com/office/drawing/2014/main" id="{00000000-0008-0000-0E00-00007E030000}"/>
            </a:ext>
          </a:extLst>
        </xdr:cNvPr>
        <xdr:cNvSpPr txBox="1"/>
      </xdr:nvSpPr>
      <xdr:spPr>
        <a:xfrm>
          <a:off x="12611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E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E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E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E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00000000-0008-0000-0E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916" name="直線コネクタ 915">
          <a:extLst>
            <a:ext uri="{FF2B5EF4-FFF2-40B4-BE49-F238E27FC236}">
              <a16:creationId xmlns:a16="http://schemas.microsoft.com/office/drawing/2014/main" id="{00000000-0008-0000-0E00-000094030000}"/>
            </a:ext>
          </a:extLst>
        </xdr:cNvPr>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917" name="【公民館】&#10;一人当たり面積最小値テキスト">
          <a:extLst>
            <a:ext uri="{FF2B5EF4-FFF2-40B4-BE49-F238E27FC236}">
              <a16:creationId xmlns:a16="http://schemas.microsoft.com/office/drawing/2014/main" id="{00000000-0008-0000-0E00-000095030000}"/>
            </a:ext>
          </a:extLst>
        </xdr:cNvPr>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918" name="直線コネクタ 917">
          <a:extLst>
            <a:ext uri="{FF2B5EF4-FFF2-40B4-BE49-F238E27FC236}">
              <a16:creationId xmlns:a16="http://schemas.microsoft.com/office/drawing/2014/main" id="{00000000-0008-0000-0E00-000096030000}"/>
            </a:ext>
          </a:extLst>
        </xdr:cNvPr>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19" name="【公民館】&#10;一人当たり面積最大値テキスト">
          <a:extLst>
            <a:ext uri="{FF2B5EF4-FFF2-40B4-BE49-F238E27FC236}">
              <a16:creationId xmlns:a16="http://schemas.microsoft.com/office/drawing/2014/main" id="{00000000-0008-0000-0E00-00009703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921" name="【公民館】&#10;一人当たり面積平均値テキスト">
          <a:extLst>
            <a:ext uri="{FF2B5EF4-FFF2-40B4-BE49-F238E27FC236}">
              <a16:creationId xmlns:a16="http://schemas.microsoft.com/office/drawing/2014/main" id="{00000000-0008-0000-0E00-000099030000}"/>
            </a:ext>
          </a:extLst>
        </xdr:cNvPr>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932" name="楕円 931">
          <a:extLst>
            <a:ext uri="{FF2B5EF4-FFF2-40B4-BE49-F238E27FC236}">
              <a16:creationId xmlns:a16="http://schemas.microsoft.com/office/drawing/2014/main" id="{00000000-0008-0000-0E00-0000A4030000}"/>
            </a:ext>
          </a:extLst>
        </xdr:cNvPr>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143273</xdr:rowOff>
    </xdr:from>
    <xdr:ext cx="469744" cy="259045"/>
    <xdr:sp macro="" textlink="">
      <xdr:nvSpPr>
        <xdr:cNvPr id="933" name="【公民館】&#10;一人当たり面積該当値テキスト">
          <a:extLst>
            <a:ext uri="{FF2B5EF4-FFF2-40B4-BE49-F238E27FC236}">
              <a16:creationId xmlns:a16="http://schemas.microsoft.com/office/drawing/2014/main" id="{00000000-0008-0000-0E00-0000A5030000}"/>
            </a:ext>
          </a:extLst>
        </xdr:cNvPr>
        <xdr:cNvSpPr txBox="1"/>
      </xdr:nvSpPr>
      <xdr:spPr>
        <a:xfrm>
          <a:off x="22199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xdr:rowOff>
    </xdr:from>
    <xdr:to>
      <xdr:col>112</xdr:col>
      <xdr:colOff>38100</xdr:colOff>
      <xdr:row>106</xdr:row>
      <xdr:rowOff>101854</xdr:rowOff>
    </xdr:to>
    <xdr:sp macro="" textlink="">
      <xdr:nvSpPr>
        <xdr:cNvPr id="934" name="楕円 933">
          <a:extLst>
            <a:ext uri="{FF2B5EF4-FFF2-40B4-BE49-F238E27FC236}">
              <a16:creationId xmlns:a16="http://schemas.microsoft.com/office/drawing/2014/main" id="{00000000-0008-0000-0E00-0000A6030000}"/>
            </a:ext>
          </a:extLst>
        </xdr:cNvPr>
        <xdr:cNvSpPr/>
      </xdr:nvSpPr>
      <xdr:spPr>
        <a:xfrm>
          <a:off x="21272500" y="1817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44196</xdr:rowOff>
    </xdr:from>
    <xdr:to>
      <xdr:col>116</xdr:col>
      <xdr:colOff>63500</xdr:colOff>
      <xdr:row>106</xdr:row>
      <xdr:rowOff>51054</xdr:rowOff>
    </xdr:to>
    <xdr:cxnSp macro="">
      <xdr:nvCxnSpPr>
        <xdr:cNvPr id="935" name="直線コネクタ 934">
          <a:extLst>
            <a:ext uri="{FF2B5EF4-FFF2-40B4-BE49-F238E27FC236}">
              <a16:creationId xmlns:a16="http://schemas.microsoft.com/office/drawing/2014/main" id="{00000000-0008-0000-0E00-0000A7030000}"/>
            </a:ext>
          </a:extLst>
        </xdr:cNvPr>
        <xdr:cNvCxnSpPr/>
      </xdr:nvCxnSpPr>
      <xdr:spPr>
        <a:xfrm flipV="1">
          <a:off x="21323300" y="182178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7113</xdr:rowOff>
    </xdr:from>
    <xdr:to>
      <xdr:col>107</xdr:col>
      <xdr:colOff>101600</xdr:colOff>
      <xdr:row>106</xdr:row>
      <xdr:rowOff>108713</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0383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51054</xdr:rowOff>
    </xdr:from>
    <xdr:to>
      <xdr:col>111</xdr:col>
      <xdr:colOff>177800</xdr:colOff>
      <xdr:row>106</xdr:row>
      <xdr:rowOff>57913</xdr:rowOff>
    </xdr:to>
    <xdr:cxnSp macro="">
      <xdr:nvCxnSpPr>
        <xdr:cNvPr id="937" name="直線コネクタ 936">
          <a:extLst>
            <a:ext uri="{FF2B5EF4-FFF2-40B4-BE49-F238E27FC236}">
              <a16:creationId xmlns:a16="http://schemas.microsoft.com/office/drawing/2014/main" id="{00000000-0008-0000-0E00-0000A9030000}"/>
            </a:ext>
          </a:extLst>
        </xdr:cNvPr>
        <xdr:cNvCxnSpPr/>
      </xdr:nvCxnSpPr>
      <xdr:spPr>
        <a:xfrm flipV="1">
          <a:off x="20434300" y="182247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57913</xdr:rowOff>
    </xdr:from>
    <xdr:to>
      <xdr:col>107</xdr:col>
      <xdr:colOff>50800</xdr:colOff>
      <xdr:row>106</xdr:row>
      <xdr:rowOff>64770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19545300" y="1823161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20828</xdr:rowOff>
    </xdr:from>
    <xdr:to>
      <xdr:col>98</xdr:col>
      <xdr:colOff>38100</xdr:colOff>
      <xdr:row>106</xdr:row>
      <xdr:rowOff>122428</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18605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71628</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18656300" y="182384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942" name="n_1aveValue【公民館】&#10;一人当たり面積">
          <a:extLst>
            <a:ext uri="{FF2B5EF4-FFF2-40B4-BE49-F238E27FC236}">
              <a16:creationId xmlns:a16="http://schemas.microsoft.com/office/drawing/2014/main" id="{00000000-0008-0000-0E00-0000AE030000}"/>
            </a:ext>
          </a:extLst>
        </xdr:cNvPr>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943" name="n_2aveValue【公民館】&#10;一人当たり面積">
          <a:extLst>
            <a:ext uri="{FF2B5EF4-FFF2-40B4-BE49-F238E27FC236}">
              <a16:creationId xmlns:a16="http://schemas.microsoft.com/office/drawing/2014/main" id="{00000000-0008-0000-0E00-0000AF030000}"/>
            </a:ext>
          </a:extLst>
        </xdr:cNvPr>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944" name="n_3aveValue【公民館】&#10;一人当たり面積">
          <a:extLst>
            <a:ext uri="{FF2B5EF4-FFF2-40B4-BE49-F238E27FC236}">
              <a16:creationId xmlns:a16="http://schemas.microsoft.com/office/drawing/2014/main" id="{00000000-0008-0000-0E00-0000B0030000}"/>
            </a:ext>
          </a:extLst>
        </xdr:cNvPr>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945" name="n_4aveValue【公民館】&#10;一人当たり面積">
          <a:extLst>
            <a:ext uri="{FF2B5EF4-FFF2-40B4-BE49-F238E27FC236}">
              <a16:creationId xmlns:a16="http://schemas.microsoft.com/office/drawing/2014/main" id="{00000000-0008-0000-0E00-0000B1030000}"/>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92981</xdr:rowOff>
    </xdr:from>
    <xdr:ext cx="469744" cy="259045"/>
    <xdr:sp macro="" textlink="">
      <xdr:nvSpPr>
        <xdr:cNvPr id="946" name="n_1mainValue【公民館】&#10;一人当たり面積">
          <a:extLst>
            <a:ext uri="{FF2B5EF4-FFF2-40B4-BE49-F238E27FC236}">
              <a16:creationId xmlns:a16="http://schemas.microsoft.com/office/drawing/2014/main" id="{00000000-0008-0000-0E00-0000B2030000}"/>
            </a:ext>
          </a:extLst>
        </xdr:cNvPr>
        <xdr:cNvSpPr txBox="1"/>
      </xdr:nvSpPr>
      <xdr:spPr>
        <a:xfrm>
          <a:off x="21075727" y="1826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99840</xdr:rowOff>
    </xdr:from>
    <xdr:ext cx="469744" cy="259045"/>
    <xdr:sp macro="" textlink="">
      <xdr:nvSpPr>
        <xdr:cNvPr id="947" name="n_2mainValue【公民館】&#10;一人当たり面積">
          <a:extLst>
            <a:ext uri="{FF2B5EF4-FFF2-40B4-BE49-F238E27FC236}">
              <a16:creationId xmlns:a16="http://schemas.microsoft.com/office/drawing/2014/main" id="{00000000-0008-0000-0E00-0000B3030000}"/>
            </a:ext>
          </a:extLst>
        </xdr:cNvPr>
        <xdr:cNvSpPr txBox="1"/>
      </xdr:nvSpPr>
      <xdr:spPr>
        <a:xfrm>
          <a:off x="20199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948" name="n_3mainValue【公民館】&#10;一人当たり面積">
          <a:extLst>
            <a:ext uri="{FF2B5EF4-FFF2-40B4-BE49-F238E27FC236}">
              <a16:creationId xmlns:a16="http://schemas.microsoft.com/office/drawing/2014/main" id="{00000000-0008-0000-0E00-0000B4030000}"/>
            </a:ext>
          </a:extLst>
        </xdr:cNvPr>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113555</xdr:rowOff>
    </xdr:from>
    <xdr:ext cx="469744" cy="259045"/>
    <xdr:sp macro="" textlink="">
      <xdr:nvSpPr>
        <xdr:cNvPr id="949" name="n_4mainValue【公民館】&#10;一人当たり面積">
          <a:extLst>
            <a:ext uri="{FF2B5EF4-FFF2-40B4-BE49-F238E27FC236}">
              <a16:creationId xmlns:a16="http://schemas.microsoft.com/office/drawing/2014/main" id="{00000000-0008-0000-0E00-0000B5030000}"/>
            </a:ext>
          </a:extLst>
        </xdr:cNvPr>
        <xdr:cNvSpPr txBox="1"/>
      </xdr:nvSpPr>
      <xdr:spPr>
        <a:xfrm>
          <a:off x="18421427"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E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E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村が合併し、市のほぼ全域が平野部であり農地が大部分を占める地域であるため、全国平均と比較し、一人当たりの道路延長は長くなっている。橋梁については減価償却率が類似団体と比べ高くなっているが、計画が策定されており、維持補修が行われている。公営住宅については旧町村からの住宅が点在しているため住民一人当たりの面積が多く、また、今後整備予定の団地があり、老朽化施設の解体と新規整備が行われる予定である。認定こども園については民間へ移管が進められており、必要な維持補修は民間で行われている。学校施設については再編計画に基づき概ねの統廃合が完了しており、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ため、改修又は廃止などの検討が必要と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30,777
30,676
253.55
26,556,252
25,912,815
624,144
13,210,307
39,567,347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52070</xdr:rowOff>
    </xdr:from>
    <xdr:to>
      <xdr:col>20</xdr:col>
      <xdr:colOff>38100</xdr:colOff>
      <xdr:row>62</xdr:row>
      <xdr:rowOff>153670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62</xdr:row>
      <xdr:rowOff>102870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3797300" y="10195560"/>
          <a:ext cx="8382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59690</xdr:rowOff>
    </xdr:from>
    <xdr:to>
      <xdr:col>15</xdr:col>
      <xdr:colOff>101600</xdr:colOff>
      <xdr:row>63</xdr:row>
      <xdr:rowOff>161290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63</xdr:row>
      <xdr:rowOff>110490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2908300" y="1073277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27305</xdr:rowOff>
    </xdr:from>
    <xdr:to>
      <xdr:col>10</xdr:col>
      <xdr:colOff>165100</xdr:colOff>
      <xdr:row>63</xdr:row>
      <xdr:rowOff>128905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78105</xdr:rowOff>
    </xdr:from>
    <xdr:to>
      <xdr:col>15</xdr:col>
      <xdr:colOff>50800</xdr:colOff>
      <xdr:row>63</xdr:row>
      <xdr:rowOff>110490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8794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164465</xdr:rowOff>
    </xdr:from>
    <xdr:to>
      <xdr:col>6</xdr:col>
      <xdr:colOff>38100</xdr:colOff>
      <xdr:row>63</xdr:row>
      <xdr:rowOff>94615</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43815</xdr:rowOff>
    </xdr:from>
    <xdr:to>
      <xdr:col>10</xdr:col>
      <xdr:colOff>114300</xdr:colOff>
      <xdr:row>63</xdr:row>
      <xdr:rowOff>78105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8451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95902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144797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152417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120032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85742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F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F00-000085000000}"/>
            </a:ext>
          </a:extLst>
        </xdr:cNvPr>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F00-000087000000}"/>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F00-000089000000}"/>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156573</xdr:rowOff>
    </xdr:from>
    <xdr:to>
      <xdr:col>55</xdr:col>
      <xdr:colOff>50800</xdr:colOff>
      <xdr:row>60</xdr:row>
      <xdr:rowOff>86723</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10426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8000</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F00-000095000000}"/>
            </a:ext>
          </a:extLst>
        </xdr:cNvPr>
        <xdr:cNvSpPr txBox="1"/>
      </xdr:nvSpPr>
      <xdr:spPr>
        <a:xfrm>
          <a:off x="10515600" y="101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148409</xdr:rowOff>
    </xdr:from>
    <xdr:to>
      <xdr:col>50</xdr:col>
      <xdr:colOff>165100</xdr:colOff>
      <xdr:row>61</xdr:row>
      <xdr:rowOff>78559</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9588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35923</xdr:rowOff>
    </xdr:from>
    <xdr:to>
      <xdr:col>55</xdr:col>
      <xdr:colOff>0</xdr:colOff>
      <xdr:row>61</xdr:row>
      <xdr:rowOff>27759</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9639300" y="1032292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161472</xdr:rowOff>
    </xdr:from>
    <xdr:to>
      <xdr:col>46</xdr:col>
      <xdr:colOff>38100</xdr:colOff>
      <xdr:row>61</xdr:row>
      <xdr:rowOff>91622</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869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27759</xdr:rowOff>
    </xdr:from>
    <xdr:to>
      <xdr:col>50</xdr:col>
      <xdr:colOff>114300</xdr:colOff>
      <xdr:row>61</xdr:row>
      <xdr:rowOff>40822</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8750300" y="104862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1451</xdr:rowOff>
    </xdr:from>
    <xdr:to>
      <xdr:col>41</xdr:col>
      <xdr:colOff>101600</xdr:colOff>
      <xdr:row>61</xdr:row>
      <xdr:rowOff>103051</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7810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40822</xdr:rowOff>
    </xdr:from>
    <xdr:to>
      <xdr:col>45</xdr:col>
      <xdr:colOff>177800</xdr:colOff>
      <xdr:row>61</xdr:row>
      <xdr:rowOff>52251</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7861300" y="104992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12881</xdr:rowOff>
    </xdr:from>
    <xdr:to>
      <xdr:col>36</xdr:col>
      <xdr:colOff>165100</xdr:colOff>
      <xdr:row>61</xdr:row>
      <xdr:rowOff>114481</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692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52251</xdr:rowOff>
    </xdr:from>
    <xdr:to>
      <xdr:col>41</xdr:col>
      <xdr:colOff>50800</xdr:colOff>
      <xdr:row>61</xdr:row>
      <xdr:rowOff>63681</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6972300" y="105107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F00-00009E000000}"/>
            </a:ext>
          </a:extLst>
        </xdr:cNvPr>
        <xdr:cNvSpPr txBox="1"/>
      </xdr:nvSpPr>
      <xdr:spPr>
        <a:xfrm>
          <a:off x="9391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F00-00009F000000}"/>
            </a:ext>
          </a:extLst>
        </xdr:cNvPr>
        <xdr:cNvSpPr txBox="1"/>
      </xdr:nvSpPr>
      <xdr:spPr>
        <a:xfrm>
          <a:off x="8515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F00-0000A0000000}"/>
            </a:ext>
          </a:extLst>
        </xdr:cNvPr>
        <xdr:cNvSpPr txBox="1"/>
      </xdr:nvSpPr>
      <xdr:spPr>
        <a:xfrm>
          <a:off x="7626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F00-0000A1000000}"/>
            </a:ext>
          </a:extLst>
        </xdr:cNvPr>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95086</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F00-0000A2000000}"/>
            </a:ext>
          </a:extLst>
        </xdr:cNvPr>
        <xdr:cNvSpPr txBox="1"/>
      </xdr:nvSpPr>
      <xdr:spPr>
        <a:xfrm>
          <a:off x="9391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108149</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F00-0000A3000000}"/>
            </a:ext>
          </a:extLst>
        </xdr:cNvPr>
        <xdr:cNvSpPr txBox="1"/>
      </xdr:nvSpPr>
      <xdr:spPr>
        <a:xfrm>
          <a:off x="8515427" y="1022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119578</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F00-0000A4000000}"/>
            </a:ext>
          </a:extLst>
        </xdr:cNvPr>
        <xdr:cNvSpPr txBox="1"/>
      </xdr:nvSpPr>
      <xdr:spPr>
        <a:xfrm>
          <a:off x="7626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131008</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F00-0000A5000000}"/>
            </a:ext>
          </a:extLst>
        </xdr:cNvPr>
        <xdr:cNvSpPr txBox="1"/>
      </xdr:nvSpPr>
      <xdr:spPr>
        <a:xfrm>
          <a:off x="6737427" y="1024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F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00000000-0008-0000-0F00-0000BD000000}"/>
            </a:ext>
          </a:extLst>
        </xdr:cNvPr>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00000000-0008-0000-0F00-0000BF000000}"/>
            </a:ext>
          </a:extLst>
        </xdr:cNvPr>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F00-0000C1000000}"/>
            </a:ext>
          </a:extLst>
        </xdr:cNvPr>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102888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F00-0000CD000000}"/>
            </a:ext>
          </a:extLst>
        </xdr:cNvPr>
        <xdr:cNvSpPr txBox="1"/>
      </xdr:nvSpPr>
      <xdr:spPr>
        <a:xfrm>
          <a:off x="4673600"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82</xdr:row>
      <xdr:rowOff>3811</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797300" y="1402613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138685</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2908300" y="1399413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23876</xdr:rowOff>
    </xdr:from>
    <xdr:to>
      <xdr:col>10</xdr:col>
      <xdr:colOff>165100</xdr:colOff>
      <xdr:row>81</xdr:row>
      <xdr:rowOff>125476</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968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74676</xdr:rowOff>
    </xdr:from>
    <xdr:to>
      <xdr:col>15</xdr:col>
      <xdr:colOff>50800</xdr:colOff>
      <xdr:row>81</xdr:row>
      <xdr:rowOff>106680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2019300" y="1396212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149606</xdr:rowOff>
    </xdr:from>
    <xdr:to>
      <xdr:col>6</xdr:col>
      <xdr:colOff>38100</xdr:colOff>
      <xdr:row>81</xdr:row>
      <xdr:rowOff>79756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79500" y="138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28956</xdr:rowOff>
    </xdr:from>
    <xdr:to>
      <xdr:col>10</xdr:col>
      <xdr:colOff>114300</xdr:colOff>
      <xdr:row>81</xdr:row>
      <xdr:rowOff>74676</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1130300" y="139164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9162</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116603</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400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70883</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395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F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F00-0000F4000000}"/>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F00-0000F600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F00-0000F8000000}"/>
            </a:ext>
          </a:extLst>
        </xdr:cNvPr>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39878</xdr:rowOff>
    </xdr:from>
    <xdr:to>
      <xdr:col>55</xdr:col>
      <xdr:colOff>50800</xdr:colOff>
      <xdr:row>80</xdr:row>
      <xdr:rowOff>141478</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04267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62755</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F00-000004010000}"/>
            </a:ext>
          </a:extLst>
        </xdr:cNvPr>
        <xdr:cNvSpPr txBox="1"/>
      </xdr:nvSpPr>
      <xdr:spPr>
        <a:xfrm>
          <a:off x="10515600" y="1360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58165</xdr:rowOff>
    </xdr:from>
    <xdr:to>
      <xdr:col>50</xdr:col>
      <xdr:colOff>165100</xdr:colOff>
      <xdr:row>80</xdr:row>
      <xdr:rowOff>159765</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9588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90678</xdr:rowOff>
    </xdr:from>
    <xdr:to>
      <xdr:col>55</xdr:col>
      <xdr:colOff>0</xdr:colOff>
      <xdr:row>80</xdr:row>
      <xdr:rowOff>108965</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9639300" y="13806678"/>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87885</xdr:rowOff>
    </xdr:from>
    <xdr:to>
      <xdr:col>46</xdr:col>
      <xdr:colOff>38100</xdr:colOff>
      <xdr:row>81</xdr:row>
      <xdr:rowOff>18035</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8699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108965</xdr:rowOff>
    </xdr:from>
    <xdr:to>
      <xdr:col>50</xdr:col>
      <xdr:colOff>114300</xdr:colOff>
      <xdr:row>80</xdr:row>
      <xdr:rowOff>138685</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8750300" y="13824965"/>
          <a:ext cx="8890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106172</xdr:rowOff>
    </xdr:from>
    <xdr:to>
      <xdr:col>41</xdr:col>
      <xdr:colOff>101600</xdr:colOff>
      <xdr:row>81</xdr:row>
      <xdr:rowOff>36322</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78105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138685</xdr:rowOff>
    </xdr:from>
    <xdr:to>
      <xdr:col>45</xdr:col>
      <xdr:colOff>177800</xdr:colOff>
      <xdr:row>80</xdr:row>
      <xdr:rowOff>156972</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7861300" y="138546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124461</xdr:rowOff>
    </xdr:from>
    <xdr:to>
      <xdr:col>36</xdr:col>
      <xdr:colOff>165100</xdr:colOff>
      <xdr:row>81</xdr:row>
      <xdr:rowOff>54611</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692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156972</xdr:rowOff>
    </xdr:from>
    <xdr:to>
      <xdr:col>41</xdr:col>
      <xdr:colOff>50800</xdr:colOff>
      <xdr:row>81</xdr:row>
      <xdr:rowOff>3811</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6972300" y="138729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269" name="n_1aveValue【福祉施設】&#10;一人当たり面積">
          <a:extLst>
            <a:ext uri="{FF2B5EF4-FFF2-40B4-BE49-F238E27FC236}">
              <a16:creationId xmlns:a16="http://schemas.microsoft.com/office/drawing/2014/main" id="{00000000-0008-0000-0F00-00000D010000}"/>
            </a:ext>
          </a:extLst>
        </xdr:cNvPr>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270" name="n_2aveValue【福祉施設】&#10;一人当たり面積">
          <a:extLst>
            <a:ext uri="{FF2B5EF4-FFF2-40B4-BE49-F238E27FC236}">
              <a16:creationId xmlns:a16="http://schemas.microsoft.com/office/drawing/2014/main" id="{00000000-0008-0000-0F00-00000E010000}"/>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271" name="n_3aveValue【福祉施設】&#10;一人当たり面積">
          <a:extLst>
            <a:ext uri="{FF2B5EF4-FFF2-40B4-BE49-F238E27FC236}">
              <a16:creationId xmlns:a16="http://schemas.microsoft.com/office/drawing/2014/main" id="{00000000-0008-0000-0F00-00000F010000}"/>
            </a:ext>
          </a:extLst>
        </xdr:cNvPr>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272" name="n_4aveValue【福祉施設】&#10;一人当たり面積">
          <a:extLst>
            <a:ext uri="{FF2B5EF4-FFF2-40B4-BE49-F238E27FC236}">
              <a16:creationId xmlns:a16="http://schemas.microsoft.com/office/drawing/2014/main" id="{00000000-0008-0000-0F00-000010010000}"/>
            </a:ext>
          </a:extLst>
        </xdr:cNvPr>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4842</xdr:rowOff>
    </xdr:from>
    <xdr:ext cx="469744" cy="259045"/>
    <xdr:sp macro="" textlink="">
      <xdr:nvSpPr>
        <xdr:cNvPr id="273" name="n_1mainValue【福祉施設】&#10;一人当たり面積">
          <a:extLst>
            <a:ext uri="{FF2B5EF4-FFF2-40B4-BE49-F238E27FC236}">
              <a16:creationId xmlns:a16="http://schemas.microsoft.com/office/drawing/2014/main" id="{00000000-0008-0000-0F00-000011010000}"/>
            </a:ext>
          </a:extLst>
        </xdr:cNvPr>
        <xdr:cNvSpPr txBox="1"/>
      </xdr:nvSpPr>
      <xdr:spPr>
        <a:xfrm>
          <a:off x="9391727"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34562</xdr:rowOff>
    </xdr:from>
    <xdr:ext cx="469744" cy="259045"/>
    <xdr:sp macro="" textlink="">
      <xdr:nvSpPr>
        <xdr:cNvPr id="274" name="n_2mainValue【福祉施設】&#10;一人当たり面積">
          <a:extLst>
            <a:ext uri="{FF2B5EF4-FFF2-40B4-BE49-F238E27FC236}">
              <a16:creationId xmlns:a16="http://schemas.microsoft.com/office/drawing/2014/main" id="{00000000-0008-0000-0F00-000012010000}"/>
            </a:ext>
          </a:extLst>
        </xdr:cNvPr>
        <xdr:cNvSpPr txBox="1"/>
      </xdr:nvSpPr>
      <xdr:spPr>
        <a:xfrm>
          <a:off x="8515427"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52849</xdr:rowOff>
    </xdr:from>
    <xdr:ext cx="469744" cy="259045"/>
    <xdr:sp macro="" textlink="">
      <xdr:nvSpPr>
        <xdr:cNvPr id="275" name="n_3mainValue【福祉施設】&#10;一人当たり面積">
          <a:extLst>
            <a:ext uri="{FF2B5EF4-FFF2-40B4-BE49-F238E27FC236}">
              <a16:creationId xmlns:a16="http://schemas.microsoft.com/office/drawing/2014/main" id="{00000000-0008-0000-0F00-000013010000}"/>
            </a:ext>
          </a:extLst>
        </xdr:cNvPr>
        <xdr:cNvSpPr txBox="1"/>
      </xdr:nvSpPr>
      <xdr:spPr>
        <a:xfrm>
          <a:off x="7626427" y="13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71138</xdr:rowOff>
    </xdr:from>
    <xdr:ext cx="469744" cy="259045"/>
    <xdr:sp macro="" textlink="">
      <xdr:nvSpPr>
        <xdr:cNvPr id="276" name="n_4mainValue【福祉施設】&#10;一人当たり面積">
          <a:extLst>
            <a:ext uri="{FF2B5EF4-FFF2-40B4-BE49-F238E27FC236}">
              <a16:creationId xmlns:a16="http://schemas.microsoft.com/office/drawing/2014/main" id="{00000000-0008-0000-0F00-000014010000}"/>
            </a:ext>
          </a:extLst>
        </xdr:cNvPr>
        <xdr:cNvSpPr txBox="1"/>
      </xdr:nvSpPr>
      <xdr:spPr>
        <a:xfrm>
          <a:off x="6737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F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00000000-0008-0000-0F00-00003E01000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F00-000040010000}"/>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17162</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F00-000042010000}"/>
            </a:ext>
          </a:extLst>
        </xdr:cNvPr>
        <xdr:cNvSpPr txBox="1"/>
      </xdr:nvSpPr>
      <xdr:spPr>
        <a:xfrm>
          <a:off x="1635760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95885</xdr:rowOff>
    </xdr:from>
    <xdr:to>
      <xdr:col>85</xdr:col>
      <xdr:colOff>177800</xdr:colOff>
      <xdr:row>36</xdr:row>
      <xdr:rowOff>26035</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118762</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F00-00004E010000}"/>
            </a:ext>
          </a:extLst>
        </xdr:cNvPr>
        <xdr:cNvSpPr txBox="1"/>
      </xdr:nvSpPr>
      <xdr:spPr>
        <a:xfrm>
          <a:off x="163576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543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36</xdr:row>
      <xdr:rowOff>26670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flipV="1">
          <a:off x="15481300" y="61474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4541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37</xdr:row>
      <xdr:rowOff>160020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4592300" y="619887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365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160020</xdr:rowOff>
    </xdr:from>
    <xdr:to>
      <xdr:col>76</xdr:col>
      <xdr:colOff>114300</xdr:colOff>
      <xdr:row>37</xdr:row>
      <xdr:rowOff>161925</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3703300" y="6503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69215</xdr:rowOff>
    </xdr:from>
    <xdr:to>
      <xdr:col>67</xdr:col>
      <xdr:colOff>101600</xdr:colOff>
      <xdr:row>37</xdr:row>
      <xdr:rowOff>170815</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2763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120015</xdr:rowOff>
    </xdr:from>
    <xdr:to>
      <xdr:col>71</xdr:col>
      <xdr:colOff>177800</xdr:colOff>
      <xdr:row>37</xdr:row>
      <xdr:rowOff>161925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2814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93997</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526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00000000-0008-0000-0F00-00005C010000}"/>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57802</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3500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161942</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2611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00000000-0008-0000-0F00-00007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00000000-0008-0000-0F00-000075010000}"/>
            </a:ext>
          </a:extLst>
        </xdr:cNvPr>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375" name="【一般廃棄物処理施設】&#10;一人当たり有形固定資産（償却資産）額最大値テキスト">
          <a:extLst>
            <a:ext uri="{FF2B5EF4-FFF2-40B4-BE49-F238E27FC236}">
              <a16:creationId xmlns:a16="http://schemas.microsoft.com/office/drawing/2014/main" id="{00000000-0008-0000-0F00-000077010000}"/>
            </a:ext>
          </a:extLst>
        </xdr:cNvPr>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75356</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00000000-0008-0000-0F00-000079010000}"/>
            </a:ext>
          </a:extLst>
        </xdr:cNvPr>
        <xdr:cNvSpPr txBox="1"/>
      </xdr:nvSpPr>
      <xdr:spPr>
        <a:xfrm>
          <a:off x="22199600" y="6590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39743</xdr:rowOff>
    </xdr:from>
    <xdr:to>
      <xdr:col>116</xdr:col>
      <xdr:colOff>114300</xdr:colOff>
      <xdr:row>36</xdr:row>
      <xdr:rowOff>141343</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2110700" y="621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62620</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00000000-0008-0000-0F00-000085010000}"/>
            </a:ext>
          </a:extLst>
        </xdr:cNvPr>
        <xdr:cNvSpPr txBox="1"/>
      </xdr:nvSpPr>
      <xdr:spPr>
        <a:xfrm>
          <a:off x="22199600" y="606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129696</xdr:rowOff>
    </xdr:from>
    <xdr:to>
      <xdr:col>112</xdr:col>
      <xdr:colOff>38100</xdr:colOff>
      <xdr:row>36</xdr:row>
      <xdr:rowOff>59846</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1272500" y="61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9046</xdr:rowOff>
    </xdr:from>
    <xdr:to>
      <xdr:col>116</xdr:col>
      <xdr:colOff>63500</xdr:colOff>
      <xdr:row>36</xdr:row>
      <xdr:rowOff>90543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1323300" y="6181246"/>
          <a:ext cx="838200" cy="8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108153</xdr:rowOff>
    </xdr:from>
    <xdr:to>
      <xdr:col>107</xdr:col>
      <xdr:colOff>101600</xdr:colOff>
      <xdr:row>38</xdr:row>
      <xdr:rowOff>38303</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0383500" y="64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9046</xdr:rowOff>
    </xdr:from>
    <xdr:to>
      <xdr:col>111</xdr:col>
      <xdr:colOff>177800</xdr:colOff>
      <xdr:row>37</xdr:row>
      <xdr:rowOff>158953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434300" y="6181246"/>
          <a:ext cx="889000" cy="3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129820</xdr:rowOff>
    </xdr:from>
    <xdr:to>
      <xdr:col>102</xdr:col>
      <xdr:colOff>165100</xdr:colOff>
      <xdr:row>38</xdr:row>
      <xdr:rowOff>59970</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9494500" y="64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158953</xdr:rowOff>
    </xdr:from>
    <xdr:to>
      <xdr:col>107</xdr:col>
      <xdr:colOff>50800</xdr:colOff>
      <xdr:row>38</xdr:row>
      <xdr:rowOff>9170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19545300" y="6502603"/>
          <a:ext cx="8890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141894</xdr:rowOff>
    </xdr:from>
    <xdr:to>
      <xdr:col>98</xdr:col>
      <xdr:colOff>38100</xdr:colOff>
      <xdr:row>38</xdr:row>
      <xdr:rowOff>72044</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18605500" y="64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9170</xdr:rowOff>
    </xdr:from>
    <xdr:to>
      <xdr:col>102</xdr:col>
      <xdr:colOff>114300</xdr:colOff>
      <xdr:row>38</xdr:row>
      <xdr:rowOff>21244</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18656300" y="652427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398" name="n_1ave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201347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400" name="n_3aveValue【一般廃棄物処理施設】&#10;一人当たり有形固定資産（償却資産）額">
          <a:extLst>
            <a:ext uri="{FF2B5EF4-FFF2-40B4-BE49-F238E27FC236}">
              <a16:creationId xmlns:a16="http://schemas.microsoft.com/office/drawing/2014/main" id="{00000000-0008-0000-0F00-000090010000}"/>
            </a:ext>
          </a:extLst>
        </xdr:cNvPr>
        <xdr:cNvSpPr txBox="1"/>
      </xdr:nvSpPr>
      <xdr:spPr>
        <a:xfrm>
          <a:off x="19278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401" name="n_4aveValue【一般廃棄物処理施設】&#10;一人当たり有形固定資産（償却資産）額">
          <a:extLst>
            <a:ext uri="{FF2B5EF4-FFF2-40B4-BE49-F238E27FC236}">
              <a16:creationId xmlns:a16="http://schemas.microsoft.com/office/drawing/2014/main" id="{00000000-0008-0000-0F00-000091010000}"/>
            </a:ext>
          </a:extLst>
        </xdr:cNvPr>
        <xdr:cNvSpPr txBox="1"/>
      </xdr:nvSpPr>
      <xdr:spPr>
        <a:xfrm>
          <a:off x="18389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76373</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00000000-0008-0000-0F00-000092010000}"/>
            </a:ext>
          </a:extLst>
        </xdr:cNvPr>
        <xdr:cNvSpPr txBox="1"/>
      </xdr:nvSpPr>
      <xdr:spPr>
        <a:xfrm>
          <a:off x="21011095" y="590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54830</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00000000-0008-0000-0F00-000093010000}"/>
            </a:ext>
          </a:extLst>
        </xdr:cNvPr>
        <xdr:cNvSpPr txBox="1"/>
      </xdr:nvSpPr>
      <xdr:spPr>
        <a:xfrm>
          <a:off x="20134795" y="622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76497</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19245795" y="62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88571</xdr:rowOff>
    </xdr:from>
    <xdr:ext cx="599010" cy="259045"/>
    <xdr:sp macro="" textlink="">
      <xdr:nvSpPr>
        <xdr:cNvPr id="405" name="n_4main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18356795" y="626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a:extLst>
            <a:ext uri="{FF2B5EF4-FFF2-40B4-BE49-F238E27FC236}">
              <a16:creationId xmlns:a16="http://schemas.microsoft.com/office/drawing/2014/main" id="{00000000-0008-0000-0F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431" name="【保健センター・保健所】&#10;有形固定資産減価償却率最小値テキスト">
          <a:extLst>
            <a:ext uri="{FF2B5EF4-FFF2-40B4-BE49-F238E27FC236}">
              <a16:creationId xmlns:a16="http://schemas.microsoft.com/office/drawing/2014/main" id="{00000000-0008-0000-0F00-0000AF010000}"/>
            </a:ext>
          </a:extLst>
        </xdr:cNvPr>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33" name="【保健センター・保健所】&#10;有形固定資産減価償却率最大値テキスト">
          <a:extLst>
            <a:ext uri="{FF2B5EF4-FFF2-40B4-BE49-F238E27FC236}">
              <a16:creationId xmlns:a16="http://schemas.microsoft.com/office/drawing/2014/main" id="{00000000-0008-0000-0F00-0000B1010000}"/>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35" name="【保健センター・保健所】&#10;有形固定資産減価償却率平均値テキスト">
          <a:extLst>
            <a:ext uri="{FF2B5EF4-FFF2-40B4-BE49-F238E27FC236}">
              <a16:creationId xmlns:a16="http://schemas.microsoft.com/office/drawing/2014/main" id="{00000000-0008-0000-0F00-0000B3010000}"/>
            </a:ext>
          </a:extLst>
        </xdr:cNvPr>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440" name="フローチャート: 判断 439">
          <a:extLst>
            <a:ext uri="{FF2B5EF4-FFF2-40B4-BE49-F238E27FC236}">
              <a16:creationId xmlns:a16="http://schemas.microsoft.com/office/drawing/2014/main" id="{00000000-0008-0000-0F00-0000B8010000}"/>
            </a:ext>
          </a:extLst>
        </xdr:cNvPr>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62247</xdr:rowOff>
    </xdr:from>
    <xdr:ext cx="405111" cy="259045"/>
    <xdr:sp macro="" textlink="">
      <xdr:nvSpPr>
        <xdr:cNvPr id="447" name="【保健センター・保健所】&#10;有形固定資産減価償却率該当値テキスト">
          <a:extLst>
            <a:ext uri="{FF2B5EF4-FFF2-40B4-BE49-F238E27FC236}">
              <a16:creationId xmlns:a16="http://schemas.microsoft.com/office/drawing/2014/main" id="{00000000-0008-0000-0F00-0000BF010000}"/>
            </a:ext>
          </a:extLst>
        </xdr:cNvPr>
        <xdr:cNvSpPr txBox="1"/>
      </xdr:nvSpPr>
      <xdr:spPr>
        <a:xfrm>
          <a:off x="16357600" y="966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50165</xdr:rowOff>
    </xdr:from>
    <xdr:to>
      <xdr:col>81</xdr:col>
      <xdr:colOff>101600</xdr:colOff>
      <xdr:row>56</xdr:row>
      <xdr:rowOff>151765</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5430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100965</xdr:rowOff>
    </xdr:from>
    <xdr:to>
      <xdr:col>85</xdr:col>
      <xdr:colOff>127000</xdr:colOff>
      <xdr:row>56</xdr:row>
      <xdr:rowOff>160020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5481300" y="970216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162560</xdr:rowOff>
    </xdr:from>
    <xdr:to>
      <xdr:col>76</xdr:col>
      <xdr:colOff>165100</xdr:colOff>
      <xdr:row>56</xdr:row>
      <xdr:rowOff>92710</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4541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41910</xdr:rowOff>
    </xdr:from>
    <xdr:to>
      <xdr:col>81</xdr:col>
      <xdr:colOff>50800</xdr:colOff>
      <xdr:row>56</xdr:row>
      <xdr:rowOff>100965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4592300" y="96431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103505</xdr:rowOff>
    </xdr:from>
    <xdr:to>
      <xdr:col>72</xdr:col>
      <xdr:colOff>38100</xdr:colOff>
      <xdr:row>56</xdr:row>
      <xdr:rowOff>33655</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3652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154305</xdr:rowOff>
    </xdr:from>
    <xdr:to>
      <xdr:col>76</xdr:col>
      <xdr:colOff>114300</xdr:colOff>
      <xdr:row>56</xdr:row>
      <xdr:rowOff>41910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3703300" y="958405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44450</xdr:rowOff>
    </xdr:from>
    <xdr:to>
      <xdr:col>67</xdr:col>
      <xdr:colOff>101600</xdr:colOff>
      <xdr:row>55</xdr:row>
      <xdr:rowOff>146050</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2763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95250</xdr:rowOff>
    </xdr:from>
    <xdr:to>
      <xdr:col>71</xdr:col>
      <xdr:colOff>177800</xdr:colOff>
      <xdr:row>55</xdr:row>
      <xdr:rowOff>154305</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814300" y="95250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158132</xdr:rowOff>
    </xdr:from>
    <xdr:ext cx="405111" cy="259045"/>
    <xdr:sp macro="" textlink="">
      <xdr:nvSpPr>
        <xdr:cNvPr id="456" name="n_1aveValue【保健センター・保健所】&#10;有形固定資産減価償却率">
          <a:extLst>
            <a:ext uri="{FF2B5EF4-FFF2-40B4-BE49-F238E27FC236}">
              <a16:creationId xmlns:a16="http://schemas.microsoft.com/office/drawing/2014/main" id="{00000000-0008-0000-0F00-0000C8010000}"/>
            </a:ext>
          </a:extLst>
        </xdr:cNvPr>
        <xdr:cNvSpPr txBox="1"/>
      </xdr:nvSpPr>
      <xdr:spPr>
        <a:xfrm>
          <a:off x="152660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123842</xdr:rowOff>
    </xdr:from>
    <xdr:ext cx="405111" cy="259045"/>
    <xdr:sp macro="" textlink="">
      <xdr:nvSpPr>
        <xdr:cNvPr id="457" name="n_2aveValue【保健センター・保健所】&#10;有形固定資産減価償却率">
          <a:extLst>
            <a:ext uri="{FF2B5EF4-FFF2-40B4-BE49-F238E27FC236}">
              <a16:creationId xmlns:a16="http://schemas.microsoft.com/office/drawing/2014/main" id="{00000000-0008-0000-0F00-0000C9010000}"/>
            </a:ext>
          </a:extLst>
        </xdr:cNvPr>
        <xdr:cNvSpPr txBox="1"/>
      </xdr:nvSpPr>
      <xdr:spPr>
        <a:xfrm>
          <a:off x="14389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458" name="n_3aveValue【保健センター・保健所】&#10;有形固定資産減価償却率">
          <a:extLst>
            <a:ext uri="{FF2B5EF4-FFF2-40B4-BE49-F238E27FC236}">
              <a16:creationId xmlns:a16="http://schemas.microsoft.com/office/drawing/2014/main" id="{00000000-0008-0000-0F00-0000CA010000}"/>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142892</xdr:rowOff>
    </xdr:from>
    <xdr:ext cx="405111" cy="259045"/>
    <xdr:sp macro="" textlink="">
      <xdr:nvSpPr>
        <xdr:cNvPr id="459" name="n_4aveValue【保健センター・保健所】&#10;有形固定資産減価償却率">
          <a:extLst>
            <a:ext uri="{FF2B5EF4-FFF2-40B4-BE49-F238E27FC236}">
              <a16:creationId xmlns:a16="http://schemas.microsoft.com/office/drawing/2014/main" id="{00000000-0008-0000-0F00-0000CB010000}"/>
            </a:ext>
          </a:extLst>
        </xdr:cNvPr>
        <xdr:cNvSpPr txBox="1"/>
      </xdr:nvSpPr>
      <xdr:spPr>
        <a:xfrm>
          <a:off x="12611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168292</xdr:rowOff>
    </xdr:from>
    <xdr:ext cx="405111" cy="259045"/>
    <xdr:sp macro="" textlink="">
      <xdr:nvSpPr>
        <xdr:cNvPr id="460" name="n_1mainValue【保健センター・保健所】&#10;有形固定資産減価償却率">
          <a:extLst>
            <a:ext uri="{FF2B5EF4-FFF2-40B4-BE49-F238E27FC236}">
              <a16:creationId xmlns:a16="http://schemas.microsoft.com/office/drawing/2014/main" id="{00000000-0008-0000-0F00-0000CC010000}"/>
            </a:ext>
          </a:extLst>
        </xdr:cNvPr>
        <xdr:cNvSpPr txBox="1"/>
      </xdr:nvSpPr>
      <xdr:spPr>
        <a:xfrm>
          <a:off x="152660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109237</xdr:rowOff>
    </xdr:from>
    <xdr:ext cx="405111" cy="259045"/>
    <xdr:sp macro="" textlink="">
      <xdr:nvSpPr>
        <xdr:cNvPr id="461" name="n_2mainValue【保健センター・保健所】&#10;有形固定資産減価償却率">
          <a:extLst>
            <a:ext uri="{FF2B5EF4-FFF2-40B4-BE49-F238E27FC236}">
              <a16:creationId xmlns:a16="http://schemas.microsoft.com/office/drawing/2014/main" id="{00000000-0008-0000-0F00-0000CD010000}"/>
            </a:ext>
          </a:extLst>
        </xdr:cNvPr>
        <xdr:cNvSpPr txBox="1"/>
      </xdr:nvSpPr>
      <xdr:spPr>
        <a:xfrm>
          <a:off x="14389744" y="936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50182</xdr:rowOff>
    </xdr:from>
    <xdr:ext cx="405111" cy="259045"/>
    <xdr:sp macro="" textlink="">
      <xdr:nvSpPr>
        <xdr:cNvPr id="462" name="n_3main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35007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162577</xdr:rowOff>
    </xdr:from>
    <xdr:ext cx="405111" cy="259045"/>
    <xdr:sp macro="" textlink="">
      <xdr:nvSpPr>
        <xdr:cNvPr id="463" name="n_4main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2611744"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a:extLst>
            <a:ext uri="{FF2B5EF4-FFF2-40B4-BE49-F238E27FC236}">
              <a16:creationId xmlns:a16="http://schemas.microsoft.com/office/drawing/2014/main" id="{00000000-0008-0000-0F00-0000E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486" name="【保健センター・保健所】&#10;一人当たり面積最小値テキスト">
          <a:extLst>
            <a:ext uri="{FF2B5EF4-FFF2-40B4-BE49-F238E27FC236}">
              <a16:creationId xmlns:a16="http://schemas.microsoft.com/office/drawing/2014/main" id="{00000000-0008-0000-0F00-0000E6010000}"/>
            </a:ext>
          </a:extLst>
        </xdr:cNvPr>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488" name="【保健センター・保健所】&#10;一人当たり面積最大値テキスト">
          <a:extLst>
            <a:ext uri="{FF2B5EF4-FFF2-40B4-BE49-F238E27FC236}">
              <a16:creationId xmlns:a16="http://schemas.microsoft.com/office/drawing/2014/main" id="{00000000-0008-0000-0F00-0000E8010000}"/>
            </a:ext>
          </a:extLst>
        </xdr:cNvPr>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80789</xdr:rowOff>
    </xdr:from>
    <xdr:ext cx="469744" cy="259045"/>
    <xdr:sp macro="" textlink="">
      <xdr:nvSpPr>
        <xdr:cNvPr id="490" name="【保健センター・保健所】&#10;一人当たり面積平均値テキスト">
          <a:extLst>
            <a:ext uri="{FF2B5EF4-FFF2-40B4-BE49-F238E27FC236}">
              <a16:creationId xmlns:a16="http://schemas.microsoft.com/office/drawing/2014/main" id="{00000000-0008-0000-0F00-0000EA010000}"/>
            </a:ext>
          </a:extLst>
        </xdr:cNvPr>
        <xdr:cNvSpPr txBox="1"/>
      </xdr:nvSpPr>
      <xdr:spPr>
        <a:xfrm>
          <a:off x="22199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4064</xdr:rowOff>
    </xdr:from>
    <xdr:to>
      <xdr:col>116</xdr:col>
      <xdr:colOff>114300</xdr:colOff>
      <xdr:row>56</xdr:row>
      <xdr:rowOff>105664</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21107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128541</xdr:rowOff>
    </xdr:from>
    <xdr:ext cx="469744" cy="259045"/>
    <xdr:sp macro="" textlink="">
      <xdr:nvSpPr>
        <xdr:cNvPr id="502" name="【保健センター・保健所】&#10;一人当たり面積該当値テキスト">
          <a:extLst>
            <a:ext uri="{FF2B5EF4-FFF2-40B4-BE49-F238E27FC236}">
              <a16:creationId xmlns:a16="http://schemas.microsoft.com/office/drawing/2014/main" id="{00000000-0008-0000-0F00-0000F6010000}"/>
            </a:ext>
          </a:extLst>
        </xdr:cNvPr>
        <xdr:cNvSpPr txBox="1"/>
      </xdr:nvSpPr>
      <xdr:spPr>
        <a:xfrm>
          <a:off x="22199600" y="955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31496</xdr:rowOff>
    </xdr:from>
    <xdr:to>
      <xdr:col>112</xdr:col>
      <xdr:colOff>38100</xdr:colOff>
      <xdr:row>56</xdr:row>
      <xdr:rowOff>133096</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1272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54864</xdr:rowOff>
    </xdr:from>
    <xdr:to>
      <xdr:col>116</xdr:col>
      <xdr:colOff>63500</xdr:colOff>
      <xdr:row>56</xdr:row>
      <xdr:rowOff>82296</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21323300" y="9656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54356</xdr:rowOff>
    </xdr:from>
    <xdr:to>
      <xdr:col>107</xdr:col>
      <xdr:colOff>101600</xdr:colOff>
      <xdr:row>56</xdr:row>
      <xdr:rowOff>155956</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203835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82296</xdr:rowOff>
    </xdr:from>
    <xdr:to>
      <xdr:col>111</xdr:col>
      <xdr:colOff>177800</xdr:colOff>
      <xdr:row>56</xdr:row>
      <xdr:rowOff>105156</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20434300" y="9683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77216</xdr:rowOff>
    </xdr:from>
    <xdr:to>
      <xdr:col>102</xdr:col>
      <xdr:colOff>165100</xdr:colOff>
      <xdr:row>57</xdr:row>
      <xdr:rowOff>7366</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9494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105156</xdr:rowOff>
    </xdr:from>
    <xdr:to>
      <xdr:col>107</xdr:col>
      <xdr:colOff>50800</xdr:colOff>
      <xdr:row>56</xdr:row>
      <xdr:rowOff>128016</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9545300" y="9706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100076</xdr:rowOff>
    </xdr:from>
    <xdr:to>
      <xdr:col>98</xdr:col>
      <xdr:colOff>38100</xdr:colOff>
      <xdr:row>57</xdr:row>
      <xdr:rowOff>30226</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8605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128016</xdr:rowOff>
    </xdr:from>
    <xdr:to>
      <xdr:col>102</xdr:col>
      <xdr:colOff>114300</xdr:colOff>
      <xdr:row>56</xdr:row>
      <xdr:rowOff>150876</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8656300" y="9729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167657</xdr:rowOff>
    </xdr:from>
    <xdr:ext cx="469744" cy="259045"/>
    <xdr:sp macro="" textlink="">
      <xdr:nvSpPr>
        <xdr:cNvPr id="511" name="n_1aveValue【保健センター・保健所】&#10;一人当たり面積">
          <a:extLst>
            <a:ext uri="{FF2B5EF4-FFF2-40B4-BE49-F238E27FC236}">
              <a16:creationId xmlns:a16="http://schemas.microsoft.com/office/drawing/2014/main" id="{00000000-0008-0000-0F00-0000FF010000}"/>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512" name="n_2aveValue【保健センター・保健所】&#10;一人当たり面積">
          <a:extLst>
            <a:ext uri="{FF2B5EF4-FFF2-40B4-BE49-F238E27FC236}">
              <a16:creationId xmlns:a16="http://schemas.microsoft.com/office/drawing/2014/main" id="{00000000-0008-0000-0F00-000000020000}"/>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513" name="n_3aveValue【保健センター・保健所】&#10;一人当たり面積">
          <a:extLst>
            <a:ext uri="{FF2B5EF4-FFF2-40B4-BE49-F238E27FC236}">
              <a16:creationId xmlns:a16="http://schemas.microsoft.com/office/drawing/2014/main" id="{00000000-0008-0000-0F00-000001020000}"/>
            </a:ext>
          </a:extLst>
        </xdr:cNvPr>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514" name="n_4aveValue【保健センター・保健所】&#10;一人当たり面積">
          <a:extLst>
            <a:ext uri="{FF2B5EF4-FFF2-40B4-BE49-F238E27FC236}">
              <a16:creationId xmlns:a16="http://schemas.microsoft.com/office/drawing/2014/main" id="{00000000-0008-0000-0F00-000002020000}"/>
            </a:ext>
          </a:extLst>
        </xdr:cNvPr>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149623</xdr:rowOff>
    </xdr:from>
    <xdr:ext cx="469744" cy="259045"/>
    <xdr:sp macro="" textlink="">
      <xdr:nvSpPr>
        <xdr:cNvPr id="515" name="n_1mainValue【保健センター・保健所】&#10;一人当たり面積">
          <a:extLst>
            <a:ext uri="{FF2B5EF4-FFF2-40B4-BE49-F238E27FC236}">
              <a16:creationId xmlns:a16="http://schemas.microsoft.com/office/drawing/2014/main" id="{00000000-0008-0000-0F00-000003020000}"/>
            </a:ext>
          </a:extLst>
        </xdr:cNvPr>
        <xdr:cNvSpPr txBox="1"/>
      </xdr:nvSpPr>
      <xdr:spPr>
        <a:xfrm>
          <a:off x="21075727" y="940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1033</xdr:rowOff>
    </xdr:from>
    <xdr:ext cx="469744" cy="259045"/>
    <xdr:sp macro="" textlink="">
      <xdr:nvSpPr>
        <xdr:cNvPr id="516" name="n_2mainValue【保健センター・保健所】&#10;一人当たり面積">
          <a:extLst>
            <a:ext uri="{FF2B5EF4-FFF2-40B4-BE49-F238E27FC236}">
              <a16:creationId xmlns:a16="http://schemas.microsoft.com/office/drawing/2014/main" id="{00000000-0008-0000-0F00-000004020000}"/>
            </a:ext>
          </a:extLst>
        </xdr:cNvPr>
        <xdr:cNvSpPr txBox="1"/>
      </xdr:nvSpPr>
      <xdr:spPr>
        <a:xfrm>
          <a:off x="20199427" y="943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23893</xdr:rowOff>
    </xdr:from>
    <xdr:ext cx="469744" cy="259045"/>
    <xdr:sp macro="" textlink="">
      <xdr:nvSpPr>
        <xdr:cNvPr id="517" name="n_3mainValue【保健センター・保健所】&#10;一人当たり面積">
          <a:extLst>
            <a:ext uri="{FF2B5EF4-FFF2-40B4-BE49-F238E27FC236}">
              <a16:creationId xmlns:a16="http://schemas.microsoft.com/office/drawing/2014/main" id="{00000000-0008-0000-0F00-000005020000}"/>
            </a:ext>
          </a:extLst>
        </xdr:cNvPr>
        <xdr:cNvSpPr txBox="1"/>
      </xdr:nvSpPr>
      <xdr:spPr>
        <a:xfrm>
          <a:off x="19310427" y="945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46753</xdr:rowOff>
    </xdr:from>
    <xdr:ext cx="469744" cy="259045"/>
    <xdr:sp macro="" textlink="">
      <xdr:nvSpPr>
        <xdr:cNvPr id="518" name="n_4mainValue【保健センター・保健所】&#10;一人当たり面積">
          <a:extLst>
            <a:ext uri="{FF2B5EF4-FFF2-40B4-BE49-F238E27FC236}">
              <a16:creationId xmlns:a16="http://schemas.microsoft.com/office/drawing/2014/main" id="{00000000-0008-0000-0F00-000006020000}"/>
            </a:ext>
          </a:extLst>
        </xdr:cNvPr>
        <xdr:cNvSpPr txBox="1"/>
      </xdr:nvSpPr>
      <xdr:spPr>
        <a:xfrm>
          <a:off x="18421427" y="94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a:extLst>
            <a:ext uri="{FF2B5EF4-FFF2-40B4-BE49-F238E27FC236}">
              <a16:creationId xmlns:a16="http://schemas.microsoft.com/office/drawing/2014/main" id="{00000000-0008-0000-0F00-00001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542" name="【消防施設】&#10;有形固定資産減価償却率最小値テキスト">
          <a:extLst>
            <a:ext uri="{FF2B5EF4-FFF2-40B4-BE49-F238E27FC236}">
              <a16:creationId xmlns:a16="http://schemas.microsoft.com/office/drawing/2014/main" id="{00000000-0008-0000-0F00-00001E020000}"/>
            </a:ext>
          </a:extLst>
        </xdr:cNvPr>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44" name="【消防施設】&#10;有形固定資産減価償却率最大値テキスト">
          <a:extLst>
            <a:ext uri="{FF2B5EF4-FFF2-40B4-BE49-F238E27FC236}">
              <a16:creationId xmlns:a16="http://schemas.microsoft.com/office/drawing/2014/main" id="{00000000-0008-0000-0F00-000020020000}"/>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546" name="【消防施設】&#10;有形固定資産減価償却率平均値テキスト">
          <a:extLst>
            <a:ext uri="{FF2B5EF4-FFF2-40B4-BE49-F238E27FC236}">
              <a16:creationId xmlns:a16="http://schemas.microsoft.com/office/drawing/2014/main" id="{00000000-0008-0000-0F00-000022020000}"/>
            </a:ext>
          </a:extLst>
        </xdr:cNvPr>
        <xdr:cNvSpPr txBox="1"/>
      </xdr:nvSpPr>
      <xdr:spPr>
        <a:xfrm>
          <a:off x="16357600" y="1375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28448</xdr:rowOff>
    </xdr:from>
    <xdr:to>
      <xdr:col>85</xdr:col>
      <xdr:colOff>177800</xdr:colOff>
      <xdr:row>81</xdr:row>
      <xdr:rowOff>130048</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62687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6875</xdr:rowOff>
    </xdr:from>
    <xdr:ext cx="405111" cy="259045"/>
    <xdr:sp macro="" textlink="">
      <xdr:nvSpPr>
        <xdr:cNvPr id="558" name="【消防施設】&#10;有形固定資産減価償却率該当値テキスト">
          <a:extLst>
            <a:ext uri="{FF2B5EF4-FFF2-40B4-BE49-F238E27FC236}">
              <a16:creationId xmlns:a16="http://schemas.microsoft.com/office/drawing/2014/main" id="{00000000-0008-0000-0F00-00002E020000}"/>
            </a:ext>
          </a:extLst>
        </xdr:cNvPr>
        <xdr:cNvSpPr txBox="1"/>
      </xdr:nvSpPr>
      <xdr:spPr>
        <a:xfrm>
          <a:off x="16357600"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53594</xdr:rowOff>
    </xdr:from>
    <xdr:to>
      <xdr:col>81</xdr:col>
      <xdr:colOff>101600</xdr:colOff>
      <xdr:row>81</xdr:row>
      <xdr:rowOff>155194</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54305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79248</xdr:rowOff>
    </xdr:from>
    <xdr:to>
      <xdr:col>85</xdr:col>
      <xdr:colOff>127000</xdr:colOff>
      <xdr:row>81</xdr:row>
      <xdr:rowOff>104394</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5481300" y="1396669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161037</xdr:rowOff>
    </xdr:from>
    <xdr:to>
      <xdr:col>76</xdr:col>
      <xdr:colOff>165100</xdr:colOff>
      <xdr:row>83</xdr:row>
      <xdr:rowOff>91187</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4541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104394</xdr:rowOff>
    </xdr:from>
    <xdr:to>
      <xdr:col>81</xdr:col>
      <xdr:colOff>50800</xdr:colOff>
      <xdr:row>83</xdr:row>
      <xdr:rowOff>40387</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14592300" y="13991844"/>
          <a:ext cx="8890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149606</xdr:rowOff>
    </xdr:from>
    <xdr:to>
      <xdr:col>72</xdr:col>
      <xdr:colOff>38100</xdr:colOff>
      <xdr:row>83</xdr:row>
      <xdr:rowOff>79756</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3652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28956</xdr:rowOff>
    </xdr:from>
    <xdr:to>
      <xdr:col>76</xdr:col>
      <xdr:colOff>114300</xdr:colOff>
      <xdr:row>83</xdr:row>
      <xdr:rowOff>40387</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3703300" y="14259306"/>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170180</xdr:rowOff>
    </xdr:from>
    <xdr:to>
      <xdr:col>67</xdr:col>
      <xdr:colOff>101600</xdr:colOff>
      <xdr:row>83</xdr:row>
      <xdr:rowOff>100330</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276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28956</xdr:rowOff>
    </xdr:from>
    <xdr:to>
      <xdr:col>71</xdr:col>
      <xdr:colOff>177800</xdr:colOff>
      <xdr:row>83</xdr:row>
      <xdr:rowOff>49530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12814300" y="142593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567" name="n_1aveValue【消防施設】&#10;有形固定資産減価償却率">
          <a:extLst>
            <a:ext uri="{FF2B5EF4-FFF2-40B4-BE49-F238E27FC236}">
              <a16:creationId xmlns:a16="http://schemas.microsoft.com/office/drawing/2014/main" id="{00000000-0008-0000-0F00-00003702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568" name="n_2aveValue【消防施設】&#10;有形固定資産減価償却率">
          <a:extLst>
            <a:ext uri="{FF2B5EF4-FFF2-40B4-BE49-F238E27FC236}">
              <a16:creationId xmlns:a16="http://schemas.microsoft.com/office/drawing/2014/main" id="{00000000-0008-0000-0F00-000038020000}"/>
            </a:ext>
          </a:extLst>
        </xdr:cNvPr>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569" name="n_3aveValue【消防施設】&#10;有形固定資産減価償却率">
          <a:extLst>
            <a:ext uri="{FF2B5EF4-FFF2-40B4-BE49-F238E27FC236}">
              <a16:creationId xmlns:a16="http://schemas.microsoft.com/office/drawing/2014/main" id="{00000000-0008-0000-0F00-000039020000}"/>
            </a:ext>
          </a:extLst>
        </xdr:cNvPr>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570" name="n_4aveValue【消防施設】&#10;有形固定資産減価償却率">
          <a:extLst>
            <a:ext uri="{FF2B5EF4-FFF2-40B4-BE49-F238E27FC236}">
              <a16:creationId xmlns:a16="http://schemas.microsoft.com/office/drawing/2014/main" id="{00000000-0008-0000-0F00-00003A020000}"/>
            </a:ext>
          </a:extLst>
        </xdr:cNvPr>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146321</xdr:rowOff>
    </xdr:from>
    <xdr:ext cx="405111" cy="259045"/>
    <xdr:sp macro="" textlink="">
      <xdr:nvSpPr>
        <xdr:cNvPr id="571" name="n_1mainValue【消防施設】&#10;有形固定資産減価償却率">
          <a:extLst>
            <a:ext uri="{FF2B5EF4-FFF2-40B4-BE49-F238E27FC236}">
              <a16:creationId xmlns:a16="http://schemas.microsoft.com/office/drawing/2014/main" id="{00000000-0008-0000-0F00-00003B020000}"/>
            </a:ext>
          </a:extLst>
        </xdr:cNvPr>
        <xdr:cNvSpPr txBox="1"/>
      </xdr:nvSpPr>
      <xdr:spPr>
        <a:xfrm>
          <a:off x="15266044"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82314</xdr:rowOff>
    </xdr:from>
    <xdr:ext cx="405111" cy="259045"/>
    <xdr:sp macro="" textlink="">
      <xdr:nvSpPr>
        <xdr:cNvPr id="572" name="n_2mainValue【消防施設】&#10;有形固定資産減価償却率">
          <a:extLst>
            <a:ext uri="{FF2B5EF4-FFF2-40B4-BE49-F238E27FC236}">
              <a16:creationId xmlns:a16="http://schemas.microsoft.com/office/drawing/2014/main" id="{00000000-0008-0000-0F00-00003C020000}"/>
            </a:ext>
          </a:extLst>
        </xdr:cNvPr>
        <xdr:cNvSpPr txBox="1"/>
      </xdr:nvSpPr>
      <xdr:spPr>
        <a:xfrm>
          <a:off x="143897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70883</xdr:rowOff>
    </xdr:from>
    <xdr:ext cx="405111" cy="259045"/>
    <xdr:sp macro="" textlink="">
      <xdr:nvSpPr>
        <xdr:cNvPr id="573" name="n_3mainValue【消防施設】&#10;有形固定資産減価償却率">
          <a:extLst>
            <a:ext uri="{FF2B5EF4-FFF2-40B4-BE49-F238E27FC236}">
              <a16:creationId xmlns:a16="http://schemas.microsoft.com/office/drawing/2014/main" id="{00000000-0008-0000-0F00-00003D020000}"/>
            </a:ext>
          </a:extLst>
        </xdr:cNvPr>
        <xdr:cNvSpPr txBox="1"/>
      </xdr:nvSpPr>
      <xdr:spPr>
        <a:xfrm>
          <a:off x="13500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91457</xdr:rowOff>
    </xdr:from>
    <xdr:ext cx="405111" cy="259045"/>
    <xdr:sp macro="" textlink="">
      <xdr:nvSpPr>
        <xdr:cNvPr id="574" name="n_4mainValue【消防施設】&#10;有形固定資産減価償却率">
          <a:extLst>
            <a:ext uri="{FF2B5EF4-FFF2-40B4-BE49-F238E27FC236}">
              <a16:creationId xmlns:a16="http://schemas.microsoft.com/office/drawing/2014/main" id="{00000000-0008-0000-0F00-00003E020000}"/>
            </a:ext>
          </a:extLst>
        </xdr:cNvPr>
        <xdr:cNvSpPr txBox="1"/>
      </xdr:nvSpPr>
      <xdr:spPr>
        <a:xfrm>
          <a:off x="12611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00000000-0008-0000-0F00-00005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601" name="【消防施設】&#10;一人当たり面積最小値テキスト">
          <a:extLst>
            <a:ext uri="{FF2B5EF4-FFF2-40B4-BE49-F238E27FC236}">
              <a16:creationId xmlns:a16="http://schemas.microsoft.com/office/drawing/2014/main" id="{00000000-0008-0000-0F00-00005902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603" name="【消防施設】&#10;一人当たり面積最大値テキスト">
          <a:extLst>
            <a:ext uri="{FF2B5EF4-FFF2-40B4-BE49-F238E27FC236}">
              <a16:creationId xmlns:a16="http://schemas.microsoft.com/office/drawing/2014/main" id="{00000000-0008-0000-0F00-00005B020000}"/>
            </a:ext>
          </a:extLst>
        </xdr:cNvPr>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135545</xdr:rowOff>
    </xdr:from>
    <xdr:ext cx="469744" cy="259045"/>
    <xdr:sp macro="" textlink="">
      <xdr:nvSpPr>
        <xdr:cNvPr id="605" name="【消防施設】&#10;一人当たり面積平均値テキスト">
          <a:extLst>
            <a:ext uri="{FF2B5EF4-FFF2-40B4-BE49-F238E27FC236}">
              <a16:creationId xmlns:a16="http://schemas.microsoft.com/office/drawing/2014/main" id="{00000000-0008-0000-0F00-00005D020000}"/>
            </a:ext>
          </a:extLst>
        </xdr:cNvPr>
        <xdr:cNvSpPr txBox="1"/>
      </xdr:nvSpPr>
      <xdr:spPr>
        <a:xfrm>
          <a:off x="22199600" y="1419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11793</xdr:rowOff>
    </xdr:from>
    <xdr:to>
      <xdr:col>116</xdr:col>
      <xdr:colOff>114300</xdr:colOff>
      <xdr:row>81</xdr:row>
      <xdr:rowOff>113393</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2110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34670</xdr:rowOff>
    </xdr:from>
    <xdr:ext cx="469744" cy="259045"/>
    <xdr:sp macro="" textlink="">
      <xdr:nvSpPr>
        <xdr:cNvPr id="617" name="【消防施設】&#10;一人当たり面積該当値テキスト">
          <a:extLst>
            <a:ext uri="{FF2B5EF4-FFF2-40B4-BE49-F238E27FC236}">
              <a16:creationId xmlns:a16="http://schemas.microsoft.com/office/drawing/2014/main" id="{00000000-0008-0000-0F00-000069020000}"/>
            </a:ext>
          </a:extLst>
        </xdr:cNvPr>
        <xdr:cNvSpPr txBox="1"/>
      </xdr:nvSpPr>
      <xdr:spPr>
        <a:xfrm>
          <a:off x="22199600" y="137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31387</xdr:rowOff>
    </xdr:from>
    <xdr:to>
      <xdr:col>112</xdr:col>
      <xdr:colOff>38100</xdr:colOff>
      <xdr:row>81</xdr:row>
      <xdr:rowOff>132987</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1272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62593</xdr:rowOff>
    </xdr:from>
    <xdr:to>
      <xdr:col>116</xdr:col>
      <xdr:colOff>63500</xdr:colOff>
      <xdr:row>81</xdr:row>
      <xdr:rowOff>82187</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flipV="1">
          <a:off x="21323300" y="139500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85271</xdr:rowOff>
    </xdr:from>
    <xdr:to>
      <xdr:col>107</xdr:col>
      <xdr:colOff>101600</xdr:colOff>
      <xdr:row>83</xdr:row>
      <xdr:rowOff>15421</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0383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82187</xdr:rowOff>
    </xdr:from>
    <xdr:to>
      <xdr:col>111</xdr:col>
      <xdr:colOff>177800</xdr:colOff>
      <xdr:row>82</xdr:row>
      <xdr:rowOff>136071</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0434300" y="13969637"/>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98334</xdr:rowOff>
    </xdr:from>
    <xdr:to>
      <xdr:col>102</xdr:col>
      <xdr:colOff>165100</xdr:colOff>
      <xdr:row>83</xdr:row>
      <xdr:rowOff>28484</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19494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136071</xdr:rowOff>
    </xdr:from>
    <xdr:to>
      <xdr:col>107</xdr:col>
      <xdr:colOff>50800</xdr:colOff>
      <xdr:row>82</xdr:row>
      <xdr:rowOff>149134</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9545300" y="141949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111398</xdr:rowOff>
    </xdr:from>
    <xdr:to>
      <xdr:col>98</xdr:col>
      <xdr:colOff>38100</xdr:colOff>
      <xdr:row>83</xdr:row>
      <xdr:rowOff>41548</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8605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149134</xdr:rowOff>
    </xdr:from>
    <xdr:to>
      <xdr:col>102</xdr:col>
      <xdr:colOff>114300</xdr:colOff>
      <xdr:row>82</xdr:row>
      <xdr:rowOff>162198</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8656300" y="142080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104520</xdr:rowOff>
    </xdr:from>
    <xdr:ext cx="469744" cy="259045"/>
    <xdr:sp macro="" textlink="">
      <xdr:nvSpPr>
        <xdr:cNvPr id="626" name="n_1aveValue【消防施設】&#10;一人当たり面積">
          <a:extLst>
            <a:ext uri="{FF2B5EF4-FFF2-40B4-BE49-F238E27FC236}">
              <a16:creationId xmlns:a16="http://schemas.microsoft.com/office/drawing/2014/main" id="{00000000-0008-0000-0F00-000072020000}"/>
            </a:ext>
          </a:extLst>
        </xdr:cNvPr>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143708</xdr:rowOff>
    </xdr:from>
    <xdr:ext cx="469744" cy="259045"/>
    <xdr:sp macro="" textlink="">
      <xdr:nvSpPr>
        <xdr:cNvPr id="627" name="n_2aveValue【消防施設】&#10;一人当たり面積">
          <a:extLst>
            <a:ext uri="{FF2B5EF4-FFF2-40B4-BE49-F238E27FC236}">
              <a16:creationId xmlns:a16="http://schemas.microsoft.com/office/drawing/2014/main" id="{00000000-0008-0000-0F00-000073020000}"/>
            </a:ext>
          </a:extLst>
        </xdr:cNvPr>
        <xdr:cNvSpPr txBox="1"/>
      </xdr:nvSpPr>
      <xdr:spPr>
        <a:xfrm>
          <a:off x="201994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628" name="n_3aveValue【消防施設】&#10;一人当たり面積">
          <a:extLst>
            <a:ext uri="{FF2B5EF4-FFF2-40B4-BE49-F238E27FC236}">
              <a16:creationId xmlns:a16="http://schemas.microsoft.com/office/drawing/2014/main" id="{00000000-0008-0000-0F00-000074020000}"/>
            </a:ext>
          </a:extLst>
        </xdr:cNvPr>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37572</xdr:rowOff>
    </xdr:from>
    <xdr:ext cx="469744" cy="259045"/>
    <xdr:sp macro="" textlink="">
      <xdr:nvSpPr>
        <xdr:cNvPr id="629" name="n_4aveValue【消防施設】&#10;一人当たり面積">
          <a:extLst>
            <a:ext uri="{FF2B5EF4-FFF2-40B4-BE49-F238E27FC236}">
              <a16:creationId xmlns:a16="http://schemas.microsoft.com/office/drawing/2014/main" id="{00000000-0008-0000-0F00-000075020000}"/>
            </a:ext>
          </a:extLst>
        </xdr:cNvPr>
        <xdr:cNvSpPr txBox="1"/>
      </xdr:nvSpPr>
      <xdr:spPr>
        <a:xfrm>
          <a:off x="18421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149514</xdr:rowOff>
    </xdr:from>
    <xdr:ext cx="469744" cy="259045"/>
    <xdr:sp macro="" textlink="">
      <xdr:nvSpPr>
        <xdr:cNvPr id="630" name="n_1mainValue【消防施設】&#10;一人当たり面積">
          <a:extLst>
            <a:ext uri="{FF2B5EF4-FFF2-40B4-BE49-F238E27FC236}">
              <a16:creationId xmlns:a16="http://schemas.microsoft.com/office/drawing/2014/main" id="{00000000-0008-0000-0F00-000076020000}"/>
            </a:ext>
          </a:extLst>
        </xdr:cNvPr>
        <xdr:cNvSpPr txBox="1"/>
      </xdr:nvSpPr>
      <xdr:spPr>
        <a:xfrm>
          <a:off x="21075727" y="13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631" name="n_2mainValue【消防施設】&#10;一人当たり面積">
          <a:extLst>
            <a:ext uri="{FF2B5EF4-FFF2-40B4-BE49-F238E27FC236}">
              <a16:creationId xmlns:a16="http://schemas.microsoft.com/office/drawing/2014/main" id="{00000000-0008-0000-0F00-000077020000}"/>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45011</xdr:rowOff>
    </xdr:from>
    <xdr:ext cx="469744" cy="259045"/>
    <xdr:sp macro="" textlink="">
      <xdr:nvSpPr>
        <xdr:cNvPr id="632" name="n_3mainValue【消防施設】&#10;一人当たり面積">
          <a:extLst>
            <a:ext uri="{FF2B5EF4-FFF2-40B4-BE49-F238E27FC236}">
              <a16:creationId xmlns:a16="http://schemas.microsoft.com/office/drawing/2014/main" id="{00000000-0008-0000-0F00-000078020000}"/>
            </a:ext>
          </a:extLst>
        </xdr:cNvPr>
        <xdr:cNvSpPr txBox="1"/>
      </xdr:nvSpPr>
      <xdr:spPr>
        <a:xfrm>
          <a:off x="193104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58075</xdr:rowOff>
    </xdr:from>
    <xdr:ext cx="469744" cy="259045"/>
    <xdr:sp macro="" textlink="">
      <xdr:nvSpPr>
        <xdr:cNvPr id="633" name="n_4mainValue【消防施設】&#10;一人当たり面積">
          <a:extLst>
            <a:ext uri="{FF2B5EF4-FFF2-40B4-BE49-F238E27FC236}">
              <a16:creationId xmlns:a16="http://schemas.microsoft.com/office/drawing/2014/main" id="{00000000-0008-0000-0F00-000079020000}"/>
            </a:ext>
          </a:extLst>
        </xdr:cNvPr>
        <xdr:cNvSpPr txBox="1"/>
      </xdr:nvSpPr>
      <xdr:spPr>
        <a:xfrm>
          <a:off x="184214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庁舎】&#10;有形固定資産減価償却率グラフ枠">
          <a:extLst>
            <a:ext uri="{FF2B5EF4-FFF2-40B4-BE49-F238E27FC236}">
              <a16:creationId xmlns:a16="http://schemas.microsoft.com/office/drawing/2014/main" id="{00000000-0008-0000-0F00-00009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658" name="【庁舎】&#10;有形固定資産減価償却率最小値テキスト">
          <a:extLst>
            <a:ext uri="{FF2B5EF4-FFF2-40B4-BE49-F238E27FC236}">
              <a16:creationId xmlns:a16="http://schemas.microsoft.com/office/drawing/2014/main" id="{00000000-0008-0000-0F00-000092020000}"/>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660" name="【庁舎】&#10;有形固定資産減価償却率最大値テキスト">
          <a:extLst>
            <a:ext uri="{FF2B5EF4-FFF2-40B4-BE49-F238E27FC236}">
              <a16:creationId xmlns:a16="http://schemas.microsoft.com/office/drawing/2014/main" id="{00000000-0008-0000-0F00-000094020000}"/>
            </a:ext>
          </a:extLst>
        </xdr:cNvPr>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662" name="【庁舎】&#10;有形固定資産減価償却率平均値テキスト">
          <a:extLst>
            <a:ext uri="{FF2B5EF4-FFF2-40B4-BE49-F238E27FC236}">
              <a16:creationId xmlns:a16="http://schemas.microsoft.com/office/drawing/2014/main" id="{00000000-0008-0000-0F00-000096020000}"/>
            </a:ext>
          </a:extLst>
        </xdr:cNvPr>
        <xdr:cNvSpPr txBox="1"/>
      </xdr:nvSpPr>
      <xdr:spPr>
        <a:xfrm>
          <a:off x="16357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167657</xdr:rowOff>
    </xdr:from>
    <xdr:ext cx="405111" cy="259045"/>
    <xdr:sp macro="" textlink="">
      <xdr:nvSpPr>
        <xdr:cNvPr id="674" name="【庁舎】&#10;有形固定資産減価償却率該当値テキスト">
          <a:extLst>
            <a:ext uri="{FF2B5EF4-FFF2-40B4-BE49-F238E27FC236}">
              <a16:creationId xmlns:a16="http://schemas.microsoft.com/office/drawing/2014/main" id="{00000000-0008-0000-0F00-0000A2020000}"/>
            </a:ext>
          </a:extLst>
        </xdr:cNvPr>
        <xdr:cNvSpPr txBox="1"/>
      </xdr:nvSpPr>
      <xdr:spPr>
        <a:xfrm>
          <a:off x="16357600"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149225</xdr:rowOff>
    </xdr:from>
    <xdr:to>
      <xdr:col>81</xdr:col>
      <xdr:colOff>101600</xdr:colOff>
      <xdr:row>107</xdr:row>
      <xdr:rowOff>79375</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543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28575</xdr:rowOff>
    </xdr:from>
    <xdr:to>
      <xdr:col>85</xdr:col>
      <xdr:colOff>127000</xdr:colOff>
      <xdr:row>107</xdr:row>
      <xdr:rowOff>68580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5481300" y="18373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111125</xdr:rowOff>
    </xdr:from>
    <xdr:to>
      <xdr:col>76</xdr:col>
      <xdr:colOff>165100</xdr:colOff>
      <xdr:row>107</xdr:row>
      <xdr:rowOff>41275</xdr:rowOff>
    </xdr:to>
    <xdr:sp macro="" textlink="">
      <xdr:nvSpPr>
        <xdr:cNvPr id="677" name="楕円 676">
          <a:extLst>
            <a:ext uri="{FF2B5EF4-FFF2-40B4-BE49-F238E27FC236}">
              <a16:creationId xmlns:a16="http://schemas.microsoft.com/office/drawing/2014/main" id="{00000000-0008-0000-0F00-0000A5020000}"/>
            </a:ext>
          </a:extLst>
        </xdr:cNvPr>
        <xdr:cNvSpPr/>
      </xdr:nvSpPr>
      <xdr:spPr>
        <a:xfrm>
          <a:off x="14541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161925</xdr:rowOff>
    </xdr:from>
    <xdr:to>
      <xdr:col>81</xdr:col>
      <xdr:colOff>50800</xdr:colOff>
      <xdr:row>107</xdr:row>
      <xdr:rowOff>28575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4592300" y="18335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105411</xdr:rowOff>
    </xdr:from>
    <xdr:to>
      <xdr:col>72</xdr:col>
      <xdr:colOff>38100</xdr:colOff>
      <xdr:row>107</xdr:row>
      <xdr:rowOff>35561</xdr:rowOff>
    </xdr:to>
    <xdr:sp macro="" textlink="">
      <xdr:nvSpPr>
        <xdr:cNvPr id="679" name="楕円 678">
          <a:extLst>
            <a:ext uri="{FF2B5EF4-FFF2-40B4-BE49-F238E27FC236}">
              <a16:creationId xmlns:a16="http://schemas.microsoft.com/office/drawing/2014/main" id="{00000000-0008-0000-0F00-0000A7020000}"/>
            </a:ext>
          </a:extLst>
        </xdr:cNvPr>
        <xdr:cNvSpPr/>
      </xdr:nvSpPr>
      <xdr:spPr>
        <a:xfrm>
          <a:off x="1365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156211</xdr:rowOff>
    </xdr:from>
    <xdr:to>
      <xdr:col>76</xdr:col>
      <xdr:colOff>114300</xdr:colOff>
      <xdr:row>106</xdr:row>
      <xdr:rowOff>161925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3703300" y="183299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69214</xdr:rowOff>
    </xdr:from>
    <xdr:to>
      <xdr:col>67</xdr:col>
      <xdr:colOff>101600</xdr:colOff>
      <xdr:row>106</xdr:row>
      <xdr:rowOff>170814</xdr:rowOff>
    </xdr:to>
    <xdr:sp macro="" textlink="">
      <xdr:nvSpPr>
        <xdr:cNvPr id="681" name="楕円 680">
          <a:extLst>
            <a:ext uri="{FF2B5EF4-FFF2-40B4-BE49-F238E27FC236}">
              <a16:creationId xmlns:a16="http://schemas.microsoft.com/office/drawing/2014/main" id="{00000000-0008-0000-0F00-0000A9020000}"/>
            </a:ext>
          </a:extLst>
        </xdr:cNvPr>
        <xdr:cNvSpPr/>
      </xdr:nvSpPr>
      <xdr:spPr>
        <a:xfrm>
          <a:off x="12763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120014</xdr:rowOff>
    </xdr:from>
    <xdr:to>
      <xdr:col>71</xdr:col>
      <xdr:colOff>177800</xdr:colOff>
      <xdr:row>106</xdr:row>
      <xdr:rowOff>156211</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814300" y="182937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107332</xdr:rowOff>
    </xdr:from>
    <xdr:ext cx="405111" cy="259045"/>
    <xdr:sp macro="" textlink="">
      <xdr:nvSpPr>
        <xdr:cNvPr id="683" name="n_1aveValue【庁舎】&#10;有形固定資産減価償却率">
          <a:extLst>
            <a:ext uri="{FF2B5EF4-FFF2-40B4-BE49-F238E27FC236}">
              <a16:creationId xmlns:a16="http://schemas.microsoft.com/office/drawing/2014/main" id="{00000000-0008-0000-0F00-0000AB020000}"/>
            </a:ext>
          </a:extLst>
        </xdr:cNvPr>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684" name="n_2aveValue【庁舎】&#10;有形固定資産減価償却率">
          <a:extLst>
            <a:ext uri="{FF2B5EF4-FFF2-40B4-BE49-F238E27FC236}">
              <a16:creationId xmlns:a16="http://schemas.microsoft.com/office/drawing/2014/main" id="{00000000-0008-0000-0F00-0000AC020000}"/>
            </a:ext>
          </a:extLst>
        </xdr:cNvPr>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67327</xdr:rowOff>
    </xdr:from>
    <xdr:ext cx="405111" cy="259045"/>
    <xdr:sp macro="" textlink="">
      <xdr:nvSpPr>
        <xdr:cNvPr id="685" name="n_3aveValue【庁舎】&#10;有形固定資産減価償却率">
          <a:extLst>
            <a:ext uri="{FF2B5EF4-FFF2-40B4-BE49-F238E27FC236}">
              <a16:creationId xmlns:a16="http://schemas.microsoft.com/office/drawing/2014/main" id="{00000000-0008-0000-0F00-0000AD020000}"/>
            </a:ext>
          </a:extLst>
        </xdr:cNvPr>
        <xdr:cNvSpPr txBox="1"/>
      </xdr:nvSpPr>
      <xdr:spPr>
        <a:xfrm>
          <a:off x="13500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126382</xdr:rowOff>
    </xdr:from>
    <xdr:ext cx="405111" cy="259045"/>
    <xdr:sp macro="" textlink="">
      <xdr:nvSpPr>
        <xdr:cNvPr id="686" name="n_4aveValue【庁舎】&#10;有形固定資産減価償却率">
          <a:extLst>
            <a:ext uri="{FF2B5EF4-FFF2-40B4-BE49-F238E27FC236}">
              <a16:creationId xmlns:a16="http://schemas.microsoft.com/office/drawing/2014/main" id="{00000000-0008-0000-0F00-0000AE020000}"/>
            </a:ext>
          </a:extLst>
        </xdr:cNvPr>
        <xdr:cNvSpPr txBox="1"/>
      </xdr:nvSpPr>
      <xdr:spPr>
        <a:xfrm>
          <a:off x="12611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70502</xdr:rowOff>
    </xdr:from>
    <xdr:ext cx="405111" cy="259045"/>
    <xdr:sp macro="" textlink="">
      <xdr:nvSpPr>
        <xdr:cNvPr id="687" name="n_1mainValue【庁舎】&#10;有形固定資産減価償却率">
          <a:extLst>
            <a:ext uri="{FF2B5EF4-FFF2-40B4-BE49-F238E27FC236}">
              <a16:creationId xmlns:a16="http://schemas.microsoft.com/office/drawing/2014/main" id="{00000000-0008-0000-0F00-0000AF020000}"/>
            </a:ext>
          </a:extLst>
        </xdr:cNvPr>
        <xdr:cNvSpPr txBox="1"/>
      </xdr:nvSpPr>
      <xdr:spPr>
        <a:xfrm>
          <a:off x="15266044"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32402</xdr:rowOff>
    </xdr:from>
    <xdr:ext cx="405111" cy="259045"/>
    <xdr:sp macro="" textlink="">
      <xdr:nvSpPr>
        <xdr:cNvPr id="688" name="n_2mainValue【庁舎】&#10;有形固定資産減価償却率">
          <a:extLst>
            <a:ext uri="{FF2B5EF4-FFF2-40B4-BE49-F238E27FC236}">
              <a16:creationId xmlns:a16="http://schemas.microsoft.com/office/drawing/2014/main" id="{00000000-0008-0000-0F00-0000B0020000}"/>
            </a:ext>
          </a:extLst>
        </xdr:cNvPr>
        <xdr:cNvSpPr txBox="1"/>
      </xdr:nvSpPr>
      <xdr:spPr>
        <a:xfrm>
          <a:off x="14389744"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26688</xdr:rowOff>
    </xdr:from>
    <xdr:ext cx="405111" cy="259045"/>
    <xdr:sp macro="" textlink="">
      <xdr:nvSpPr>
        <xdr:cNvPr id="689" name="n_3mainValue【庁舎】&#10;有形固定資産減価償却率">
          <a:extLst>
            <a:ext uri="{FF2B5EF4-FFF2-40B4-BE49-F238E27FC236}">
              <a16:creationId xmlns:a16="http://schemas.microsoft.com/office/drawing/2014/main" id="{00000000-0008-0000-0F00-0000B1020000}"/>
            </a:ext>
          </a:extLst>
        </xdr:cNvPr>
        <xdr:cNvSpPr txBox="1"/>
      </xdr:nvSpPr>
      <xdr:spPr>
        <a:xfrm>
          <a:off x="13500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161941</xdr:rowOff>
    </xdr:from>
    <xdr:ext cx="405111" cy="259045"/>
    <xdr:sp macro="" textlink="">
      <xdr:nvSpPr>
        <xdr:cNvPr id="690" name="n_4mainValue【庁舎】&#10;有形固定資産減価償却率">
          <a:extLst>
            <a:ext uri="{FF2B5EF4-FFF2-40B4-BE49-F238E27FC236}">
              <a16:creationId xmlns:a16="http://schemas.microsoft.com/office/drawing/2014/main" id="{00000000-0008-0000-0F00-0000B2020000}"/>
            </a:ext>
          </a:extLst>
        </xdr:cNvPr>
        <xdr:cNvSpPr txBox="1"/>
      </xdr:nvSpPr>
      <xdr:spPr>
        <a:xfrm>
          <a:off x="12611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00000000-0008-0000-0F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717" name="【庁舎】&#10;一人当たり面積最小値テキスト">
          <a:extLst>
            <a:ext uri="{FF2B5EF4-FFF2-40B4-BE49-F238E27FC236}">
              <a16:creationId xmlns:a16="http://schemas.microsoft.com/office/drawing/2014/main" id="{00000000-0008-0000-0F00-0000CD020000}"/>
            </a:ext>
          </a:extLst>
        </xdr:cNvPr>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719" name="【庁舎】&#10;一人当たり面積最大値テキスト">
          <a:extLst>
            <a:ext uri="{FF2B5EF4-FFF2-40B4-BE49-F238E27FC236}">
              <a16:creationId xmlns:a16="http://schemas.microsoft.com/office/drawing/2014/main" id="{00000000-0008-0000-0F00-0000CF020000}"/>
            </a:ext>
          </a:extLst>
        </xdr:cNvPr>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721" name="【庁舎】&#10;一人当たり面積平均値テキスト">
          <a:extLst>
            <a:ext uri="{FF2B5EF4-FFF2-40B4-BE49-F238E27FC236}">
              <a16:creationId xmlns:a16="http://schemas.microsoft.com/office/drawing/2014/main" id="{00000000-0008-0000-0F00-0000D1020000}"/>
            </a:ext>
          </a:extLst>
        </xdr:cNvPr>
        <xdr:cNvSpPr txBox="1"/>
      </xdr:nvSpPr>
      <xdr:spPr>
        <a:xfrm>
          <a:off x="22199600" y="1807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153851</xdr:rowOff>
    </xdr:from>
    <xdr:to>
      <xdr:col>116</xdr:col>
      <xdr:colOff>114300</xdr:colOff>
      <xdr:row>107</xdr:row>
      <xdr:rowOff>84001</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21107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132278</xdr:rowOff>
    </xdr:from>
    <xdr:ext cx="469744" cy="259045"/>
    <xdr:sp macro="" textlink="">
      <xdr:nvSpPr>
        <xdr:cNvPr id="733" name="【庁舎】&#10;一人当たり面積該当値テキスト">
          <a:extLst>
            <a:ext uri="{FF2B5EF4-FFF2-40B4-BE49-F238E27FC236}">
              <a16:creationId xmlns:a16="http://schemas.microsoft.com/office/drawing/2014/main" id="{00000000-0008-0000-0F00-0000DD020000}"/>
            </a:ext>
          </a:extLst>
        </xdr:cNvPr>
        <xdr:cNvSpPr txBox="1"/>
      </xdr:nvSpPr>
      <xdr:spPr>
        <a:xfrm>
          <a:off x="22199600" y="183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160382</xdr:rowOff>
    </xdr:from>
    <xdr:to>
      <xdr:col>112</xdr:col>
      <xdr:colOff>38100</xdr:colOff>
      <xdr:row>107</xdr:row>
      <xdr:rowOff>90532</xdr:rowOff>
    </xdr:to>
    <xdr:sp macro="" textlink="">
      <xdr:nvSpPr>
        <xdr:cNvPr id="734" name="楕円 733">
          <a:extLst>
            <a:ext uri="{FF2B5EF4-FFF2-40B4-BE49-F238E27FC236}">
              <a16:creationId xmlns:a16="http://schemas.microsoft.com/office/drawing/2014/main" id="{00000000-0008-0000-0F00-0000DE020000}"/>
            </a:ext>
          </a:extLst>
        </xdr:cNvPr>
        <xdr:cNvSpPr/>
      </xdr:nvSpPr>
      <xdr:spPr>
        <a:xfrm>
          <a:off x="21272500" y="183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33201</xdr:rowOff>
    </xdr:from>
    <xdr:to>
      <xdr:col>116</xdr:col>
      <xdr:colOff>63500</xdr:colOff>
      <xdr:row>107</xdr:row>
      <xdr:rowOff>39732</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1323300" y="1837835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80373</xdr:rowOff>
    </xdr:from>
    <xdr:to>
      <xdr:col>107</xdr:col>
      <xdr:colOff>101600</xdr:colOff>
      <xdr:row>108</xdr:row>
      <xdr:rowOff>10523</xdr:rowOff>
    </xdr:to>
    <xdr:sp macro="" textlink="">
      <xdr:nvSpPr>
        <xdr:cNvPr id="736" name="楕円 735">
          <a:extLst>
            <a:ext uri="{FF2B5EF4-FFF2-40B4-BE49-F238E27FC236}">
              <a16:creationId xmlns:a16="http://schemas.microsoft.com/office/drawing/2014/main" id="{00000000-0008-0000-0F00-0000E0020000}"/>
            </a:ext>
          </a:extLst>
        </xdr:cNvPr>
        <xdr:cNvSpPr/>
      </xdr:nvSpPr>
      <xdr:spPr>
        <a:xfrm>
          <a:off x="20383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39732</xdr:rowOff>
    </xdr:from>
    <xdr:to>
      <xdr:col>111</xdr:col>
      <xdr:colOff>177800</xdr:colOff>
      <xdr:row>107</xdr:row>
      <xdr:rowOff>131173</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flipV="1">
          <a:off x="20434300" y="18384882"/>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84727</xdr:rowOff>
    </xdr:from>
    <xdr:to>
      <xdr:col>102</xdr:col>
      <xdr:colOff>165100</xdr:colOff>
      <xdr:row>108</xdr:row>
      <xdr:rowOff>14877</xdr:rowOff>
    </xdr:to>
    <xdr:sp macro="" textlink="">
      <xdr:nvSpPr>
        <xdr:cNvPr id="738" name="楕円 737">
          <a:extLst>
            <a:ext uri="{FF2B5EF4-FFF2-40B4-BE49-F238E27FC236}">
              <a16:creationId xmlns:a16="http://schemas.microsoft.com/office/drawing/2014/main" id="{00000000-0008-0000-0F00-0000E2020000}"/>
            </a:ext>
          </a:extLst>
        </xdr:cNvPr>
        <xdr:cNvSpPr/>
      </xdr:nvSpPr>
      <xdr:spPr>
        <a:xfrm>
          <a:off x="194945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131173</xdr:rowOff>
    </xdr:from>
    <xdr:to>
      <xdr:col>107</xdr:col>
      <xdr:colOff>50800</xdr:colOff>
      <xdr:row>107</xdr:row>
      <xdr:rowOff>135527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flipV="1">
          <a:off x="19545300" y="184763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89081</xdr:rowOff>
    </xdr:from>
    <xdr:to>
      <xdr:col>98</xdr:col>
      <xdr:colOff>38100</xdr:colOff>
      <xdr:row>108</xdr:row>
      <xdr:rowOff>19231</xdr:rowOff>
    </xdr:to>
    <xdr:sp macro="" textlink="">
      <xdr:nvSpPr>
        <xdr:cNvPr id="740" name="楕円 739">
          <a:extLst>
            <a:ext uri="{FF2B5EF4-FFF2-40B4-BE49-F238E27FC236}">
              <a16:creationId xmlns:a16="http://schemas.microsoft.com/office/drawing/2014/main" id="{00000000-0008-0000-0F00-0000E4020000}"/>
            </a:ext>
          </a:extLst>
        </xdr:cNvPr>
        <xdr:cNvSpPr/>
      </xdr:nvSpPr>
      <xdr:spPr>
        <a:xfrm>
          <a:off x="18605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135527</xdr:rowOff>
    </xdr:from>
    <xdr:to>
      <xdr:col>102</xdr:col>
      <xdr:colOff>114300</xdr:colOff>
      <xdr:row>107</xdr:row>
      <xdr:rowOff>139881</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flipV="1">
          <a:off x="18656300" y="184806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742" name="n_1aveValue【庁舎】&#10;一人当たり面積">
          <a:extLst>
            <a:ext uri="{FF2B5EF4-FFF2-40B4-BE49-F238E27FC236}">
              <a16:creationId xmlns:a16="http://schemas.microsoft.com/office/drawing/2014/main" id="{00000000-0008-0000-0F00-0000E6020000}"/>
            </a:ext>
          </a:extLst>
        </xdr:cNvPr>
        <xdr:cNvSpPr txBox="1"/>
      </xdr:nvSpPr>
      <xdr:spPr>
        <a:xfrm>
          <a:off x="210757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743" name="n_2aveValue【庁舎】&#10;一人当たり面積">
          <a:extLst>
            <a:ext uri="{FF2B5EF4-FFF2-40B4-BE49-F238E27FC236}">
              <a16:creationId xmlns:a16="http://schemas.microsoft.com/office/drawing/2014/main" id="{00000000-0008-0000-0F00-0000E7020000}"/>
            </a:ext>
          </a:extLst>
        </xdr:cNvPr>
        <xdr:cNvSpPr txBox="1"/>
      </xdr:nvSpPr>
      <xdr:spPr>
        <a:xfrm>
          <a:off x="20199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744" name="n_3aveValue【庁舎】&#10;一人当たり面積">
          <a:extLst>
            <a:ext uri="{FF2B5EF4-FFF2-40B4-BE49-F238E27FC236}">
              <a16:creationId xmlns:a16="http://schemas.microsoft.com/office/drawing/2014/main" id="{00000000-0008-0000-0F00-0000E8020000}"/>
            </a:ext>
          </a:extLst>
        </xdr:cNvPr>
        <xdr:cNvSpPr txBox="1"/>
      </xdr:nvSpPr>
      <xdr:spPr>
        <a:xfrm>
          <a:off x="19310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745" name="n_4aveValue【庁舎】&#10;一人当たり面積">
          <a:extLst>
            <a:ext uri="{FF2B5EF4-FFF2-40B4-BE49-F238E27FC236}">
              <a16:creationId xmlns:a16="http://schemas.microsoft.com/office/drawing/2014/main" id="{00000000-0008-0000-0F00-0000E9020000}"/>
            </a:ext>
          </a:extLst>
        </xdr:cNvPr>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81659</xdr:rowOff>
    </xdr:from>
    <xdr:ext cx="469744" cy="259045"/>
    <xdr:sp macro="" textlink="">
      <xdr:nvSpPr>
        <xdr:cNvPr id="746" name="n_1mainValue【庁舎】&#10;一人当たり面積">
          <a:extLst>
            <a:ext uri="{FF2B5EF4-FFF2-40B4-BE49-F238E27FC236}">
              <a16:creationId xmlns:a16="http://schemas.microsoft.com/office/drawing/2014/main" id="{00000000-0008-0000-0F00-0000EA020000}"/>
            </a:ext>
          </a:extLst>
        </xdr:cNvPr>
        <xdr:cNvSpPr txBox="1"/>
      </xdr:nvSpPr>
      <xdr:spPr>
        <a:xfrm>
          <a:off x="21075727" y="1842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1650</xdr:rowOff>
    </xdr:from>
    <xdr:ext cx="469744" cy="259045"/>
    <xdr:sp macro="" textlink="">
      <xdr:nvSpPr>
        <xdr:cNvPr id="747" name="n_2mainValue【庁舎】&#10;一人当たり面積">
          <a:extLst>
            <a:ext uri="{FF2B5EF4-FFF2-40B4-BE49-F238E27FC236}">
              <a16:creationId xmlns:a16="http://schemas.microsoft.com/office/drawing/2014/main" id="{00000000-0008-0000-0F00-0000EB020000}"/>
            </a:ext>
          </a:extLst>
        </xdr:cNvPr>
        <xdr:cNvSpPr txBox="1"/>
      </xdr:nvSpPr>
      <xdr:spPr>
        <a:xfrm>
          <a:off x="201994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6004</xdr:rowOff>
    </xdr:from>
    <xdr:ext cx="469744" cy="259045"/>
    <xdr:sp macro="" textlink="">
      <xdr:nvSpPr>
        <xdr:cNvPr id="748" name="n_3mainValue【庁舎】&#10;一人当たり面積">
          <a:extLst>
            <a:ext uri="{FF2B5EF4-FFF2-40B4-BE49-F238E27FC236}">
              <a16:creationId xmlns:a16="http://schemas.microsoft.com/office/drawing/2014/main" id="{00000000-0008-0000-0F00-0000EC020000}"/>
            </a:ext>
          </a:extLst>
        </xdr:cNvPr>
        <xdr:cNvSpPr txBox="1"/>
      </xdr:nvSpPr>
      <xdr:spPr>
        <a:xfrm>
          <a:off x="19310427" y="185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10358</xdr:rowOff>
    </xdr:from>
    <xdr:ext cx="469744" cy="259045"/>
    <xdr:sp macro="" textlink="">
      <xdr:nvSpPr>
        <xdr:cNvPr id="749" name="n_4mainValue【庁舎】&#10;一人当たり面積">
          <a:extLst>
            <a:ext uri="{FF2B5EF4-FFF2-40B4-BE49-F238E27FC236}">
              <a16:creationId xmlns:a16="http://schemas.microsoft.com/office/drawing/2014/main" id="{00000000-0008-0000-0F00-0000ED020000}"/>
            </a:ext>
          </a:extLst>
        </xdr:cNvPr>
        <xdr:cNvSpPr txBox="1"/>
      </xdr:nvSpPr>
      <xdr:spPr>
        <a:xfrm>
          <a:off x="18421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体育館・プールについては現在総合体育館の建設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のため減価償却率が低下しつつあるものの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、老朽化施設の対策を検討する必要がある。福祉施設について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が高く、市民一人当たりの面積も多いことから、施設の統廃合や集約化を検討する必要がある。庁舎については類似団体と比較すると減価償却率が高い傾向にあるものの、今後は旧施設の解体が予定されており、減価償却率の改善が見込まれる。消防施設については、消防署再編計画により、施設の新規建設が行わ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ことから、有形固定資産減価償却率について改善が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図られた。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30,777
30,676
253.55
26,556,252
25,912,815
624,144
13,210,307
39,567,347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人口減少や全国平均を上回る高齢化率に加え、中心となる産業の乏しさなどにより、財政基盤が脆弱であり、類似団体平均を大きく下回っている。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職員定員適正化計画の遂行及び給与体系の適正化による人件費の削減、事業の取捨選択の徹底、投資的経費の抑制等、歳出の見直しを実施するとともに、税収の底上げに結びつく施策を展開するなど、抜本的な取り組みにより自主財源確保に努める必要が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92710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92710</xdr:rowOff>
    </xdr:from>
    <xdr:to>
      <xdr:col>15</xdr:col>
      <xdr:colOff>82550</xdr:colOff>
      <xdr:row>44</xdr:row>
      <xdr:rowOff>92710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92710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636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41910</xdr:rowOff>
    </xdr:from>
    <xdr:to>
      <xdr:col>15</xdr:col>
      <xdr:colOff>133350</xdr:colOff>
      <xdr:row>44</xdr:row>
      <xdr:rowOff>143510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128287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前年度より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減</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90.3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％となり</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、大幅に改善したが、</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類似団体平均の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87.0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％を</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％上回っている。</a:t>
          </a:r>
          <a:endParaRPr lang="ja-JP" altLang="ja-JP" sz="1300">
            <a:effectLst/>
            <a:latin typeface="ＭＳ Ｐ明朝" panose="02020600040205080304" pitchFamily="18" charset="-128"/>
            <a:ea typeface="ＭＳ Ｐ明朝" panose="02020600040205080304" pitchFamily="18" charset="-128"/>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の主たる要因は、</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普通交付税の増と市税の増による経常経費充当一般財源額の</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増などが挙げられる。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近年は社会福祉関係経費の増嵩により、扶助費が増加傾向にあることから、引き続き人件費の抑制や既発債の繰上償還による公債費負担の低減等を図り、義務的経費の削減に努めるとともに、さらなる行財政改革の取り組みを進め、財政の硬直化を回避する必要が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103717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19130"/>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103717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960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159190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23283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2717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63</xdr:row>
      <xdr:rowOff>25823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5022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類似団体平均を上回っている要因としては、５町村合併の影響により、職員数、各種施設数が依然として多いためである。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今後も引き続き、人件費では職員数の適正化に努め、物件費では施設の民営化や指定管理者制度の導入、さらには施設統廃合を進め、コスト削減を図っていく必要がある。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17224</xdr:rowOff>
    </xdr:from>
    <xdr:to>
      <xdr:col>23</xdr:col>
      <xdr:colOff>133350</xdr:colOff>
      <xdr:row>85</xdr:row>
      <xdr:rowOff>152513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90474"/>
          <a:ext cx="838200" cy="13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96231</xdr:rowOff>
    </xdr:from>
    <xdr:to>
      <xdr:col>19</xdr:col>
      <xdr:colOff>133350</xdr:colOff>
      <xdr:row>85</xdr:row>
      <xdr:rowOff>17224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98031"/>
          <a:ext cx="889000" cy="9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55066</xdr:rowOff>
    </xdr:from>
    <xdr:to>
      <xdr:col>15</xdr:col>
      <xdr:colOff>82550</xdr:colOff>
      <xdr:row>84</xdr:row>
      <xdr:rowOff>96231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56866"/>
          <a:ext cx="8890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43821</xdr:rowOff>
    </xdr:from>
    <xdr:to>
      <xdr:col>11</xdr:col>
      <xdr:colOff>31750</xdr:colOff>
      <xdr:row>84</xdr:row>
      <xdr:rowOff>55066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45621"/>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101713</xdr:rowOff>
    </xdr:from>
    <xdr:to>
      <xdr:col>23</xdr:col>
      <xdr:colOff>184150</xdr:colOff>
      <xdr:row>86</xdr:row>
      <xdr:rowOff>31863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73790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4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137874</xdr:rowOff>
    </xdr:from>
    <xdr:to>
      <xdr:col>19</xdr:col>
      <xdr:colOff>184150</xdr:colOff>
      <xdr:row>85</xdr:row>
      <xdr:rowOff>68024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52801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26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45431</xdr:rowOff>
    </xdr:from>
    <xdr:to>
      <xdr:col>15</xdr:col>
      <xdr:colOff>133350</xdr:colOff>
      <xdr:row>84</xdr:row>
      <xdr:rowOff>147031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131808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3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4266</xdr:rowOff>
    </xdr:from>
    <xdr:to>
      <xdr:col>11</xdr:col>
      <xdr:colOff>82550</xdr:colOff>
      <xdr:row>84</xdr:row>
      <xdr:rowOff>105866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90643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164471</xdr:rowOff>
    </xdr:from>
    <xdr:to>
      <xdr:col>7</xdr:col>
      <xdr:colOff>31750</xdr:colOff>
      <xdr:row>84</xdr:row>
      <xdr:rowOff>94621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79398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8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類似団体平均より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下回る</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96.1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と低い水準にある。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要因としては、職員の年齢構成の偏在が著しく、中堅職員の昇任が抑制されていることが挙げられる。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今後も給与の適正化を図るために、給与実態の分析に努める。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48079</xdr:rowOff>
    </xdr:from>
    <xdr:to>
      <xdr:col>81</xdr:col>
      <xdr:colOff>44450</xdr:colOff>
      <xdr:row>84</xdr:row>
      <xdr:rowOff>48079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498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48079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13607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292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133350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５町村合併という特殊な事情により、類似団体平均を大きく上回っている状況である。定員適正化計画に基づく退職者不補充の原則と新規採用の抑制により、実績として平成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17</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年度からの第</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次計画では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110</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人、平成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年度からの第</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次計画では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191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人、平成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28</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年度からの第</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次計画では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52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人の職員を削減している。今後も</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計画に基づき</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、定員適正化を図る。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62593</xdr:rowOff>
    </xdr:from>
    <xdr:to>
      <xdr:col>81</xdr:col>
      <xdr:colOff>44450</xdr:colOff>
      <xdr:row>63</xdr:row>
      <xdr:rowOff>102235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63943"/>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62593</xdr:rowOff>
    </xdr:from>
    <xdr:to>
      <xdr:col>77</xdr:col>
      <xdr:colOff>44450</xdr:colOff>
      <xdr:row>63</xdr:row>
      <xdr:rowOff>69487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639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69487</xdr:rowOff>
    </xdr:from>
    <xdr:to>
      <xdr:col>72</xdr:col>
      <xdr:colOff>203200</xdr:colOff>
      <xdr:row>63</xdr:row>
      <xdr:rowOff>95341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70837"/>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67763</xdr:rowOff>
    </xdr:from>
    <xdr:to>
      <xdr:col>68</xdr:col>
      <xdr:colOff>152400</xdr:colOff>
      <xdr:row>63</xdr:row>
      <xdr:rowOff>95341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6911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51435</xdr:rowOff>
    </xdr:from>
    <xdr:to>
      <xdr:col>81</xdr:col>
      <xdr:colOff>95250</xdr:colOff>
      <xdr:row>63</xdr:row>
      <xdr:rowOff>153035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23512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11793</xdr:rowOff>
    </xdr:from>
    <xdr:to>
      <xdr:col>77</xdr:col>
      <xdr:colOff>95250</xdr:colOff>
      <xdr:row>63</xdr:row>
      <xdr:rowOff>113393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98170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18687</xdr:rowOff>
    </xdr:from>
    <xdr:to>
      <xdr:col>73</xdr:col>
      <xdr:colOff>44450</xdr:colOff>
      <xdr:row>63</xdr:row>
      <xdr:rowOff>120287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44541</xdr:rowOff>
    </xdr:from>
    <xdr:to>
      <xdr:col>68</xdr:col>
      <xdr:colOff>203200</xdr:colOff>
      <xdr:row>63</xdr:row>
      <xdr:rowOff>146141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130918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3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16963</xdr:rowOff>
    </xdr:from>
    <xdr:to>
      <xdr:col>64</xdr:col>
      <xdr:colOff>152400</xdr:colOff>
      <xdr:row>63</xdr:row>
      <xdr:rowOff>118563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103340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令和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年度の単年度実質公債費比率は、</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元利償還金の減及び普通交付税額の増により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減少の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11.7%</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となった。３ヵ年平均の実質公債費比率は高い水準を推移しながら、令和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0.1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12.3%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で、依然として類似団体平均を</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％上回っている状況である。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今後も緊急度・住民ニーズを的確に把握した事業を厳選、大規模な事業計画の整理・縮小等の見直しを行うことで新発債の発行を抑制し、さらには繰上償還を積極的に実施して、公債費負担を低減する必要が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115026</xdr:rowOff>
    </xdr:from>
    <xdr:to>
      <xdr:col>81</xdr:col>
      <xdr:colOff>44450</xdr:colOff>
      <xdr:row>42</xdr:row>
      <xdr:rowOff>121920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159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154776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4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108131</xdr:rowOff>
    </xdr:from>
    <xdr:to>
      <xdr:col>77</xdr:col>
      <xdr:colOff>44450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090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78576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6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42</xdr:row>
      <xdr:rowOff>108131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952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87449</xdr:rowOff>
    </xdr:from>
    <xdr:to>
      <xdr:col>68</xdr:col>
      <xdr:colOff>152400</xdr:colOff>
      <xdr:row>42</xdr:row>
      <xdr:rowOff>94343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2883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64226</xdr:rowOff>
    </xdr:from>
    <xdr:to>
      <xdr:col>81</xdr:col>
      <xdr:colOff>95250</xdr:colOff>
      <xdr:row>42</xdr:row>
      <xdr:rowOff>165826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36303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3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57331</xdr:rowOff>
    </xdr:from>
    <xdr:to>
      <xdr:col>73</xdr:col>
      <xdr:colOff>44450</xdr:colOff>
      <xdr:row>42</xdr:row>
      <xdr:rowOff>158931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143708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36649</xdr:rowOff>
    </xdr:from>
    <xdr:to>
      <xdr:col>64</xdr:col>
      <xdr:colOff>152400</xdr:colOff>
      <xdr:row>42</xdr:row>
      <xdr:rowOff>138249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123026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公営企業会計の地方債現在高や退職手当負担額が減少する一方で、一般会計地方債現在高の増加と一部事務組合の地方債残高に対する負担の増加で将来負担額は増加</a:t>
          </a:r>
          <a:r>
            <a:rPr kumimoji="1" lang="ja-JP" altLang="en-US" sz="1100">
              <a:solidFill>
                <a:schemeClr val="dk1"/>
              </a:solidFill>
              <a:effectLst/>
              <a:latin typeface="+mn-lt"/>
              <a:ea typeface="+mn-ea"/>
              <a:cs typeface="+mn-cs"/>
            </a:rPr>
            <a:t>しているが、</a:t>
          </a:r>
          <a:r>
            <a:rPr kumimoji="1" lang="ja-JP" altLang="ja-JP" sz="1100">
              <a:solidFill>
                <a:schemeClr val="dk1"/>
              </a:solidFill>
              <a:effectLst/>
              <a:latin typeface="+mn-lt"/>
              <a:ea typeface="+mn-ea"/>
              <a:cs typeface="+mn-cs"/>
            </a:rPr>
            <a:t>充当可能基金である財政調整基金等の</a:t>
          </a:r>
          <a:r>
            <a:rPr kumimoji="1" lang="ja-JP" altLang="en-US" sz="1100">
              <a:solidFill>
                <a:schemeClr val="dk1"/>
              </a:solidFill>
              <a:effectLst/>
              <a:latin typeface="+mn-lt"/>
              <a:ea typeface="+mn-ea"/>
              <a:cs typeface="+mn-cs"/>
            </a:rPr>
            <a:t>積立てに</a:t>
          </a:r>
          <a:r>
            <a:rPr kumimoji="1" lang="ja-JP" altLang="ja-JP" sz="1100">
              <a:solidFill>
                <a:schemeClr val="dk1"/>
              </a:solidFill>
              <a:effectLst/>
              <a:latin typeface="+mn-lt"/>
              <a:ea typeface="+mn-ea"/>
              <a:cs typeface="+mn-cs"/>
            </a:rPr>
            <a:t>より、実質的な将来負担額</a:t>
          </a:r>
          <a:r>
            <a:rPr kumimoji="1" lang="ja-JP" altLang="en-US" sz="1100">
              <a:solidFill>
                <a:schemeClr val="dk1"/>
              </a:solidFill>
              <a:effectLst/>
              <a:latin typeface="+mn-lt"/>
              <a:ea typeface="+mn-ea"/>
              <a:cs typeface="+mn-cs"/>
            </a:rPr>
            <a:t>が減少しているため、</a:t>
          </a:r>
          <a:r>
            <a:rPr kumimoji="1" lang="ja-JP" altLang="ja-JP" sz="1100">
              <a:solidFill>
                <a:schemeClr val="dk1"/>
              </a:solidFill>
              <a:effectLst/>
              <a:latin typeface="+mn-lt"/>
              <a:ea typeface="+mn-ea"/>
              <a:cs typeface="+mn-cs"/>
            </a:rPr>
            <a:t>比率は前年度より</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　依然として</a:t>
          </a:r>
          <a:r>
            <a:rPr kumimoji="1" lang="ja-JP" altLang="ja-JP" sz="1100">
              <a:solidFill>
                <a:schemeClr val="dk1"/>
              </a:solidFill>
              <a:effectLst/>
              <a:latin typeface="+mn-lt"/>
              <a:ea typeface="+mn-ea"/>
              <a:cs typeface="+mn-cs"/>
            </a:rPr>
            <a:t>、類似団体平均と比較し大きく上回っていることから、新たな負担を伴う地方債の抑制、歳出削減による基金取崩しの低減を図り、将来負担の軽減に努める。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75535</xdr:rowOff>
    </xdr:from>
    <xdr:to>
      <xdr:col>81</xdr:col>
      <xdr:colOff>44450</xdr:colOff>
      <xdr:row>22</xdr:row>
      <xdr:rowOff>83336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675985"/>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31465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6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31629</xdr:rowOff>
    </xdr:from>
    <xdr:to>
      <xdr:col>77</xdr:col>
      <xdr:colOff>44450</xdr:colOff>
      <xdr:row>22</xdr:row>
      <xdr:rowOff>83336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8035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87025</xdr:rowOff>
    </xdr:from>
    <xdr:to>
      <xdr:col>72</xdr:col>
      <xdr:colOff>203200</xdr:colOff>
      <xdr:row>22</xdr:row>
      <xdr:rowOff>31629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687475"/>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33322</xdr:rowOff>
    </xdr:from>
    <xdr:to>
      <xdr:col>73</xdr:col>
      <xdr:colOff>44450</xdr:colOff>
      <xdr:row>14</xdr:row>
      <xdr:rowOff>134922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18082</xdr:rowOff>
    </xdr:from>
    <xdr:to>
      <xdr:col>68</xdr:col>
      <xdr:colOff>152400</xdr:colOff>
      <xdr:row>21</xdr:row>
      <xdr:rowOff>87025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61853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37919</xdr:rowOff>
    </xdr:from>
    <xdr:to>
      <xdr:col>68</xdr:col>
      <xdr:colOff>203200</xdr:colOff>
      <xdr:row>14</xdr:row>
      <xdr:rowOff>139519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24735</xdr:rowOff>
    </xdr:from>
    <xdr:to>
      <xdr:col>81</xdr:col>
      <xdr:colOff>95250</xdr:colOff>
      <xdr:row>21</xdr:row>
      <xdr:rowOff>126335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6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92062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2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32536</xdr:rowOff>
    </xdr:from>
    <xdr:to>
      <xdr:col>77</xdr:col>
      <xdr:colOff>95250</xdr:colOff>
      <xdr:row>22</xdr:row>
      <xdr:rowOff>134136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80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118913</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890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152279</xdr:rowOff>
    </xdr:from>
    <xdr:to>
      <xdr:col>73</xdr:col>
      <xdr:colOff>44450</xdr:colOff>
      <xdr:row>22</xdr:row>
      <xdr:rowOff>82429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67206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36225</xdr:rowOff>
    </xdr:from>
    <xdr:to>
      <xdr:col>68</xdr:col>
      <xdr:colOff>203200</xdr:colOff>
      <xdr:row>21</xdr:row>
      <xdr:rowOff>137825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6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122602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72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138732</xdr:rowOff>
    </xdr:from>
    <xdr:to>
      <xdr:col>64</xdr:col>
      <xdr:colOff>152400</xdr:colOff>
      <xdr:row>21</xdr:row>
      <xdr:rowOff>68882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53659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5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282793" cy="447676"/>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745671" y="4656364"/>
          <a:ext cx="9282793" cy="447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30,777
30,676
253.55
26,556,252
25,912,815
624,144
13,210,307
39,567,347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令和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においては類似団体平均と同水準となったが、合併以降、類似団体、全国平均及び青森県平均を上回る状況が続いていた。これは職員数が類似団体と比較して多いためであり、今後も定員適正化計画による退職者不補充と新規採用の抑制や組織体系見直しなどの取組みを通じて、継続的に人件費の削減に努め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158750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11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158750</xdr:rowOff>
    </xdr:from>
    <xdr:to>
      <xdr:col>19</xdr:col>
      <xdr:colOff>187325</xdr:colOff>
      <xdr:row>39</xdr:row>
      <xdr:rowOff>6350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02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6350</xdr:rowOff>
    </xdr:from>
    <xdr:to>
      <xdr:col>15</xdr:col>
      <xdr:colOff>98425</xdr:colOff>
      <xdr:row>39</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9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107950</xdr:rowOff>
    </xdr:from>
    <xdr:to>
      <xdr:col>20</xdr:col>
      <xdr:colOff>38100</xdr:colOff>
      <xdr:row>38</xdr:row>
      <xdr:rowOff>38100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物件費に係る経常収支比率は類似団体の中では最も低い水準にある。今後も事務事業の見直しを進め、より一層の経費削減を図る。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116114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516414"/>
          <a:ext cx="0" cy="1251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31041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25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116114</xdr:rowOff>
    </xdr:from>
    <xdr:to>
      <xdr:col>82</xdr:col>
      <xdr:colOff>196850</xdr:colOff>
      <xdr:row>14</xdr:row>
      <xdr:rowOff>116114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51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72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7257</xdr:rowOff>
    </xdr:from>
    <xdr:to>
      <xdr:col>78</xdr:col>
      <xdr:colOff>69850</xdr:colOff>
      <xdr:row>14</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07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124279</xdr:rowOff>
    </xdr:from>
    <xdr:to>
      <xdr:col>73</xdr:col>
      <xdr:colOff>180975</xdr:colOff>
      <xdr:row>14</xdr:row>
      <xdr:rowOff>7257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5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102507</xdr:rowOff>
    </xdr:from>
    <xdr:to>
      <xdr:col>69</xdr:col>
      <xdr:colOff>92075</xdr:colOff>
      <xdr:row>13</xdr:row>
      <xdr:rowOff>124279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145341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7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127907</xdr:rowOff>
    </xdr:from>
    <xdr:to>
      <xdr:col>74</xdr:col>
      <xdr:colOff>31750</xdr:colOff>
      <xdr:row>14</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73479</xdr:rowOff>
    </xdr:from>
    <xdr:to>
      <xdr:col>69</xdr:col>
      <xdr:colOff>142875</xdr:colOff>
      <xdr:row>14</xdr:row>
      <xdr:rowOff>3629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13806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51707</xdr:rowOff>
    </xdr:from>
    <xdr:to>
      <xdr:col>65</xdr:col>
      <xdr:colOff>53975</xdr:colOff>
      <xdr:row>13</xdr:row>
      <xdr:rowOff>153307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163484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扶助費に係る経常収支比率は全国平均及び青森県平均を下回るものの類似団体平均を</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上回り、かつ上昇高止まり傾向にある。要因としては障害者福祉費や児童福祉費（施設型給付）が増加傾向にあることに加え、生活保護費が高止まりしているためである。増加する扶助費抑制のために、資格審査による給付の適正化等に努め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663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42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その他の経常収支比率は上昇傾向にあったが、令和２年度では減少し、類似団体と同水準となっている。これまでの上昇傾向は、公営企業会計（下水道事業）及び特別会計（介護保険事業）への繰出金が増加傾向にあったためであり、令和２年度の減少要因は、下水道事業会計の法適用による補助費への計上移行によるものである。今後も事業の精査・適正化等に取り組み、普通会計の負担額を低減していく必要が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37193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9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21970</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60</xdr:row>
      <xdr:rowOff>23585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09843"/>
          <a:ext cx="889000" cy="50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60</xdr:row>
      <xdr:rowOff>23585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97065</xdr:rowOff>
    </xdr:from>
    <xdr:to>
      <xdr:col>69</xdr:col>
      <xdr:colOff>92075</xdr:colOff>
      <xdr:row>59</xdr:row>
      <xdr:rowOff>151493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12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144235</xdr:rowOff>
    </xdr:from>
    <xdr:to>
      <xdr:col>74</xdr:col>
      <xdr:colOff>31750</xdr:colOff>
      <xdr:row>60</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59162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46265</xdr:rowOff>
    </xdr:from>
    <xdr:to>
      <xdr:col>65</xdr:col>
      <xdr:colOff>53975</xdr:colOff>
      <xdr:row>59</xdr:row>
      <xdr:rowOff>147865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132642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補助費等に係る経常収支比率は類似団体の中でも低い水準にある。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令和２年度において上昇した要因は、下水道事業会計の法適用により繰出金の計上が補助費へ移行したためである。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今後も市単独事業の補助金の見直しや廃止などにより抑制に努める。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60706</xdr:rowOff>
    </xdr:from>
    <xdr:to>
      <xdr:col>78</xdr:col>
      <xdr:colOff>69850</xdr:colOff>
      <xdr:row>36</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18556"/>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42418</xdr:rowOff>
    </xdr:from>
    <xdr:to>
      <xdr:col>73</xdr:col>
      <xdr:colOff>180975</xdr:colOff>
      <xdr:row>33</xdr:row>
      <xdr:rowOff>60706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00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24130</xdr:rowOff>
    </xdr:from>
    <xdr:to>
      <xdr:col>69</xdr:col>
      <xdr:colOff>92075</xdr:colOff>
      <xdr:row>33</xdr:row>
      <xdr:rowOff>42418</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81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9906</xdr:rowOff>
    </xdr:from>
    <xdr:to>
      <xdr:col>74</xdr:col>
      <xdr:colOff>31750</xdr:colOff>
      <xdr:row>33</xdr:row>
      <xdr:rowOff>111506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121683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163068</xdr:rowOff>
    </xdr:from>
    <xdr:to>
      <xdr:col>69</xdr:col>
      <xdr:colOff>142875</xdr:colOff>
      <xdr:row>33</xdr:row>
      <xdr:rowOff>93218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103395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144780</xdr:rowOff>
    </xdr:from>
    <xdr:to>
      <xdr:col>65</xdr:col>
      <xdr:colOff>53975</xdr:colOff>
      <xdr:row>33</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85107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建設事業による地方債発行により公債費は高い水準にあり、類似団体平均を</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6.1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％上回っている。今後、小学校建設事業（Ｈ</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27-29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）や公営住宅建設事業（Ｈ</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23-R3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）等の償還が本格化し、さらには一般廃棄物最終処分場建設事業（</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R1-3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消防再編庁舎建設事業（</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R1-2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、総合体育館建設事業（</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H30-R5</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等の償還も控えており、より厳しい財政運営となることが予想されることから、これまで以上に地方債の新規発行を伴う建設事業の抑制を図ることが必要となる。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159004</xdr:rowOff>
    </xdr:from>
    <xdr:to>
      <xdr:col>24</xdr:col>
      <xdr:colOff>25400</xdr:colOff>
      <xdr:row>81</xdr:row>
      <xdr:rowOff>106426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87500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24130</xdr:rowOff>
    </xdr:from>
    <xdr:to>
      <xdr:col>19</xdr:col>
      <xdr:colOff>187325</xdr:colOff>
      <xdr:row>81</xdr:row>
      <xdr:rowOff>106426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9115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113285</xdr:rowOff>
    </xdr:from>
    <xdr:to>
      <xdr:col>15</xdr:col>
      <xdr:colOff>98425</xdr:colOff>
      <xdr:row>81</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8292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113285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7287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108204</xdr:rowOff>
    </xdr:from>
    <xdr:to>
      <xdr:col>24</xdr:col>
      <xdr:colOff>76200</xdr:colOff>
      <xdr:row>81</xdr:row>
      <xdr:rowOff>38354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80281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55626</xdr:rowOff>
    </xdr:from>
    <xdr:to>
      <xdr:col>20</xdr:col>
      <xdr:colOff>38100</xdr:colOff>
      <xdr:row>81</xdr:row>
      <xdr:rowOff>157226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9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142003</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402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144780</xdr:rowOff>
    </xdr:from>
    <xdr:to>
      <xdr:col>15</xdr:col>
      <xdr:colOff>149225</xdr:colOff>
      <xdr:row>81</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59707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62485</xdr:rowOff>
    </xdr:from>
    <xdr:to>
      <xdr:col>11</xdr:col>
      <xdr:colOff>60325</xdr:colOff>
      <xdr:row>80</xdr:row>
      <xdr:rowOff>164085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148862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公債費以外に係る経常収支比率は平成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年度以降、類似団体平均以下の水準を推移し令和</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2.8</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％下回っている。今後も引き続き、高い傾向にある人件費を職員数の適正化により削減すること、また、上昇傾向にある扶助費の抑制を図ること等により経常経費の削減に努める。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76</xdr:row>
      <xdr:rowOff>96520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819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96520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168911</xdr:rowOff>
    </xdr:from>
    <xdr:to>
      <xdr:col>73</xdr:col>
      <xdr:colOff>180975</xdr:colOff>
      <xdr:row>76</xdr:row>
      <xdr:rowOff>88900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27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168911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43840"/>
          <a:ext cx="8890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72390</xdr:rowOff>
    </xdr:from>
    <xdr:to>
      <xdr:col>82</xdr:col>
      <xdr:colOff>158750</xdr:colOff>
      <xdr:row>76</xdr:row>
      <xdr:rowOff>2539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88917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118110</xdr:rowOff>
    </xdr:from>
    <xdr:to>
      <xdr:col>69</xdr:col>
      <xdr:colOff>142875</xdr:colOff>
      <xdr:row>76</xdr:row>
      <xdr:rowOff>48261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58437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22982</xdr:rowOff>
    </xdr:from>
    <xdr:to>
      <xdr:col>29</xdr:col>
      <xdr:colOff>127000</xdr:colOff>
      <xdr:row>16</xdr:row>
      <xdr:rowOff>27407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13807"/>
          <a:ext cx="647700" cy="4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12184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3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5102</xdr:rowOff>
    </xdr:from>
    <xdr:to>
      <xdr:col>26</xdr:col>
      <xdr:colOff>50800</xdr:colOff>
      <xdr:row>16</xdr:row>
      <xdr:rowOff>22982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95927"/>
          <a:ext cx="698500" cy="17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5102</xdr:rowOff>
    </xdr:from>
    <xdr:to>
      <xdr:col>22</xdr:col>
      <xdr:colOff>114300</xdr:colOff>
      <xdr:row>16</xdr:row>
      <xdr:rowOff>30297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95927"/>
          <a:ext cx="698500" cy="2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30297</xdr:rowOff>
    </xdr:from>
    <xdr:to>
      <xdr:col>18</xdr:col>
      <xdr:colOff>177800</xdr:colOff>
      <xdr:row>16</xdr:row>
      <xdr:rowOff>47752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21122"/>
          <a:ext cx="698500" cy="17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148057</xdr:rowOff>
    </xdr:from>
    <xdr:to>
      <xdr:col>29</xdr:col>
      <xdr:colOff>177800</xdr:colOff>
      <xdr:row>16</xdr:row>
      <xdr:rowOff>78207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164584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143632</xdr:rowOff>
    </xdr:from>
    <xdr:to>
      <xdr:col>26</xdr:col>
      <xdr:colOff>101600</xdr:colOff>
      <xdr:row>16</xdr:row>
      <xdr:rowOff>73782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6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83959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1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125752</xdr:rowOff>
    </xdr:from>
    <xdr:to>
      <xdr:col>22</xdr:col>
      <xdr:colOff>165100</xdr:colOff>
      <xdr:row>16</xdr:row>
      <xdr:rowOff>55902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4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66079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1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150947</xdr:rowOff>
    </xdr:from>
    <xdr:to>
      <xdr:col>19</xdr:col>
      <xdr:colOff>38100</xdr:colOff>
      <xdr:row>16</xdr:row>
      <xdr:rowOff>81097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7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91274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3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168402</xdr:rowOff>
    </xdr:from>
    <xdr:to>
      <xdr:col>15</xdr:col>
      <xdr:colOff>101600</xdr:colOff>
      <xdr:row>16</xdr:row>
      <xdr:rowOff>98552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8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108729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166872</xdr:rowOff>
    </xdr:from>
    <xdr:to>
      <xdr:col>29</xdr:col>
      <xdr:colOff>127000</xdr:colOff>
      <xdr:row>35</xdr:row>
      <xdr:rowOff>186093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777222"/>
          <a:ext cx="647700" cy="19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55954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9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166872</xdr:rowOff>
    </xdr:from>
    <xdr:to>
      <xdr:col>26</xdr:col>
      <xdr:colOff>50800</xdr:colOff>
      <xdr:row>35</xdr:row>
      <xdr:rowOff>215468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777222"/>
          <a:ext cx="698500" cy="48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5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215468</xdr:rowOff>
    </xdr:from>
    <xdr:to>
      <xdr:col>22</xdr:col>
      <xdr:colOff>114300</xdr:colOff>
      <xdr:row>35</xdr:row>
      <xdr:rowOff>230213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25818"/>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40847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209239</xdr:rowOff>
    </xdr:from>
    <xdr:to>
      <xdr:col>18</xdr:col>
      <xdr:colOff>177800</xdr:colOff>
      <xdr:row>35</xdr:row>
      <xdr:rowOff>230213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19589"/>
          <a:ext cx="6985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135293</xdr:rowOff>
    </xdr:from>
    <xdr:to>
      <xdr:col>29</xdr:col>
      <xdr:colOff>177800</xdr:colOff>
      <xdr:row>35</xdr:row>
      <xdr:rowOff>236893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45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323270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9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116072</xdr:rowOff>
    </xdr:from>
    <xdr:to>
      <xdr:col>26</xdr:col>
      <xdr:colOff>101600</xdr:colOff>
      <xdr:row>35</xdr:row>
      <xdr:rowOff>217672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2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227849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49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164668</xdr:rowOff>
    </xdr:from>
    <xdr:to>
      <xdr:col>22</xdr:col>
      <xdr:colOff>165100</xdr:colOff>
      <xdr:row>35</xdr:row>
      <xdr:rowOff>266268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7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276445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179413</xdr:rowOff>
    </xdr:from>
    <xdr:to>
      <xdr:col>19</xdr:col>
      <xdr:colOff>38100</xdr:colOff>
      <xdr:row>35</xdr:row>
      <xdr:rowOff>281013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8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291190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158439</xdr:rowOff>
    </xdr:from>
    <xdr:to>
      <xdr:col>15</xdr:col>
      <xdr:colOff>101600</xdr:colOff>
      <xdr:row>35</xdr:row>
      <xdr:rowOff>260039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6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270216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30,777
30,676
253.55
26,556,252
25,912,815
624,144
13,210,307
39,567,347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35932</xdr:rowOff>
    </xdr:from>
    <xdr:to>
      <xdr:col>24</xdr:col>
      <xdr:colOff>63500</xdr:colOff>
      <xdr:row>35</xdr:row>
      <xdr:rowOff>46611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36682"/>
          <a:ext cx="8382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25841</xdr:rowOff>
    </xdr:from>
    <xdr:to>
      <xdr:col>19</xdr:col>
      <xdr:colOff>177800</xdr:colOff>
      <xdr:row>35</xdr:row>
      <xdr:rowOff>35932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26591"/>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20403</xdr:rowOff>
    </xdr:from>
    <xdr:to>
      <xdr:col>15</xdr:col>
      <xdr:colOff>50800</xdr:colOff>
      <xdr:row>35</xdr:row>
      <xdr:rowOff>25841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21153"/>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2654</xdr:rowOff>
    </xdr:from>
    <xdr:to>
      <xdr:col>10</xdr:col>
      <xdr:colOff>114300</xdr:colOff>
      <xdr:row>35</xdr:row>
      <xdr:rowOff>20403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03404"/>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167261</xdr:rowOff>
    </xdr:from>
    <xdr:to>
      <xdr:col>24</xdr:col>
      <xdr:colOff>114300</xdr:colOff>
      <xdr:row>35</xdr:row>
      <xdr:rowOff>97411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18688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156582</xdr:rowOff>
    </xdr:from>
    <xdr:to>
      <xdr:col>20</xdr:col>
      <xdr:colOff>38100</xdr:colOff>
      <xdr:row>35</xdr:row>
      <xdr:rowOff>86732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103259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6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146491</xdr:rowOff>
    </xdr:from>
    <xdr:to>
      <xdr:col>15</xdr:col>
      <xdr:colOff>101600</xdr:colOff>
      <xdr:row>35</xdr:row>
      <xdr:rowOff>76641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93168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5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141053</xdr:rowOff>
    </xdr:from>
    <xdr:to>
      <xdr:col>10</xdr:col>
      <xdr:colOff>165100</xdr:colOff>
      <xdr:row>35</xdr:row>
      <xdr:rowOff>71203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7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87730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4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123304</xdr:rowOff>
    </xdr:from>
    <xdr:to>
      <xdr:col>6</xdr:col>
      <xdr:colOff>38100</xdr:colOff>
      <xdr:row>35</xdr:row>
      <xdr:rowOff>53454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69981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127698</xdr:rowOff>
    </xdr:from>
    <xdr:to>
      <xdr:col>24</xdr:col>
      <xdr:colOff>63500</xdr:colOff>
      <xdr:row>57</xdr:row>
      <xdr:rowOff>100736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8898"/>
          <a:ext cx="838200" cy="1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100736</xdr:rowOff>
    </xdr:from>
    <xdr:to>
      <xdr:col>19</xdr:col>
      <xdr:colOff>177800</xdr:colOff>
      <xdr:row>57</xdr:row>
      <xdr:rowOff>150864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3386"/>
          <a:ext cx="889000" cy="5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89146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150864</xdr:rowOff>
    </xdr:from>
    <xdr:to>
      <xdr:col>15</xdr:col>
      <xdr:colOff>50800</xdr:colOff>
      <xdr:row>58</xdr:row>
      <xdr:rowOff>34151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3514"/>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34151</xdr:rowOff>
    </xdr:from>
    <xdr:to>
      <xdr:col>10</xdr:col>
      <xdr:colOff>114300</xdr:colOff>
      <xdr:row>58</xdr:row>
      <xdr:rowOff>69329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78251"/>
          <a:ext cx="889000" cy="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76898</xdr:rowOff>
    </xdr:from>
    <xdr:to>
      <xdr:col>24</xdr:col>
      <xdr:colOff>114300</xdr:colOff>
      <xdr:row>57</xdr:row>
      <xdr:rowOff>7048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99775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49936</xdr:rowOff>
    </xdr:from>
    <xdr:to>
      <xdr:col>20</xdr:col>
      <xdr:colOff>38100</xdr:colOff>
      <xdr:row>57</xdr:row>
      <xdr:rowOff>151536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142663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100064</xdr:rowOff>
    </xdr:from>
    <xdr:to>
      <xdr:col>15</xdr:col>
      <xdr:colOff>101600</xdr:colOff>
      <xdr:row>58</xdr:row>
      <xdr:rowOff>30214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21341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154801</xdr:rowOff>
    </xdr:from>
    <xdr:to>
      <xdr:col>10</xdr:col>
      <xdr:colOff>165100</xdr:colOff>
      <xdr:row>58</xdr:row>
      <xdr:rowOff>84951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76078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18529</xdr:rowOff>
    </xdr:from>
    <xdr:to>
      <xdr:col>6</xdr:col>
      <xdr:colOff>38100</xdr:colOff>
      <xdr:row>58</xdr:row>
      <xdr:rowOff>120129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111256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72530</xdr:rowOff>
    </xdr:from>
    <xdr:to>
      <xdr:col>24</xdr:col>
      <xdr:colOff>63500</xdr:colOff>
      <xdr:row>76</xdr:row>
      <xdr:rowOff>170027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02730"/>
          <a:ext cx="838200" cy="9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118648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170027</xdr:rowOff>
    </xdr:from>
    <xdr:to>
      <xdr:col>19</xdr:col>
      <xdr:colOff>177800</xdr:colOff>
      <xdr:row>77</xdr:row>
      <xdr:rowOff>141109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00227"/>
          <a:ext cx="889000" cy="1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70908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141109</xdr:rowOff>
    </xdr:from>
    <xdr:to>
      <xdr:col>15</xdr:col>
      <xdr:colOff>50800</xdr:colOff>
      <xdr:row>77</xdr:row>
      <xdr:rowOff>150121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42759"/>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137335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113640</xdr:rowOff>
    </xdr:from>
    <xdr:to>
      <xdr:col>10</xdr:col>
      <xdr:colOff>114300</xdr:colOff>
      <xdr:row>77</xdr:row>
      <xdr:rowOff>150121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15290"/>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98131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21730</xdr:rowOff>
    </xdr:from>
    <xdr:to>
      <xdr:col>24</xdr:col>
      <xdr:colOff>114300</xdr:colOff>
      <xdr:row>76</xdr:row>
      <xdr:rowOff>123330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44607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119227</xdr:rowOff>
    </xdr:from>
    <xdr:to>
      <xdr:col>20</xdr:col>
      <xdr:colOff>38100</xdr:colOff>
      <xdr:row>77</xdr:row>
      <xdr:rowOff>49377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65905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90309</xdr:rowOff>
    </xdr:from>
    <xdr:to>
      <xdr:col>15</xdr:col>
      <xdr:colOff>101600</xdr:colOff>
      <xdr:row>78</xdr:row>
      <xdr:rowOff>20459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36986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30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99321</xdr:rowOff>
    </xdr:from>
    <xdr:to>
      <xdr:col>10</xdr:col>
      <xdr:colOff>165100</xdr:colOff>
      <xdr:row>78</xdr:row>
      <xdr:rowOff>29471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45998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30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62840</xdr:rowOff>
    </xdr:from>
    <xdr:to>
      <xdr:col>6</xdr:col>
      <xdr:colOff>38100</xdr:colOff>
      <xdr:row>77</xdr:row>
      <xdr:rowOff>164440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9517</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30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114883</xdr:rowOff>
    </xdr:from>
    <xdr:to>
      <xdr:col>24</xdr:col>
      <xdr:colOff>63500</xdr:colOff>
      <xdr:row>92</xdr:row>
      <xdr:rowOff>139272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45383"/>
          <a:ext cx="838200" cy="3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124863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41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139272</xdr:rowOff>
    </xdr:from>
    <xdr:to>
      <xdr:col>19</xdr:col>
      <xdr:colOff>177800</xdr:colOff>
      <xdr:row>93</xdr:row>
      <xdr:rowOff>26729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12672"/>
          <a:ext cx="889000" cy="5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26729</xdr:rowOff>
    </xdr:from>
    <xdr:to>
      <xdr:col>15</xdr:col>
      <xdr:colOff>50800</xdr:colOff>
      <xdr:row>93</xdr:row>
      <xdr:rowOff>97095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971579"/>
          <a:ext cx="889000" cy="7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45882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97095</xdr:rowOff>
    </xdr:from>
    <xdr:to>
      <xdr:col>10</xdr:col>
      <xdr:colOff>114300</xdr:colOff>
      <xdr:row>93</xdr:row>
      <xdr:rowOff>98109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041945"/>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64083</xdr:rowOff>
    </xdr:from>
    <xdr:to>
      <xdr:col>24</xdr:col>
      <xdr:colOff>114300</xdr:colOff>
      <xdr:row>90</xdr:row>
      <xdr:rowOff>165683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4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17110</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4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88472</xdr:rowOff>
    </xdr:from>
    <xdr:to>
      <xdr:col>20</xdr:col>
      <xdr:colOff>38100</xdr:colOff>
      <xdr:row>93</xdr:row>
      <xdr:rowOff>18622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6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35149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63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147379</xdr:rowOff>
    </xdr:from>
    <xdr:to>
      <xdr:col>15</xdr:col>
      <xdr:colOff>101600</xdr:colOff>
      <xdr:row>93</xdr:row>
      <xdr:rowOff>77529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9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94056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69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46295</xdr:rowOff>
    </xdr:from>
    <xdr:to>
      <xdr:col>10</xdr:col>
      <xdr:colOff>165100</xdr:colOff>
      <xdr:row>93</xdr:row>
      <xdr:rowOff>147895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59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164422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76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47309</xdr:rowOff>
    </xdr:from>
    <xdr:to>
      <xdr:col>6</xdr:col>
      <xdr:colOff>38100</xdr:colOff>
      <xdr:row>93</xdr:row>
      <xdr:rowOff>148909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59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165436</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76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111198</xdr:rowOff>
    </xdr:from>
    <xdr:to>
      <xdr:col>55</xdr:col>
      <xdr:colOff>0</xdr:colOff>
      <xdr:row>35</xdr:row>
      <xdr:rowOff>132248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54698"/>
          <a:ext cx="838200" cy="87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150995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111198</xdr:rowOff>
    </xdr:from>
    <xdr:to>
      <xdr:col>50</xdr:col>
      <xdr:colOff>114300</xdr:colOff>
      <xdr:row>38</xdr:row>
      <xdr:rowOff>29954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54698"/>
          <a:ext cx="889000" cy="129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21314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3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29954</xdr:rowOff>
    </xdr:from>
    <xdr:to>
      <xdr:col>45</xdr:col>
      <xdr:colOff>177800</xdr:colOff>
      <xdr:row>38</xdr:row>
      <xdr:rowOff>58693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45054"/>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158545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28262</xdr:rowOff>
    </xdr:from>
    <xdr:to>
      <xdr:col>41</xdr:col>
      <xdr:colOff>50800</xdr:colOff>
      <xdr:row>38</xdr:row>
      <xdr:rowOff>58693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43362"/>
          <a:ext cx="889000" cy="3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62323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68276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81448</xdr:rowOff>
    </xdr:from>
    <xdr:to>
      <xdr:col>55</xdr:col>
      <xdr:colOff>50800</xdr:colOff>
      <xdr:row>36</xdr:row>
      <xdr:rowOff>11598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104325</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3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60398</xdr:rowOff>
    </xdr:from>
    <xdr:to>
      <xdr:col>50</xdr:col>
      <xdr:colOff>165100</xdr:colOff>
      <xdr:row>30</xdr:row>
      <xdr:rowOff>161998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7075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497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150604</xdr:rowOff>
    </xdr:from>
    <xdr:to>
      <xdr:col>46</xdr:col>
      <xdr:colOff>38100</xdr:colOff>
      <xdr:row>38</xdr:row>
      <xdr:rowOff>80753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94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71881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7893</xdr:rowOff>
    </xdr:from>
    <xdr:to>
      <xdr:col>41</xdr:col>
      <xdr:colOff>101600</xdr:colOff>
      <xdr:row>38</xdr:row>
      <xdr:rowOff>109493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100620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148912</xdr:rowOff>
    </xdr:from>
    <xdr:to>
      <xdr:col>36</xdr:col>
      <xdr:colOff>165100</xdr:colOff>
      <xdr:row>38</xdr:row>
      <xdr:rowOff>79062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70189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8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35176</xdr:rowOff>
    </xdr:from>
    <xdr:to>
      <xdr:col>55</xdr:col>
      <xdr:colOff>0</xdr:colOff>
      <xdr:row>53</xdr:row>
      <xdr:rowOff>56086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8779126"/>
          <a:ext cx="838200" cy="3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121284</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7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35176</xdr:rowOff>
    </xdr:from>
    <xdr:to>
      <xdr:col>50</xdr:col>
      <xdr:colOff>114300</xdr:colOff>
      <xdr:row>52</xdr:row>
      <xdr:rowOff>126662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8779126"/>
          <a:ext cx="889000" cy="26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135732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22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126662</xdr:rowOff>
    </xdr:from>
    <xdr:to>
      <xdr:col>45</xdr:col>
      <xdr:colOff>177800</xdr:colOff>
      <xdr:row>54</xdr:row>
      <xdr:rowOff>83091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042062"/>
          <a:ext cx="889000" cy="29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101762</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1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83091</xdr:rowOff>
    </xdr:from>
    <xdr:to>
      <xdr:col>41</xdr:col>
      <xdr:colOff>50800</xdr:colOff>
      <xdr:row>55</xdr:row>
      <xdr:rowOff>16949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341391"/>
          <a:ext cx="889000" cy="1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124157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5286</xdr:rowOff>
    </xdr:from>
    <xdr:to>
      <xdr:col>55</xdr:col>
      <xdr:colOff>50800</xdr:colOff>
      <xdr:row>53</xdr:row>
      <xdr:rowOff>106886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0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28163</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94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155826</xdr:rowOff>
    </xdr:from>
    <xdr:to>
      <xdr:col>50</xdr:col>
      <xdr:colOff>165100</xdr:colOff>
      <xdr:row>51</xdr:row>
      <xdr:rowOff>85976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87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102503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850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75862</xdr:rowOff>
    </xdr:from>
    <xdr:to>
      <xdr:col>46</xdr:col>
      <xdr:colOff>38100</xdr:colOff>
      <xdr:row>53</xdr:row>
      <xdr:rowOff>6012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9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22539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76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32291</xdr:rowOff>
    </xdr:from>
    <xdr:to>
      <xdr:col>41</xdr:col>
      <xdr:colOff>101600</xdr:colOff>
      <xdr:row>54</xdr:row>
      <xdr:rowOff>133891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2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150418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06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137599</xdr:rowOff>
    </xdr:from>
    <xdr:to>
      <xdr:col>36</xdr:col>
      <xdr:colOff>165100</xdr:colOff>
      <xdr:row>55</xdr:row>
      <xdr:rowOff>67749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3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84276</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1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30755</xdr:rowOff>
    </xdr:from>
    <xdr:to>
      <xdr:col>55</xdr:col>
      <xdr:colOff>0</xdr:colOff>
      <xdr:row>74</xdr:row>
      <xdr:rowOff>69313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203705"/>
          <a:ext cx="838200" cy="5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71595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30755</xdr:rowOff>
    </xdr:from>
    <xdr:to>
      <xdr:col>50</xdr:col>
      <xdr:colOff>114300</xdr:colOff>
      <xdr:row>76</xdr:row>
      <xdr:rowOff>120945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2203705"/>
          <a:ext cx="889000" cy="94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143570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24997</xdr:rowOff>
    </xdr:from>
    <xdr:to>
      <xdr:col>45</xdr:col>
      <xdr:colOff>177800</xdr:colOff>
      <xdr:row>76</xdr:row>
      <xdr:rowOff>120945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055197"/>
          <a:ext cx="889000" cy="9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130719</xdr:rowOff>
    </xdr:from>
    <xdr:to>
      <xdr:col>41</xdr:col>
      <xdr:colOff>50800</xdr:colOff>
      <xdr:row>76</xdr:row>
      <xdr:rowOff>24997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989469"/>
          <a:ext cx="889000" cy="6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18513</xdr:rowOff>
    </xdr:from>
    <xdr:to>
      <xdr:col>55</xdr:col>
      <xdr:colOff>50800</xdr:colOff>
      <xdr:row>74</xdr:row>
      <xdr:rowOff>120113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270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41390</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5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151405</xdr:rowOff>
    </xdr:from>
    <xdr:to>
      <xdr:col>50</xdr:col>
      <xdr:colOff>165100</xdr:colOff>
      <xdr:row>71</xdr:row>
      <xdr:rowOff>81555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1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98082</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39795" y="1192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70145</xdr:rowOff>
    </xdr:from>
    <xdr:to>
      <xdr:col>46</xdr:col>
      <xdr:colOff>38100</xdr:colOff>
      <xdr:row>77</xdr:row>
      <xdr:rowOff>295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1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162872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1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145647</xdr:rowOff>
    </xdr:from>
    <xdr:to>
      <xdr:col>41</xdr:col>
      <xdr:colOff>101600</xdr:colOff>
      <xdr:row>76</xdr:row>
      <xdr:rowOff>75797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00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92324</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77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79919</xdr:rowOff>
    </xdr:from>
    <xdr:to>
      <xdr:col>36</xdr:col>
      <xdr:colOff>165100</xdr:colOff>
      <xdr:row>76</xdr:row>
      <xdr:rowOff>10069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3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26596</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159925</xdr:rowOff>
    </xdr:from>
    <xdr:to>
      <xdr:col>55</xdr:col>
      <xdr:colOff>0</xdr:colOff>
      <xdr:row>97</xdr:row>
      <xdr:rowOff>161308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619125"/>
          <a:ext cx="838200" cy="17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15341</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0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37678</xdr:rowOff>
    </xdr:from>
    <xdr:to>
      <xdr:col>50</xdr:col>
      <xdr:colOff>114300</xdr:colOff>
      <xdr:row>97</xdr:row>
      <xdr:rowOff>161308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153978"/>
          <a:ext cx="889000" cy="6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37678</xdr:rowOff>
    </xdr:from>
    <xdr:to>
      <xdr:col>45</xdr:col>
      <xdr:colOff>177800</xdr:colOff>
      <xdr:row>97</xdr:row>
      <xdr:rowOff>163105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153978"/>
          <a:ext cx="889000" cy="6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127264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163105</xdr:rowOff>
    </xdr:from>
    <xdr:to>
      <xdr:col>41</xdr:col>
      <xdr:colOff>50800</xdr:colOff>
      <xdr:row>97</xdr:row>
      <xdr:rowOff>169777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793755"/>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109125</xdr:rowOff>
    </xdr:from>
    <xdr:to>
      <xdr:col>55</xdr:col>
      <xdr:colOff>50800</xdr:colOff>
      <xdr:row>97</xdr:row>
      <xdr:rowOff>39275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5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87552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110508</xdr:rowOff>
    </xdr:from>
    <xdr:to>
      <xdr:col>50</xdr:col>
      <xdr:colOff>165100</xdr:colOff>
      <xdr:row>98</xdr:row>
      <xdr:rowOff>40658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31785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158328</xdr:rowOff>
    </xdr:from>
    <xdr:to>
      <xdr:col>46</xdr:col>
      <xdr:colOff>38100</xdr:colOff>
      <xdr:row>94</xdr:row>
      <xdr:rowOff>88478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10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105005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87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112305</xdr:rowOff>
    </xdr:from>
    <xdr:to>
      <xdr:col>41</xdr:col>
      <xdr:colOff>101600</xdr:colOff>
      <xdr:row>98</xdr:row>
      <xdr:rowOff>42455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33582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8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118977</xdr:rowOff>
    </xdr:from>
    <xdr:to>
      <xdr:col>36</xdr:col>
      <xdr:colOff>165100</xdr:colOff>
      <xdr:row>98</xdr:row>
      <xdr:rowOff>49127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40254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4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8212</xdr:rowOff>
    </xdr:from>
    <xdr:to>
      <xdr:col>85</xdr:col>
      <xdr:colOff>127000</xdr:colOff>
      <xdr:row>72</xdr:row>
      <xdr:rowOff>25743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2352612"/>
          <a:ext cx="838200" cy="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49568</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0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25743</xdr:rowOff>
    </xdr:from>
    <xdr:to>
      <xdr:col>81</xdr:col>
      <xdr:colOff>50800</xdr:colOff>
      <xdr:row>72</xdr:row>
      <xdr:rowOff>122055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2370143"/>
          <a:ext cx="889000" cy="9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115862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9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135000</xdr:rowOff>
    </xdr:from>
    <xdr:to>
      <xdr:col>76</xdr:col>
      <xdr:colOff>114300</xdr:colOff>
      <xdr:row>72</xdr:row>
      <xdr:rowOff>122055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307950"/>
          <a:ext cx="889000" cy="1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135000</xdr:rowOff>
    </xdr:from>
    <xdr:to>
      <xdr:col>71</xdr:col>
      <xdr:colOff>177800</xdr:colOff>
      <xdr:row>72</xdr:row>
      <xdr:rowOff>117983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307950"/>
          <a:ext cx="889000" cy="1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20107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12234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128862</xdr:rowOff>
    </xdr:from>
    <xdr:to>
      <xdr:col>85</xdr:col>
      <xdr:colOff>177800</xdr:colOff>
      <xdr:row>72</xdr:row>
      <xdr:rowOff>59012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230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151739</xdr:rowOff>
    </xdr:from>
    <xdr:ext cx="599010"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215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146393</xdr:rowOff>
    </xdr:from>
    <xdr:to>
      <xdr:col>81</xdr:col>
      <xdr:colOff>101600</xdr:colOff>
      <xdr:row>72</xdr:row>
      <xdr:rowOff>76543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231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93070</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181795" y="1209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71255</xdr:rowOff>
    </xdr:from>
    <xdr:to>
      <xdr:col>76</xdr:col>
      <xdr:colOff>165100</xdr:colOff>
      <xdr:row>73</xdr:row>
      <xdr:rowOff>1405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241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17932</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292795" y="1219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84200</xdr:rowOff>
    </xdr:from>
    <xdr:to>
      <xdr:col>72</xdr:col>
      <xdr:colOff>38100</xdr:colOff>
      <xdr:row>72</xdr:row>
      <xdr:rowOff>14350</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2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30877</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03795" y="1203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67183</xdr:rowOff>
    </xdr:from>
    <xdr:to>
      <xdr:col>67</xdr:col>
      <xdr:colOff>101600</xdr:colOff>
      <xdr:row>72</xdr:row>
      <xdr:rowOff>168783</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4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13860</xdr:rowOff>
    </xdr:from>
    <xdr:ext cx="599010"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14795" y="1218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20205</xdr:rowOff>
    </xdr:from>
    <xdr:to>
      <xdr:col>85</xdr:col>
      <xdr:colOff>127000</xdr:colOff>
      <xdr:row>99</xdr:row>
      <xdr:rowOff>6135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5481300" y="16650855"/>
          <a:ext cx="838200" cy="3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147299</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26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6135</xdr:rowOff>
    </xdr:from>
    <xdr:to>
      <xdr:col>81</xdr:col>
      <xdr:colOff>50800</xdr:colOff>
      <xdr:row>99</xdr:row>
      <xdr:rowOff>28536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979685"/>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24473</xdr:rowOff>
    </xdr:from>
    <xdr:to>
      <xdr:col>76</xdr:col>
      <xdr:colOff>114300</xdr:colOff>
      <xdr:row>99</xdr:row>
      <xdr:rowOff>28536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3703300" y="16998023"/>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1930</xdr:rowOff>
    </xdr:from>
    <xdr:to>
      <xdr:col>71</xdr:col>
      <xdr:colOff>177800</xdr:colOff>
      <xdr:row>99</xdr:row>
      <xdr:rowOff>24473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118230"/>
          <a:ext cx="889000" cy="87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140855</xdr:rowOff>
    </xdr:from>
    <xdr:to>
      <xdr:col>85</xdr:col>
      <xdr:colOff>177800</xdr:colOff>
      <xdr:row>97</xdr:row>
      <xdr:rowOff>71005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119282</xdr:rowOff>
    </xdr:from>
    <xdr:ext cx="534377"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57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126785</xdr:rowOff>
    </xdr:from>
    <xdr:to>
      <xdr:col>81</xdr:col>
      <xdr:colOff>101600</xdr:colOff>
      <xdr:row>99</xdr:row>
      <xdr:rowOff>56935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9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48062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46428" y="1702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149186</xdr:rowOff>
    </xdr:from>
    <xdr:to>
      <xdr:col>76</xdr:col>
      <xdr:colOff>165100</xdr:colOff>
      <xdr:row>99</xdr:row>
      <xdr:rowOff>79336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9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70463</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57428" y="1704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145123</xdr:rowOff>
    </xdr:from>
    <xdr:to>
      <xdr:col>72</xdr:col>
      <xdr:colOff>38100</xdr:colOff>
      <xdr:row>99</xdr:row>
      <xdr:rowOff>75273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9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66400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703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122580</xdr:rowOff>
    </xdr:from>
    <xdr:to>
      <xdr:col>67</xdr:col>
      <xdr:colOff>101600</xdr:colOff>
      <xdr:row>94</xdr:row>
      <xdr:rowOff>52730</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0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69257</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58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29744</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687594"/>
          <a:ext cx="1269" cy="9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147871</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46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29744</xdr:rowOff>
    </xdr:from>
    <xdr:to>
      <xdr:col>116</xdr:col>
      <xdr:colOff>152400</xdr:colOff>
      <xdr:row>33</xdr:row>
      <xdr:rowOff>29744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6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106187</xdr:rowOff>
    </xdr:from>
    <xdr:to>
      <xdr:col>116</xdr:col>
      <xdr:colOff>63500</xdr:colOff>
      <xdr:row>36</xdr:row>
      <xdr:rowOff>82321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5592587"/>
          <a:ext cx="838200" cy="6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5468</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4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27041</xdr:rowOff>
    </xdr:from>
    <xdr:to>
      <xdr:col>116</xdr:col>
      <xdr:colOff>114300</xdr:colOff>
      <xdr:row>37</xdr:row>
      <xdr:rowOff>128641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37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106187</xdr:rowOff>
    </xdr:from>
    <xdr:to>
      <xdr:col>111</xdr:col>
      <xdr:colOff>177800</xdr:colOff>
      <xdr:row>33</xdr:row>
      <xdr:rowOff>140523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5592587"/>
          <a:ext cx="889000" cy="20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14331</xdr:rowOff>
    </xdr:from>
    <xdr:to>
      <xdr:col>112</xdr:col>
      <xdr:colOff>38100</xdr:colOff>
      <xdr:row>37</xdr:row>
      <xdr:rowOff>115931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35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107058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45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140523</xdr:rowOff>
    </xdr:from>
    <xdr:to>
      <xdr:col>107</xdr:col>
      <xdr:colOff>50800</xdr:colOff>
      <xdr:row>34</xdr:row>
      <xdr:rowOff>137368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5798373"/>
          <a:ext cx="889000" cy="16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51364</xdr:rowOff>
    </xdr:from>
    <xdr:to>
      <xdr:col>107</xdr:col>
      <xdr:colOff>101600</xdr:colOff>
      <xdr:row>37</xdr:row>
      <xdr:rowOff>152964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39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144091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48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137368</xdr:rowOff>
    </xdr:from>
    <xdr:to>
      <xdr:col>102</xdr:col>
      <xdr:colOff>114300</xdr:colOff>
      <xdr:row>35</xdr:row>
      <xdr:rowOff>78572</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5966668"/>
          <a:ext cx="889000" cy="1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123922</xdr:rowOff>
    </xdr:from>
    <xdr:to>
      <xdr:col>102</xdr:col>
      <xdr:colOff>165100</xdr:colOff>
      <xdr:row>38</xdr:row>
      <xdr:rowOff>54071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45199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56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123784</xdr:rowOff>
    </xdr:from>
    <xdr:to>
      <xdr:col>98</xdr:col>
      <xdr:colOff>38100</xdr:colOff>
      <xdr:row>38</xdr:row>
      <xdr:rowOff>53935</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45062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31521</xdr:rowOff>
    </xdr:from>
    <xdr:to>
      <xdr:col>116</xdr:col>
      <xdr:colOff>114300</xdr:colOff>
      <xdr:row>36</xdr:row>
      <xdr:rowOff>133121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54398</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0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55387</xdr:rowOff>
    </xdr:from>
    <xdr:to>
      <xdr:col>112</xdr:col>
      <xdr:colOff>38100</xdr:colOff>
      <xdr:row>32</xdr:row>
      <xdr:rowOff>156987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55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2064</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56111" y="531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89723</xdr:rowOff>
    </xdr:from>
    <xdr:to>
      <xdr:col>107</xdr:col>
      <xdr:colOff>101600</xdr:colOff>
      <xdr:row>34</xdr:row>
      <xdr:rowOff>19873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57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36400</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67111" y="55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86568</xdr:rowOff>
    </xdr:from>
    <xdr:to>
      <xdr:col>102</xdr:col>
      <xdr:colOff>165100</xdr:colOff>
      <xdr:row>35</xdr:row>
      <xdr:rowOff>16718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5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33245</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278111" y="56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27772</xdr:rowOff>
    </xdr:from>
    <xdr:to>
      <xdr:col>98</xdr:col>
      <xdr:colOff>38100</xdr:colOff>
      <xdr:row>35</xdr:row>
      <xdr:rowOff>129372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0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145899</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389111" y="580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138694</xdr:rowOff>
    </xdr:from>
    <xdr:to>
      <xdr:col>116</xdr:col>
      <xdr:colOff>63500</xdr:colOff>
      <xdr:row>58</xdr:row>
      <xdr:rowOff>138694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827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138694</xdr:rowOff>
    </xdr:from>
    <xdr:to>
      <xdr:col>111</xdr:col>
      <xdr:colOff>177800</xdr:colOff>
      <xdr:row>58</xdr:row>
      <xdr:rowOff>138877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8279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138329</xdr:rowOff>
    </xdr:from>
    <xdr:to>
      <xdr:col>107</xdr:col>
      <xdr:colOff>50800</xdr:colOff>
      <xdr:row>58</xdr:row>
      <xdr:rowOff>138877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08242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137871</xdr:rowOff>
    </xdr:from>
    <xdr:to>
      <xdr:col>102</xdr:col>
      <xdr:colOff>114300</xdr:colOff>
      <xdr:row>58</xdr:row>
      <xdr:rowOff>138329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0819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87894</xdr:rowOff>
    </xdr:from>
    <xdr:to>
      <xdr:col>116</xdr:col>
      <xdr:colOff>114300</xdr:colOff>
      <xdr:row>59</xdr:row>
      <xdr:rowOff>18044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2821</xdr:rowOff>
    </xdr:from>
    <xdr:ext cx="313932"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4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87894</xdr:rowOff>
    </xdr:from>
    <xdr:to>
      <xdr:col>112</xdr:col>
      <xdr:colOff>38100</xdr:colOff>
      <xdr:row>59</xdr:row>
      <xdr:rowOff>18044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9171</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66333" y="1012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88077</xdr:rowOff>
    </xdr:from>
    <xdr:to>
      <xdr:col>107</xdr:col>
      <xdr:colOff>101600</xdr:colOff>
      <xdr:row>59</xdr:row>
      <xdr:rowOff>18227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9354</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1249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87529</xdr:rowOff>
    </xdr:from>
    <xdr:to>
      <xdr:col>102</xdr:col>
      <xdr:colOff>165100</xdr:colOff>
      <xdr:row>59</xdr:row>
      <xdr:rowOff>17679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8806</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88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87071</xdr:rowOff>
    </xdr:from>
    <xdr:to>
      <xdr:col>98</xdr:col>
      <xdr:colOff>38100</xdr:colOff>
      <xdr:row>59</xdr:row>
      <xdr:rowOff>17221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8348</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99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171064</xdr:rowOff>
    </xdr:from>
    <xdr:to>
      <xdr:col>116</xdr:col>
      <xdr:colOff>63500</xdr:colOff>
      <xdr:row>74</xdr:row>
      <xdr:rowOff>17445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686914"/>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72446</xdr:rowOff>
    </xdr:from>
    <xdr:to>
      <xdr:col>111</xdr:col>
      <xdr:colOff>177800</xdr:colOff>
      <xdr:row>74</xdr:row>
      <xdr:rowOff>17445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245396"/>
          <a:ext cx="889000" cy="45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31734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72446</xdr:rowOff>
    </xdr:from>
    <xdr:to>
      <xdr:col>107</xdr:col>
      <xdr:colOff>50800</xdr:colOff>
      <xdr:row>71</xdr:row>
      <xdr:rowOff>142260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245396"/>
          <a:ext cx="889000" cy="6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77385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142260</xdr:rowOff>
    </xdr:from>
    <xdr:to>
      <xdr:col>102</xdr:col>
      <xdr:colOff>114300</xdr:colOff>
      <xdr:row>71</xdr:row>
      <xdr:rowOff>147655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315210"/>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120264</xdr:rowOff>
    </xdr:from>
    <xdr:to>
      <xdr:col>116</xdr:col>
      <xdr:colOff>114300</xdr:colOff>
      <xdr:row>74</xdr:row>
      <xdr:rowOff>50414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63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143141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4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138095</xdr:rowOff>
    </xdr:from>
    <xdr:to>
      <xdr:col>112</xdr:col>
      <xdr:colOff>38100</xdr:colOff>
      <xdr:row>74</xdr:row>
      <xdr:rowOff>68245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65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84772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4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21646</xdr:rowOff>
    </xdr:from>
    <xdr:to>
      <xdr:col>107</xdr:col>
      <xdr:colOff>101600</xdr:colOff>
      <xdr:row>71</xdr:row>
      <xdr:rowOff>123246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1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139773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196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91460</xdr:rowOff>
    </xdr:from>
    <xdr:to>
      <xdr:col>102</xdr:col>
      <xdr:colOff>165100</xdr:colOff>
      <xdr:row>72</xdr:row>
      <xdr:rowOff>21610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26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38137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0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96855</xdr:rowOff>
    </xdr:from>
    <xdr:to>
      <xdr:col>98</xdr:col>
      <xdr:colOff>38100</xdr:colOff>
      <xdr:row>72</xdr:row>
      <xdr:rowOff>27005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2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43532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0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歳出決算総額は</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25,912,815</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千円であり、住民一人当たりに換算すると</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841,954</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円となっている。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人件費：住民一人当たり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105,201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円で、平成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年度以降</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減少</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傾向にあるが類似団体平均と比べて高い水準にある。これは５町村合併という特殊な事情により、未だに職員数が類似団体と比べ多いためである。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扶助費：住民一人当たり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169,737</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円で、類似団体平均と比べ非常に高い水準にあるが、要因は障害者福祉事業や生活保護事業等の社会保障関連経費が多いためである。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公債費：住民一人当たり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113,203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円で、類似団体平均の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1.5</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倍超の水準にあるが、要因はこれまで実施してきた建設事業に係る地方債の償還負担によるものであり、適正化と抑制を図ることが課題である。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普通建設事業費：住民一人当たり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133,473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円で、類似団体と比較して依然一人当たりコストが高い状況にあるが、要因は一般廃棄物最終処分場建設事業（</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R1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）、総合体育館建設事業（</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H30-R5</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）などの大型建設事業の実施によるものである。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30,777
30,676
253.55
26,556,252
25,912,815
624,144
13,210,307
39,567,347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161989</xdr:rowOff>
    </xdr:from>
    <xdr:to>
      <xdr:col>24</xdr:col>
      <xdr:colOff>63500</xdr:colOff>
      <xdr:row>34</xdr:row>
      <xdr:rowOff>163132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9128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131128</xdr:rowOff>
    </xdr:from>
    <xdr:to>
      <xdr:col>19</xdr:col>
      <xdr:colOff>177800</xdr:colOff>
      <xdr:row>34</xdr:row>
      <xdr:rowOff>163132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0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73216</xdr:rowOff>
    </xdr:from>
    <xdr:to>
      <xdr:col>15</xdr:col>
      <xdr:colOff>50800</xdr:colOff>
      <xdr:row>34</xdr:row>
      <xdr:rowOff>131128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25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73216</xdr:rowOff>
    </xdr:from>
    <xdr:to>
      <xdr:col>10</xdr:col>
      <xdr:colOff>114300</xdr:colOff>
      <xdr:row>34</xdr:row>
      <xdr:rowOff>144272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2516"/>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111189</xdr:rowOff>
    </xdr:from>
    <xdr:to>
      <xdr:col>24</xdr:col>
      <xdr:colOff>114300</xdr:colOff>
      <xdr:row>35</xdr:row>
      <xdr:rowOff>41339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134066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112332</xdr:rowOff>
    </xdr:from>
    <xdr:to>
      <xdr:col>20</xdr:col>
      <xdr:colOff>38100</xdr:colOff>
      <xdr:row>35</xdr:row>
      <xdr:rowOff>42482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59009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80328</xdr:rowOff>
    </xdr:from>
    <xdr:to>
      <xdr:col>15</xdr:col>
      <xdr:colOff>101600</xdr:colOff>
      <xdr:row>35</xdr:row>
      <xdr:rowOff>10478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27005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8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22416</xdr:rowOff>
    </xdr:from>
    <xdr:to>
      <xdr:col>10</xdr:col>
      <xdr:colOff>165100</xdr:colOff>
      <xdr:row>34</xdr:row>
      <xdr:rowOff>124016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140543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2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93472</xdr:rowOff>
    </xdr:from>
    <xdr:to>
      <xdr:col>6</xdr:col>
      <xdr:colOff>38100</xdr:colOff>
      <xdr:row>35</xdr:row>
      <xdr:rowOff>23622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40149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103380</xdr:rowOff>
    </xdr:from>
    <xdr:to>
      <xdr:col>24</xdr:col>
      <xdr:colOff>63500</xdr:colOff>
      <xdr:row>56</xdr:row>
      <xdr:rowOff>64688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61680"/>
          <a:ext cx="838200" cy="30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103380</xdr:rowOff>
    </xdr:from>
    <xdr:to>
      <xdr:col>19</xdr:col>
      <xdr:colOff>177800</xdr:colOff>
      <xdr:row>57</xdr:row>
      <xdr:rowOff>10852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61680"/>
          <a:ext cx="889000" cy="4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10852</xdr:rowOff>
    </xdr:from>
    <xdr:to>
      <xdr:col>15</xdr:col>
      <xdr:colOff>50800</xdr:colOff>
      <xdr:row>57</xdr:row>
      <xdr:rowOff>36826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83502"/>
          <a:ext cx="889000" cy="2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108931</xdr:rowOff>
    </xdr:from>
    <xdr:to>
      <xdr:col>10</xdr:col>
      <xdr:colOff>114300</xdr:colOff>
      <xdr:row>57</xdr:row>
      <xdr:rowOff>36826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38681"/>
          <a:ext cx="889000" cy="27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13888</xdr:rowOff>
    </xdr:from>
    <xdr:to>
      <xdr:col>24</xdr:col>
      <xdr:colOff>114300</xdr:colOff>
      <xdr:row>56</xdr:row>
      <xdr:rowOff>115488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163765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52580</xdr:rowOff>
    </xdr:from>
    <xdr:to>
      <xdr:col>20</xdr:col>
      <xdr:colOff>38100</xdr:colOff>
      <xdr:row>54</xdr:row>
      <xdr:rowOff>154180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145307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0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131502</xdr:rowOff>
    </xdr:from>
    <xdr:to>
      <xdr:col>15</xdr:col>
      <xdr:colOff>101600</xdr:colOff>
      <xdr:row>57</xdr:row>
      <xdr:rowOff>61652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52779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157476</xdr:rowOff>
    </xdr:from>
    <xdr:to>
      <xdr:col>10</xdr:col>
      <xdr:colOff>165100</xdr:colOff>
      <xdr:row>57</xdr:row>
      <xdr:rowOff>87626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78753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58131</xdr:rowOff>
    </xdr:from>
    <xdr:to>
      <xdr:col>6</xdr:col>
      <xdr:colOff>38100</xdr:colOff>
      <xdr:row>55</xdr:row>
      <xdr:rowOff>159731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4808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6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131585</xdr:rowOff>
    </xdr:from>
    <xdr:to>
      <xdr:col>24</xdr:col>
      <xdr:colOff>63500</xdr:colOff>
      <xdr:row>74</xdr:row>
      <xdr:rowOff>143993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475985"/>
          <a:ext cx="838200" cy="35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1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143993</xdr:rowOff>
    </xdr:from>
    <xdr:to>
      <xdr:col>19</xdr:col>
      <xdr:colOff>177800</xdr:colOff>
      <xdr:row>75</xdr:row>
      <xdr:rowOff>21895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31293"/>
          <a:ext cx="889000" cy="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21895</xdr:rowOff>
    </xdr:from>
    <xdr:to>
      <xdr:col>15</xdr:col>
      <xdr:colOff>50800</xdr:colOff>
      <xdr:row>75</xdr:row>
      <xdr:rowOff>65405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80645"/>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28753</xdr:rowOff>
    </xdr:from>
    <xdr:to>
      <xdr:col>10</xdr:col>
      <xdr:colOff>114300</xdr:colOff>
      <xdr:row>75</xdr:row>
      <xdr:rowOff>65405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887503"/>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80785</xdr:rowOff>
    </xdr:from>
    <xdr:to>
      <xdr:col>24</xdr:col>
      <xdr:colOff>114300</xdr:colOff>
      <xdr:row>73</xdr:row>
      <xdr:rowOff>10935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4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103662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27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93193</xdr:rowOff>
    </xdr:from>
    <xdr:to>
      <xdr:col>20</xdr:col>
      <xdr:colOff>38100</xdr:colOff>
      <xdr:row>75</xdr:row>
      <xdr:rowOff>23343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39870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142545</xdr:rowOff>
    </xdr:from>
    <xdr:to>
      <xdr:col>15</xdr:col>
      <xdr:colOff>101600</xdr:colOff>
      <xdr:row>75</xdr:row>
      <xdr:rowOff>72695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89222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0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14605</xdr:rowOff>
    </xdr:from>
    <xdr:to>
      <xdr:col>10</xdr:col>
      <xdr:colOff>165100</xdr:colOff>
      <xdr:row>75</xdr:row>
      <xdr:rowOff>116205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132732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4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149403</xdr:rowOff>
    </xdr:from>
    <xdr:to>
      <xdr:col>6</xdr:col>
      <xdr:colOff>38100</xdr:colOff>
      <xdr:row>75</xdr:row>
      <xdr:rowOff>79553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96080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1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147424</xdr:rowOff>
    </xdr:from>
    <xdr:to>
      <xdr:col>24</xdr:col>
      <xdr:colOff>62865</xdr:colOff>
      <xdr:row>98</xdr:row>
      <xdr:rowOff>58531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920824"/>
          <a:ext cx="1270" cy="93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62358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6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58531</xdr:rowOff>
    </xdr:from>
    <xdr:to>
      <xdr:col>24</xdr:col>
      <xdr:colOff>152400</xdr:colOff>
      <xdr:row>98</xdr:row>
      <xdr:rowOff>58531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6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94101</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147424</xdr:rowOff>
    </xdr:from>
    <xdr:to>
      <xdr:col>24</xdr:col>
      <xdr:colOff>152400</xdr:colOff>
      <xdr:row>92</xdr:row>
      <xdr:rowOff>147424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9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100447</xdr:rowOff>
    </xdr:from>
    <xdr:to>
      <xdr:col>24</xdr:col>
      <xdr:colOff>63500</xdr:colOff>
      <xdr:row>95</xdr:row>
      <xdr:rowOff>58269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359497"/>
          <a:ext cx="838200" cy="98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38997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26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60570</xdr:rowOff>
    </xdr:from>
    <xdr:to>
      <xdr:col>24</xdr:col>
      <xdr:colOff>114300</xdr:colOff>
      <xdr:row>95</xdr:row>
      <xdr:rowOff>162170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100447</xdr:rowOff>
    </xdr:from>
    <xdr:to>
      <xdr:col>19</xdr:col>
      <xdr:colOff>177800</xdr:colOff>
      <xdr:row>93</xdr:row>
      <xdr:rowOff>6998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359497"/>
          <a:ext cx="889000" cy="5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366</xdr:rowOff>
    </xdr:from>
    <xdr:to>
      <xdr:col>20</xdr:col>
      <xdr:colOff>38100</xdr:colOff>
      <xdr:row>96</xdr:row>
      <xdr:rowOff>101966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5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93093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5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6998</xdr:rowOff>
    </xdr:from>
    <xdr:to>
      <xdr:col>15</xdr:col>
      <xdr:colOff>50800</xdr:colOff>
      <xdr:row>95</xdr:row>
      <xdr:rowOff>76394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951848"/>
          <a:ext cx="889000" cy="4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66971</xdr:rowOff>
    </xdr:from>
    <xdr:to>
      <xdr:col>15</xdr:col>
      <xdr:colOff>101600</xdr:colOff>
      <xdr:row>96</xdr:row>
      <xdr:rowOff>168571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159698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1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76394</xdr:rowOff>
    </xdr:from>
    <xdr:to>
      <xdr:col>10</xdr:col>
      <xdr:colOff>114300</xdr:colOff>
      <xdr:row>95</xdr:row>
      <xdr:rowOff>147031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364144"/>
          <a:ext cx="889000" cy="7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107597</xdr:rowOff>
    </xdr:from>
    <xdr:to>
      <xdr:col>10</xdr:col>
      <xdr:colOff>165100</xdr:colOff>
      <xdr:row>97</xdr:row>
      <xdr:rowOff>37747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28874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163717</xdr:rowOff>
    </xdr:from>
    <xdr:to>
      <xdr:col>6</xdr:col>
      <xdr:colOff>38100</xdr:colOff>
      <xdr:row>97</xdr:row>
      <xdr:rowOff>93867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84994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7469</xdr:rowOff>
    </xdr:from>
    <xdr:to>
      <xdr:col>24</xdr:col>
      <xdr:colOff>114300</xdr:colOff>
      <xdr:row>95</xdr:row>
      <xdr:rowOff>109069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2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30346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49647</xdr:rowOff>
    </xdr:from>
    <xdr:to>
      <xdr:col>20</xdr:col>
      <xdr:colOff>38100</xdr:colOff>
      <xdr:row>89</xdr:row>
      <xdr:rowOff>151247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30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87</xdr:row>
      <xdr:rowOff>167774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08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127648</xdr:rowOff>
    </xdr:from>
    <xdr:to>
      <xdr:col>15</xdr:col>
      <xdr:colOff>101600</xdr:colOff>
      <xdr:row>93</xdr:row>
      <xdr:rowOff>57798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90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74325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6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25594</xdr:rowOff>
    </xdr:from>
    <xdr:to>
      <xdr:col>10</xdr:col>
      <xdr:colOff>165100</xdr:colOff>
      <xdr:row>95</xdr:row>
      <xdr:rowOff>127194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143721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8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96231</xdr:rowOff>
    </xdr:from>
    <xdr:to>
      <xdr:col>6</xdr:col>
      <xdr:colOff>38100</xdr:colOff>
      <xdr:row>96</xdr:row>
      <xdr:rowOff>26381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42908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23930</xdr:rowOff>
    </xdr:from>
    <xdr:to>
      <xdr:col>55</xdr:col>
      <xdr:colOff>0</xdr:colOff>
      <xdr:row>39</xdr:row>
      <xdr:rowOff>23930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10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23930</xdr:rowOff>
    </xdr:from>
    <xdr:to>
      <xdr:col>50</xdr:col>
      <xdr:colOff>114300</xdr:colOff>
      <xdr:row>39</xdr:row>
      <xdr:rowOff>26706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10480"/>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26706</xdr:rowOff>
    </xdr:from>
    <xdr:to>
      <xdr:col>45</xdr:col>
      <xdr:colOff>177800</xdr:colOff>
      <xdr:row>39</xdr:row>
      <xdr:rowOff>31278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13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31278</xdr:rowOff>
    </xdr:from>
    <xdr:to>
      <xdr:col>41</xdr:col>
      <xdr:colOff>50800</xdr:colOff>
      <xdr:row>39</xdr:row>
      <xdr:rowOff>31931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1782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144580</xdr:rowOff>
    </xdr:from>
    <xdr:to>
      <xdr:col>55</xdr:col>
      <xdr:colOff>50800</xdr:colOff>
      <xdr:row>39</xdr:row>
      <xdr:rowOff>74730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59507</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144580</xdr:rowOff>
    </xdr:from>
    <xdr:to>
      <xdr:col>50</xdr:col>
      <xdr:colOff>165100</xdr:colOff>
      <xdr:row>39</xdr:row>
      <xdr:rowOff>74730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65857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147356</xdr:rowOff>
    </xdr:from>
    <xdr:to>
      <xdr:col>46</xdr:col>
      <xdr:colOff>38100</xdr:colOff>
      <xdr:row>39</xdr:row>
      <xdr:rowOff>77506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68633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151928</xdr:rowOff>
    </xdr:from>
    <xdr:to>
      <xdr:col>41</xdr:col>
      <xdr:colOff>101600</xdr:colOff>
      <xdr:row>39</xdr:row>
      <xdr:rowOff>82078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73205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152581</xdr:rowOff>
    </xdr:from>
    <xdr:to>
      <xdr:col>36</xdr:col>
      <xdr:colOff>165100</xdr:colOff>
      <xdr:row>39</xdr:row>
      <xdr:rowOff>82731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73858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20382</xdr:rowOff>
    </xdr:from>
    <xdr:to>
      <xdr:col>55</xdr:col>
      <xdr:colOff>0</xdr:colOff>
      <xdr:row>56</xdr:row>
      <xdr:rowOff>92597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21582"/>
          <a:ext cx="8382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19304</xdr:rowOff>
    </xdr:from>
    <xdr:to>
      <xdr:col>50</xdr:col>
      <xdr:colOff>114300</xdr:colOff>
      <xdr:row>56</xdr:row>
      <xdr:rowOff>92597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620504"/>
          <a:ext cx="889000" cy="7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169407</xdr:rowOff>
    </xdr:from>
    <xdr:to>
      <xdr:col>45</xdr:col>
      <xdr:colOff>177800</xdr:colOff>
      <xdr:row>56</xdr:row>
      <xdr:rowOff>19304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599157"/>
          <a:ext cx="8890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149530</xdr:rowOff>
    </xdr:from>
    <xdr:to>
      <xdr:col>41</xdr:col>
      <xdr:colOff>50800</xdr:colOff>
      <xdr:row>55</xdr:row>
      <xdr:rowOff>169407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79280"/>
          <a:ext cx="8890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141032</xdr:rowOff>
    </xdr:from>
    <xdr:to>
      <xdr:col>55</xdr:col>
      <xdr:colOff>50800</xdr:colOff>
      <xdr:row>56</xdr:row>
      <xdr:rowOff>71182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163909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41797</xdr:rowOff>
    </xdr:from>
    <xdr:to>
      <xdr:col>50</xdr:col>
      <xdr:colOff>165100</xdr:colOff>
      <xdr:row>56</xdr:row>
      <xdr:rowOff>143397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159924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139954</xdr:rowOff>
    </xdr:from>
    <xdr:to>
      <xdr:col>46</xdr:col>
      <xdr:colOff>38100</xdr:colOff>
      <xdr:row>56</xdr:row>
      <xdr:rowOff>70104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86631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118607</xdr:rowOff>
    </xdr:from>
    <xdr:to>
      <xdr:col>41</xdr:col>
      <xdr:colOff>101600</xdr:colOff>
      <xdr:row>56</xdr:row>
      <xdr:rowOff>48757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65284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98730</xdr:rowOff>
    </xdr:from>
    <xdr:to>
      <xdr:col>36</xdr:col>
      <xdr:colOff>165100</xdr:colOff>
      <xdr:row>56</xdr:row>
      <xdr:rowOff>28880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45407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142253</xdr:rowOff>
    </xdr:from>
    <xdr:to>
      <xdr:col>55</xdr:col>
      <xdr:colOff>0</xdr:colOff>
      <xdr:row>78</xdr:row>
      <xdr:rowOff>127043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343903"/>
          <a:ext cx="838200" cy="15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08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142253</xdr:rowOff>
    </xdr:from>
    <xdr:to>
      <xdr:col>50</xdr:col>
      <xdr:colOff>114300</xdr:colOff>
      <xdr:row>78</xdr:row>
      <xdr:rowOff>145087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343903"/>
          <a:ext cx="889000" cy="1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145087</xdr:rowOff>
    </xdr:from>
    <xdr:to>
      <xdr:col>45</xdr:col>
      <xdr:colOff>177800</xdr:colOff>
      <xdr:row>78</xdr:row>
      <xdr:rowOff>166019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518187"/>
          <a:ext cx="889000" cy="2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143708</xdr:rowOff>
    </xdr:from>
    <xdr:to>
      <xdr:col>41</xdr:col>
      <xdr:colOff>50800</xdr:colOff>
      <xdr:row>78</xdr:row>
      <xdr:rowOff>166019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516808"/>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76243</xdr:rowOff>
    </xdr:from>
    <xdr:to>
      <xdr:col>55</xdr:col>
      <xdr:colOff>50800</xdr:colOff>
      <xdr:row>79</xdr:row>
      <xdr:rowOff>6393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4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162620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6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91453</xdr:rowOff>
    </xdr:from>
    <xdr:to>
      <xdr:col>50</xdr:col>
      <xdr:colOff>165100</xdr:colOff>
      <xdr:row>78</xdr:row>
      <xdr:rowOff>21603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38130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94287</xdr:rowOff>
    </xdr:from>
    <xdr:to>
      <xdr:col>46</xdr:col>
      <xdr:colOff>38100</xdr:colOff>
      <xdr:row>79</xdr:row>
      <xdr:rowOff>24437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15564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6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115219</xdr:rowOff>
    </xdr:from>
    <xdr:to>
      <xdr:col>41</xdr:col>
      <xdr:colOff>101600</xdr:colOff>
      <xdr:row>79</xdr:row>
      <xdr:rowOff>45369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8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36496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8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92908</xdr:rowOff>
    </xdr:from>
    <xdr:to>
      <xdr:col>36</xdr:col>
      <xdr:colOff>165100</xdr:colOff>
      <xdr:row>79</xdr:row>
      <xdr:rowOff>23058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14185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5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169405</xdr:rowOff>
    </xdr:from>
    <xdr:to>
      <xdr:col>55</xdr:col>
      <xdr:colOff>0</xdr:colOff>
      <xdr:row>94</xdr:row>
      <xdr:rowOff>55321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114255"/>
          <a:ext cx="838200" cy="5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98798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5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169405</xdr:rowOff>
    </xdr:from>
    <xdr:to>
      <xdr:col>50</xdr:col>
      <xdr:colOff>114300</xdr:colOff>
      <xdr:row>96</xdr:row>
      <xdr:rowOff>108508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114255"/>
          <a:ext cx="889000" cy="4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170363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73253</xdr:rowOff>
    </xdr:from>
    <xdr:to>
      <xdr:col>45</xdr:col>
      <xdr:colOff>177800</xdr:colOff>
      <xdr:row>96</xdr:row>
      <xdr:rowOff>108508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532453"/>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45580</xdr:rowOff>
    </xdr:from>
    <xdr:to>
      <xdr:col>41</xdr:col>
      <xdr:colOff>50800</xdr:colOff>
      <xdr:row>96</xdr:row>
      <xdr:rowOff>73253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04780"/>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4521</xdr:rowOff>
    </xdr:from>
    <xdr:to>
      <xdr:col>55</xdr:col>
      <xdr:colOff>50800</xdr:colOff>
      <xdr:row>94</xdr:row>
      <xdr:rowOff>106121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1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27398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9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118605</xdr:rowOff>
    </xdr:from>
    <xdr:to>
      <xdr:col>50</xdr:col>
      <xdr:colOff>165100</xdr:colOff>
      <xdr:row>94</xdr:row>
      <xdr:rowOff>48755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0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65282</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583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57708</xdr:rowOff>
    </xdr:from>
    <xdr:to>
      <xdr:col>46</xdr:col>
      <xdr:colOff>38100</xdr:colOff>
      <xdr:row>96</xdr:row>
      <xdr:rowOff>159308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150435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6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22453</xdr:rowOff>
    </xdr:from>
    <xdr:to>
      <xdr:col>41</xdr:col>
      <xdr:colOff>101600</xdr:colOff>
      <xdr:row>96</xdr:row>
      <xdr:rowOff>124053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48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140580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2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166230</xdr:rowOff>
    </xdr:from>
    <xdr:to>
      <xdr:col>36</xdr:col>
      <xdr:colOff>165100</xdr:colOff>
      <xdr:row>96</xdr:row>
      <xdr:rowOff>96380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4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112907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2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156290</xdr:rowOff>
    </xdr:from>
    <xdr:to>
      <xdr:col>85</xdr:col>
      <xdr:colOff>126364</xdr:colOff>
      <xdr:row>38</xdr:row>
      <xdr:rowOff>113640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471240"/>
          <a:ext cx="1269" cy="115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117467</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113640</xdr:rowOff>
    </xdr:from>
    <xdr:to>
      <xdr:col>86</xdr:col>
      <xdr:colOff>25400</xdr:colOff>
      <xdr:row>38</xdr:row>
      <xdr:rowOff>113640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2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102967</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24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156290</xdr:rowOff>
    </xdr:from>
    <xdr:to>
      <xdr:col>86</xdr:col>
      <xdr:colOff>25400</xdr:colOff>
      <xdr:row>31</xdr:row>
      <xdr:rowOff>156290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47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27947</xdr:rowOff>
    </xdr:from>
    <xdr:to>
      <xdr:col>85</xdr:col>
      <xdr:colOff>127000</xdr:colOff>
      <xdr:row>31</xdr:row>
      <xdr:rowOff>156290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5171447"/>
          <a:ext cx="838200" cy="29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10863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32436</xdr:rowOff>
    </xdr:from>
    <xdr:to>
      <xdr:col>85</xdr:col>
      <xdr:colOff>177800</xdr:colOff>
      <xdr:row>36</xdr:row>
      <xdr:rowOff>134036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0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9953</xdr:rowOff>
    </xdr:from>
    <xdr:to>
      <xdr:col>81</xdr:col>
      <xdr:colOff>50800</xdr:colOff>
      <xdr:row>30</xdr:row>
      <xdr:rowOff>27947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5153453"/>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135992</xdr:rowOff>
    </xdr:from>
    <xdr:to>
      <xdr:col>81</xdr:col>
      <xdr:colOff>101600</xdr:colOff>
      <xdr:row>36</xdr:row>
      <xdr:rowOff>66142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1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57269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9953</xdr:rowOff>
    </xdr:from>
    <xdr:to>
      <xdr:col>76</xdr:col>
      <xdr:colOff>114300</xdr:colOff>
      <xdr:row>33</xdr:row>
      <xdr:rowOff>127323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5153453"/>
          <a:ext cx="889000" cy="63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25545</xdr:rowOff>
    </xdr:from>
    <xdr:to>
      <xdr:col>76</xdr:col>
      <xdr:colOff>165100</xdr:colOff>
      <xdr:row>36</xdr:row>
      <xdr:rowOff>127145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118272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92641</xdr:rowOff>
    </xdr:from>
    <xdr:to>
      <xdr:col>71</xdr:col>
      <xdr:colOff>177800</xdr:colOff>
      <xdr:row>33</xdr:row>
      <xdr:rowOff>127323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5579041"/>
          <a:ext cx="889000" cy="2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91708</xdr:rowOff>
    </xdr:from>
    <xdr:to>
      <xdr:col>72</xdr:col>
      <xdr:colOff>38100</xdr:colOff>
      <xdr:row>37</xdr:row>
      <xdr:rowOff>21858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12985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138963</xdr:rowOff>
    </xdr:from>
    <xdr:to>
      <xdr:col>67</xdr:col>
      <xdr:colOff>101600</xdr:colOff>
      <xdr:row>37</xdr:row>
      <xdr:rowOff>69113</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60240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105490</xdr:rowOff>
    </xdr:from>
    <xdr:to>
      <xdr:col>85</xdr:col>
      <xdr:colOff>177800</xdr:colOff>
      <xdr:row>32</xdr:row>
      <xdr:rowOff>35640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58517</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3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148597</xdr:rowOff>
    </xdr:from>
    <xdr:to>
      <xdr:col>81</xdr:col>
      <xdr:colOff>101600</xdr:colOff>
      <xdr:row>30</xdr:row>
      <xdr:rowOff>78747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1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95274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489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130603</xdr:rowOff>
    </xdr:from>
    <xdr:to>
      <xdr:col>76</xdr:col>
      <xdr:colOff>165100</xdr:colOff>
      <xdr:row>30</xdr:row>
      <xdr:rowOff>60753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51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77280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48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76523</xdr:rowOff>
    </xdr:from>
    <xdr:to>
      <xdr:col>72</xdr:col>
      <xdr:colOff>38100</xdr:colOff>
      <xdr:row>34</xdr:row>
      <xdr:rowOff>6673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57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23200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50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41841</xdr:rowOff>
    </xdr:from>
    <xdr:to>
      <xdr:col>67</xdr:col>
      <xdr:colOff>101600</xdr:colOff>
      <xdr:row>32</xdr:row>
      <xdr:rowOff>143441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5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159968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3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142215</xdr:rowOff>
    </xdr:from>
    <xdr:to>
      <xdr:col>85</xdr:col>
      <xdr:colOff>127000</xdr:colOff>
      <xdr:row>54</xdr:row>
      <xdr:rowOff>151473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8714715"/>
          <a:ext cx="838200" cy="69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155186</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584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21152</xdr:rowOff>
    </xdr:from>
    <xdr:to>
      <xdr:col>81</xdr:col>
      <xdr:colOff>50800</xdr:colOff>
      <xdr:row>54</xdr:row>
      <xdr:rowOff>151473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592300" y="9279452"/>
          <a:ext cx="8890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167988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5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21152</xdr:rowOff>
    </xdr:from>
    <xdr:to>
      <xdr:col>76</xdr:col>
      <xdr:colOff>114300</xdr:colOff>
      <xdr:row>54</xdr:row>
      <xdr:rowOff>150273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9279452"/>
          <a:ext cx="889000" cy="1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76661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5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150273</xdr:rowOff>
    </xdr:from>
    <xdr:to>
      <xdr:col>71</xdr:col>
      <xdr:colOff>177800</xdr:colOff>
      <xdr:row>56</xdr:row>
      <xdr:rowOff>81788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2814300" y="9408573"/>
          <a:ext cx="889000" cy="27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55097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91415</xdr:rowOff>
    </xdr:from>
    <xdr:to>
      <xdr:col>85</xdr:col>
      <xdr:colOff>177800</xdr:colOff>
      <xdr:row>51</xdr:row>
      <xdr:rowOff>21565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86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44442</xdr:rowOff>
    </xdr:from>
    <xdr:ext cx="599010"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861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100673</xdr:rowOff>
    </xdr:from>
    <xdr:to>
      <xdr:col>81</xdr:col>
      <xdr:colOff>101600</xdr:colOff>
      <xdr:row>55</xdr:row>
      <xdr:rowOff>30823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3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47350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13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141802</xdr:rowOff>
    </xdr:from>
    <xdr:to>
      <xdr:col>76</xdr:col>
      <xdr:colOff>165100</xdr:colOff>
      <xdr:row>54</xdr:row>
      <xdr:rowOff>71952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2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88479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900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99473</xdr:rowOff>
    </xdr:from>
    <xdr:to>
      <xdr:col>72</xdr:col>
      <xdr:colOff>38100</xdr:colOff>
      <xdr:row>55</xdr:row>
      <xdr:rowOff>29623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93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46150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91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30988</xdr:rowOff>
    </xdr:from>
    <xdr:to>
      <xdr:col>67</xdr:col>
      <xdr:colOff>101600</xdr:colOff>
      <xdr:row>56</xdr:row>
      <xdr:rowOff>132588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96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149115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94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8212</xdr:rowOff>
    </xdr:from>
    <xdr:to>
      <xdr:col>85</xdr:col>
      <xdr:colOff>127000</xdr:colOff>
      <xdr:row>92</xdr:row>
      <xdr:rowOff>25743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5781612"/>
          <a:ext cx="838200" cy="1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49525</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337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25743</xdr:rowOff>
    </xdr:from>
    <xdr:to>
      <xdr:col>81</xdr:col>
      <xdr:colOff>50800</xdr:colOff>
      <xdr:row>92</xdr:row>
      <xdr:rowOff>122055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5799143"/>
          <a:ext cx="889000" cy="9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115805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4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135000</xdr:rowOff>
    </xdr:from>
    <xdr:to>
      <xdr:col>76</xdr:col>
      <xdr:colOff>114300</xdr:colOff>
      <xdr:row>92</xdr:row>
      <xdr:rowOff>122055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5736950"/>
          <a:ext cx="889000" cy="1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5833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4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135000</xdr:rowOff>
    </xdr:from>
    <xdr:to>
      <xdr:col>71</xdr:col>
      <xdr:colOff>177800</xdr:colOff>
      <xdr:row>92</xdr:row>
      <xdr:rowOff>117983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5736950"/>
          <a:ext cx="889000" cy="15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20063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7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4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128862</xdr:rowOff>
    </xdr:from>
    <xdr:to>
      <xdr:col>85</xdr:col>
      <xdr:colOff>177800</xdr:colOff>
      <xdr:row>92</xdr:row>
      <xdr:rowOff>59012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57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151739</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58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146393</xdr:rowOff>
    </xdr:from>
    <xdr:to>
      <xdr:col>81</xdr:col>
      <xdr:colOff>101600</xdr:colOff>
      <xdr:row>92</xdr:row>
      <xdr:rowOff>76543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57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93070</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552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71255</xdr:rowOff>
    </xdr:from>
    <xdr:to>
      <xdr:col>76</xdr:col>
      <xdr:colOff>165100</xdr:colOff>
      <xdr:row>93</xdr:row>
      <xdr:rowOff>1405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584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17932</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561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84200</xdr:rowOff>
    </xdr:from>
    <xdr:to>
      <xdr:col>72</xdr:col>
      <xdr:colOff>38100</xdr:colOff>
      <xdr:row>92</xdr:row>
      <xdr:rowOff>14350</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56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30877</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546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67183</xdr:rowOff>
    </xdr:from>
    <xdr:to>
      <xdr:col>67</xdr:col>
      <xdr:colOff>101600</xdr:colOff>
      <xdr:row>92</xdr:row>
      <xdr:rowOff>168783</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584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13860</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561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a:extLst>
            <a:ext uri="{FF2B5EF4-FFF2-40B4-BE49-F238E27FC236}">
              <a16:creationId xmlns:a16="http://schemas.microsoft.com/office/drawing/2014/main" id="{00000000-0008-0000-07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最小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8" name="前年度繰上充用金最大値テキスト">
          <a:extLst>
            <a:ext uri="{FF2B5EF4-FFF2-40B4-BE49-F238E27FC236}">
              <a16:creationId xmlns:a16="http://schemas.microsoft.com/office/drawing/2014/main" id="{00000000-0008-0000-0700-000028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1" name="前年度繰上充用金平均値テキスト">
          <a:extLst>
            <a:ext uri="{FF2B5EF4-FFF2-40B4-BE49-F238E27FC236}">
              <a16:creationId xmlns:a16="http://schemas.microsoft.com/office/drawing/2014/main" id="{00000000-0008-0000-0700-00002B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0" name="前年度繰上充用金該当値テキスト">
          <a:extLst>
            <a:ext uri="{FF2B5EF4-FFF2-40B4-BE49-F238E27FC236}">
              <a16:creationId xmlns:a16="http://schemas.microsoft.com/office/drawing/2014/main" id="{00000000-0008-0000-0700-00003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民生費：住民一人当たり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237,639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円で、類似団体平均に比べ高い水準にあるが、これは障害者福祉事業や生活保護事業等の社会保障関連経費が多いこと、また、子ども医療費助成や第</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子以降保育料助成等の子育て支援事業の実施が要因として挙げられる。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農林水産業費：住民一人当たりコストが</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54,461</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円で類似団体平均と比べ高い要因としては、第１次産業が基幹産業であることから、市の方針として農業振興対策事業に重点的に取り組んでいるためである。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教育</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費：住民一人当たりコストが大きく上昇した要因は</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総合体育館建設事業</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によるものである。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消防費：住民一人当たりコストが類似団体平均と比べ非常に高い水準で推移しているが、これは５町村合併を経たことによる特殊な事情であり、消防費における職員や施設が類似団体のそれよりも過多な状況にあることが要因であ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　　　　　また令和元～２年度において特に数値が大きく上昇した要因は消防再編庁舎建設事業によるものである。</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令和３年度についても、防災備蓄倉庫建設事業や旧消防庁舎解体事業により、高い水準となっている。</a:t>
          </a:r>
          <a:endParaRPr lang="ja-JP" altLang="ja-JP" sz="1300">
            <a:effectLst/>
            <a:latin typeface="ＭＳ Ｐ明朝" panose="02020600040205080304" pitchFamily="18" charset="-128"/>
            <a:ea typeface="ＭＳ Ｐ明朝" panose="02020600040205080304" pitchFamily="18" charset="-128"/>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公債費：住民一人当たり</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113,203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円で、類似団体平均の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1.5</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倍超の水準にあるが、要因はこれまで実施してきた建設事業に係る地方債の償還負担によるものであり、適正化と抑制を図ることが課題である。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令和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３</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年度では実質収支、実質単年度収支ともに黒字を確保している。財政調整基金残高は減少傾向にあるが、</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令和３年度においては、普通交付税の再算定による追加交付により、財政調整基金が増加している。</a:t>
          </a:r>
          <a:endParaRPr kumimoji="1" lang="en-US" altLang="ja-JP" sz="1300">
            <a:solidFill>
              <a:schemeClr val="dk1"/>
            </a:solidFill>
            <a:effectLst/>
            <a:latin typeface="ＭＳ Ｐ明朝" panose="02020600040205080304" pitchFamily="18" charset="-128"/>
            <a:ea typeface="ＭＳ Ｐ明朝" panose="02020600040205080304" pitchFamily="18" charset="-128"/>
            <a:cs typeface="+mn-cs"/>
          </a:endParaRPr>
        </a:p>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残高の標準財政規模比は、残高の</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増に</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よりの</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20.53</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％となり</a:t>
          </a:r>
          <a:r>
            <a:rPr kumimoji="1" lang="ja-JP" altLang="en-US" sz="1300">
              <a:solidFill>
                <a:schemeClr val="dk1"/>
              </a:solidFill>
              <a:effectLst/>
              <a:latin typeface="ＭＳ Ｐ明朝" panose="02020600040205080304" pitchFamily="18" charset="-128"/>
              <a:ea typeface="ＭＳ Ｐ明朝" panose="02020600040205080304" pitchFamily="18" charset="-128"/>
              <a:cs typeface="+mn-cs"/>
            </a:rPr>
            <a:t>上昇し、</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依然として適正水準を保っている状況にある。今後、歳入においては税収や交付税等先細りが懸念されるため、経常経費の節減に努め、財政調整基金の残高を確保して、財政基盤の強化を図っていく必要があ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平成</a:t>
          </a:r>
          <a:r>
            <a:rPr kumimoji="1" lang="en-US" altLang="ja-JP" sz="1300">
              <a:solidFill>
                <a:schemeClr val="dk1"/>
              </a:solidFill>
              <a:effectLst/>
              <a:latin typeface="ＭＳ Ｐ明朝" panose="02020600040205080304" pitchFamily="18" charset="-128"/>
              <a:ea typeface="ＭＳ Ｐ明朝" panose="02020600040205080304" pitchFamily="18" charset="-128"/>
              <a:cs typeface="+mn-cs"/>
            </a:rPr>
            <a:t>29</a:t>
          </a:r>
          <a:r>
            <a:rPr kumimoji="1" lang="ja-JP" altLang="ja-JP" sz="1300">
              <a:solidFill>
                <a:schemeClr val="dk1"/>
              </a:solidFill>
              <a:effectLst/>
              <a:latin typeface="ＭＳ Ｐ明朝" panose="02020600040205080304" pitchFamily="18" charset="-128"/>
              <a:ea typeface="ＭＳ Ｐ明朝" panose="02020600040205080304" pitchFamily="18" charset="-128"/>
              <a:cs typeface="+mn-cs"/>
            </a:rPr>
            <a:t>年度以降、全ての会計において黒字を確保している。引き続き経費削減の徹底に努め、税や使用料等自主財源の安定的な確保を図り、今後も各会計において実質収支の黒字を維持できるよう財政の健全化に努める。</a:t>
          </a:r>
          <a:endParaRPr lang="ja-JP" altLang="ja-JP" sz="1300">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2" sqref="A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26556252</v>
      </c>
      <c r="BO4" s="411"/>
      <c r="BP4" s="411"/>
      <c r="BQ4" s="411"/>
      <c r="BR4" s="411"/>
      <c r="BS4" s="411"/>
      <c r="BT4" s="411"/>
      <c r="BU4" s="412"/>
      <c r="BV4" s="410">
        <v>29829346</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4.7</v>
      </c>
      <c r="CU4" s="417"/>
      <c r="CV4" s="417"/>
      <c r="CW4" s="417"/>
      <c r="CX4" s="417"/>
      <c r="CY4" s="417"/>
      <c r="CZ4" s="417"/>
      <c r="DA4" s="418"/>
      <c r="DB4" s="416">
        <v>4.5999999999999996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25912815</v>
      </c>
      <c r="BO5" s="448"/>
      <c r="BP5" s="448"/>
      <c r="BQ5" s="448"/>
      <c r="BR5" s="448"/>
      <c r="BS5" s="448"/>
      <c r="BT5" s="448"/>
      <c r="BU5" s="449"/>
      <c r="BV5" s="447">
        <v>29238601</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90.3</v>
      </c>
      <c r="CU5" s="445"/>
      <c r="CV5" s="445"/>
      <c r="CW5" s="445"/>
      <c r="CX5" s="445"/>
      <c r="CY5" s="445"/>
      <c r="CZ5" s="445"/>
      <c r="DA5" s="446"/>
      <c r="DB5" s="444">
        <v>93.5</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101</v>
      </c>
      <c r="AV6" s="480"/>
      <c r="AW6" s="480"/>
      <c r="AX6" s="480"/>
      <c r="AY6" s="481" t="s">
        <v>102</v>
      </c>
      <c r="AZ6" s="482"/>
      <c r="BA6" s="482"/>
      <c r="BB6" s="482"/>
      <c r="BC6" s="482"/>
      <c r="BD6" s="482"/>
      <c r="BE6" s="482"/>
      <c r="BF6" s="482"/>
      <c r="BG6" s="482"/>
      <c r="BH6" s="482"/>
      <c r="BI6" s="482"/>
      <c r="BJ6" s="482"/>
      <c r="BK6" s="482"/>
      <c r="BL6" s="482"/>
      <c r="BM6" s="483"/>
      <c r="BN6" s="447">
        <v>643437</v>
      </c>
      <c r="BO6" s="448"/>
      <c r="BP6" s="448"/>
      <c r="BQ6" s="448"/>
      <c r="BR6" s="448"/>
      <c r="BS6" s="448"/>
      <c r="BT6" s="448"/>
      <c r="BU6" s="449"/>
      <c r="BV6" s="447">
        <v>590745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92.4</v>
      </c>
      <c r="CU6" s="485"/>
      <c r="CV6" s="485"/>
      <c r="CW6" s="485"/>
      <c r="CX6" s="485"/>
      <c r="CY6" s="485"/>
      <c r="CZ6" s="485"/>
      <c r="DA6" s="486"/>
      <c r="DB6" s="484">
        <v>96.5</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101</v>
      </c>
      <c r="AV7" s="480"/>
      <c r="AW7" s="480"/>
      <c r="AX7" s="480"/>
      <c r="AY7" s="481" t="s">
        <v>105</v>
      </c>
      <c r="AZ7" s="482"/>
      <c r="BA7" s="482"/>
      <c r="BB7" s="482"/>
      <c r="BC7" s="482"/>
      <c r="BD7" s="482"/>
      <c r="BE7" s="482"/>
      <c r="BF7" s="482"/>
      <c r="BG7" s="482"/>
      <c r="BH7" s="482"/>
      <c r="BI7" s="482"/>
      <c r="BJ7" s="482"/>
      <c r="BK7" s="482"/>
      <c r="BL7" s="482"/>
      <c r="BM7" s="483"/>
      <c r="BN7" s="447">
        <v>19293</v>
      </c>
      <c r="BO7" s="448"/>
      <c r="BP7" s="448"/>
      <c r="BQ7" s="448"/>
      <c r="BR7" s="448"/>
      <c r="BS7" s="448"/>
      <c r="BT7" s="448"/>
      <c r="BU7" s="449"/>
      <c r="BV7" s="447">
        <v>7279</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13210307</v>
      </c>
      <c r="CU7" s="448"/>
      <c r="CV7" s="448"/>
      <c r="CW7" s="448"/>
      <c r="CX7" s="448"/>
      <c r="CY7" s="448"/>
      <c r="CZ7" s="448"/>
      <c r="DA7" s="449"/>
      <c r="DB7" s="447">
        <v>12683361</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624144</v>
      </c>
      <c r="BO8" s="448"/>
      <c r="BP8" s="448"/>
      <c r="BQ8" s="448"/>
      <c r="BR8" s="448"/>
      <c r="BS8" s="448"/>
      <c r="BT8" s="448"/>
      <c r="BU8" s="449"/>
      <c r="BV8" s="447">
        <v>583466</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0.24</v>
      </c>
      <c r="CU8" s="488"/>
      <c r="CV8" s="488"/>
      <c r="CW8" s="488"/>
      <c r="CX8" s="488"/>
      <c r="CY8" s="488"/>
      <c r="CZ8" s="488"/>
      <c r="DA8" s="489"/>
      <c r="DB8" s="487">
        <v>0.24</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30934</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101</v>
      </c>
      <c r="AV9" s="480"/>
      <c r="AW9" s="480"/>
      <c r="AX9" s="480"/>
      <c r="AY9" s="481" t="s">
        <v>115</v>
      </c>
      <c r="AZ9" s="482"/>
      <c r="BA9" s="482"/>
      <c r="BB9" s="482"/>
      <c r="BC9" s="482"/>
      <c r="BD9" s="482"/>
      <c r="BE9" s="482"/>
      <c r="BF9" s="482"/>
      <c r="BG9" s="482"/>
      <c r="BH9" s="482"/>
      <c r="BI9" s="482"/>
      <c r="BJ9" s="482"/>
      <c r="BK9" s="482"/>
      <c r="BL9" s="482"/>
      <c r="BM9" s="483"/>
      <c r="BN9" s="447">
        <v>40678</v>
      </c>
      <c r="BO9" s="448"/>
      <c r="BP9" s="448"/>
      <c r="BQ9" s="448"/>
      <c r="BR9" s="448"/>
      <c r="BS9" s="448"/>
      <c r="BT9" s="448"/>
      <c r="BU9" s="449"/>
      <c r="BV9" s="447">
        <v>294281</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20.100000000000001</v>
      </c>
      <c r="CU9" s="445"/>
      <c r="CV9" s="445"/>
      <c r="CW9" s="445"/>
      <c r="CX9" s="445"/>
      <c r="CY9" s="445"/>
      <c r="CZ9" s="445"/>
      <c r="DA9" s="446"/>
      <c r="DB9" s="444">
        <v>21.4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33316</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535712</v>
      </c>
      <c r="BO10" s="448"/>
      <c r="BP10" s="448"/>
      <c r="BQ10" s="448"/>
      <c r="BR10" s="448"/>
      <c r="BS10" s="448"/>
      <c r="BT10" s="448"/>
      <c r="BU10" s="449"/>
      <c r="BV10" s="447">
        <v>742</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101</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30777</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108</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24218</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128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30676</v>
      </c>
      <c r="S13" s="532"/>
      <c r="T13" s="532"/>
      <c r="U13" s="532"/>
      <c r="V13" s="533"/>
      <c r="W13" s="463" t="s">
        <v>138</v>
      </c>
      <c r="X13" s="464"/>
      <c r="Y13" s="464"/>
      <c r="Z13" s="464"/>
      <c r="AA13" s="464"/>
      <c r="AB13" s="454"/>
      <c r="AC13" s="498">
        <v>4559</v>
      </c>
      <c r="AD13" s="499"/>
      <c r="AE13" s="499"/>
      <c r="AF13" s="499"/>
      <c r="AG13" s="541"/>
      <c r="AH13" s="498">
        <v>4681</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576390</v>
      </c>
      <c r="BO13" s="448"/>
      <c r="BP13" s="448"/>
      <c r="BQ13" s="448"/>
      <c r="BR13" s="448"/>
      <c r="BS13" s="448"/>
      <c r="BT13" s="448"/>
      <c r="BU13" s="449"/>
      <c r="BV13" s="447">
        <v>270805</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12.3</v>
      </c>
      <c r="CU13" s="445"/>
      <c r="CV13" s="445"/>
      <c r="CW13" s="445"/>
      <c r="CX13" s="445"/>
      <c r="CY13" s="445"/>
      <c r="CZ13" s="445"/>
      <c r="DA13" s="446"/>
      <c r="DB13" s="444">
        <v>12.4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143</v>
      </c>
      <c r="M14" s="529"/>
      <c r="N14" s="529"/>
      <c r="O14" s="529"/>
      <c r="P14" s="529"/>
      <c r="Q14" s="530"/>
      <c r="R14" s="531">
        <v>31413</v>
      </c>
      <c r="S14" s="532"/>
      <c r="T14" s="532"/>
      <c r="U14" s="532"/>
      <c r="V14" s="533"/>
      <c r="W14" s="437"/>
      <c r="X14" s="438"/>
      <c r="Y14" s="438"/>
      <c r="Z14" s="438"/>
      <c r="AA14" s="438"/>
      <c r="AB14" s="427"/>
      <c r="AC14" s="534">
        <v>29.9</v>
      </c>
      <c r="AD14" s="535"/>
      <c r="AE14" s="535"/>
      <c r="AF14" s="535"/>
      <c r="AG14" s="536"/>
      <c r="AH14" s="534">
        <v>30.3</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v>118.6</v>
      </c>
      <c r="CU14" s="546"/>
      <c r="CV14" s="546"/>
      <c r="CW14" s="546"/>
      <c r="CX14" s="546"/>
      <c r="CY14" s="546"/>
      <c r="CZ14" s="546"/>
      <c r="DA14" s="547"/>
      <c r="DB14" s="545">
        <v>134.19999999999999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145</v>
      </c>
      <c r="N15" s="539"/>
      <c r="O15" s="539"/>
      <c r="P15" s="539"/>
      <c r="Q15" s="540"/>
      <c r="R15" s="531">
        <v>31313</v>
      </c>
      <c r="S15" s="532"/>
      <c r="T15" s="532"/>
      <c r="U15" s="532"/>
      <c r="V15" s="533"/>
      <c r="W15" s="463" t="s">
        <v>146</v>
      </c>
      <c r="X15" s="464"/>
      <c r="Y15" s="464"/>
      <c r="Z15" s="464"/>
      <c r="AA15" s="464"/>
      <c r="AB15" s="454"/>
      <c r="AC15" s="498">
        <v>2676</v>
      </c>
      <c r="AD15" s="499"/>
      <c r="AE15" s="499"/>
      <c r="AF15" s="499"/>
      <c r="AG15" s="541"/>
      <c r="AH15" s="498">
        <v>2872</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2996079</v>
      </c>
      <c r="BO15" s="411"/>
      <c r="BP15" s="411"/>
      <c r="BQ15" s="411"/>
      <c r="BR15" s="411"/>
      <c r="BS15" s="411"/>
      <c r="BT15" s="411"/>
      <c r="BU15" s="412"/>
      <c r="BV15" s="410">
        <v>2911649</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17.5</v>
      </c>
      <c r="AD16" s="535"/>
      <c r="AE16" s="535"/>
      <c r="AF16" s="535"/>
      <c r="AG16" s="536"/>
      <c r="AH16" s="534">
        <v>18.600000000000001</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12051150</v>
      </c>
      <c r="BO16" s="448"/>
      <c r="BP16" s="448"/>
      <c r="BQ16" s="448"/>
      <c r="BR16" s="448"/>
      <c r="BS16" s="448"/>
      <c r="BT16" s="448"/>
      <c r="BU16" s="449"/>
      <c r="BV16" s="447">
        <v>11631381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8034</v>
      </c>
      <c r="AD17" s="499"/>
      <c r="AE17" s="499"/>
      <c r="AF17" s="499"/>
      <c r="AG17" s="541"/>
      <c r="AH17" s="498">
        <v>7911</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3725330</v>
      </c>
      <c r="BO17" s="448"/>
      <c r="BP17" s="448"/>
      <c r="BQ17" s="448"/>
      <c r="BR17" s="448"/>
      <c r="BS17" s="448"/>
      <c r="BT17" s="448"/>
      <c r="BU17" s="449"/>
      <c r="BV17" s="447">
        <v>3611742</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253.55</v>
      </c>
      <c r="M18" s="571"/>
      <c r="N18" s="571"/>
      <c r="O18" s="571"/>
      <c r="P18" s="571"/>
      <c r="Q18" s="571"/>
      <c r="R18" s="572"/>
      <c r="S18" s="572"/>
      <c r="T18" s="572"/>
      <c r="U18" s="572"/>
      <c r="V18" s="573"/>
      <c r="W18" s="465"/>
      <c r="X18" s="466"/>
      <c r="Y18" s="466"/>
      <c r="Z18" s="466"/>
      <c r="AA18" s="466"/>
      <c r="AB18" s="457"/>
      <c r="AC18" s="574">
        <v>52.6</v>
      </c>
      <c r="AD18" s="575"/>
      <c r="AE18" s="575"/>
      <c r="AF18" s="575"/>
      <c r="AG18" s="576"/>
      <c r="AH18" s="574">
        <v>51.2</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12044328</v>
      </c>
      <c r="BO18" s="448"/>
      <c r="BP18" s="448"/>
      <c r="BQ18" s="448"/>
      <c r="BR18" s="448"/>
      <c r="BS18" s="448"/>
      <c r="BT18" s="448"/>
      <c r="BU18" s="449"/>
      <c r="BV18" s="447">
        <v>11924361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122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16008182</v>
      </c>
      <c r="BO19" s="448"/>
      <c r="BP19" s="448"/>
      <c r="BQ19" s="448"/>
      <c r="BR19" s="448"/>
      <c r="BS19" s="448"/>
      <c r="BT19" s="448"/>
      <c r="BU19" s="449"/>
      <c r="BV19" s="447">
        <v>15166751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10823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39567347</v>
      </c>
      <c r="BO22" s="411"/>
      <c r="BP22" s="411"/>
      <c r="BQ22" s="411"/>
      <c r="BR22" s="411"/>
      <c r="BS22" s="411"/>
      <c r="BT22" s="411"/>
      <c r="BU22" s="412"/>
      <c r="BV22" s="410">
        <v>39051552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28495603</v>
      </c>
      <c r="BO23" s="448"/>
      <c r="BP23" s="448"/>
      <c r="BQ23" s="448"/>
      <c r="BR23" s="448"/>
      <c r="BS23" s="448"/>
      <c r="BT23" s="448"/>
      <c r="BU23" s="449"/>
      <c r="BV23" s="447">
        <v>29331147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8200</v>
      </c>
      <c r="R24" s="499"/>
      <c r="S24" s="499"/>
      <c r="T24" s="499"/>
      <c r="U24" s="499"/>
      <c r="V24" s="541"/>
      <c r="W24" s="593"/>
      <c r="X24" s="594"/>
      <c r="Y24" s="595"/>
      <c r="Z24" s="497" t="s">
        <v>171</v>
      </c>
      <c r="AA24" s="477"/>
      <c r="AB24" s="477"/>
      <c r="AC24" s="477"/>
      <c r="AD24" s="477"/>
      <c r="AE24" s="477"/>
      <c r="AF24" s="477"/>
      <c r="AG24" s="478"/>
      <c r="AH24" s="498">
        <v>352</v>
      </c>
      <c r="AI24" s="499"/>
      <c r="AJ24" s="499"/>
      <c r="AK24" s="499"/>
      <c r="AL24" s="541"/>
      <c r="AM24" s="498">
        <v>1075360</v>
      </c>
      <c r="AN24" s="499"/>
      <c r="AO24" s="499"/>
      <c r="AP24" s="499"/>
      <c r="AQ24" s="499"/>
      <c r="AR24" s="541"/>
      <c r="AS24" s="498">
        <v>3055</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32585274</v>
      </c>
      <c r="BO24" s="448"/>
      <c r="BP24" s="448"/>
      <c r="BQ24" s="448"/>
      <c r="BR24" s="448"/>
      <c r="BS24" s="448"/>
      <c r="BT24" s="448"/>
      <c r="BU24" s="449"/>
      <c r="BV24" s="447">
        <v>31752123</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1</v>
      </c>
      <c r="M25" s="499"/>
      <c r="N25" s="499"/>
      <c r="O25" s="499"/>
      <c r="P25" s="541"/>
      <c r="Q25" s="498">
        <v>6500</v>
      </c>
      <c r="R25" s="499"/>
      <c r="S25" s="499"/>
      <c r="T25" s="499"/>
      <c r="U25" s="499"/>
      <c r="V25" s="541"/>
      <c r="W25" s="593"/>
      <c r="X25" s="594"/>
      <c r="Y25" s="595"/>
      <c r="Z25" s="497" t="s">
        <v>174</v>
      </c>
      <c r="AA25" s="477"/>
      <c r="AB25" s="477"/>
      <c r="AC25" s="477"/>
      <c r="AD25" s="477"/>
      <c r="AE25" s="477"/>
      <c r="AF25" s="477"/>
      <c r="AG25" s="478"/>
      <c r="AH25" s="498">
        <v>101</v>
      </c>
      <c r="AI25" s="499"/>
      <c r="AJ25" s="499"/>
      <c r="AK25" s="499"/>
      <c r="AL25" s="541"/>
      <c r="AM25" s="498">
        <v>304010</v>
      </c>
      <c r="AN25" s="499"/>
      <c r="AO25" s="499"/>
      <c r="AP25" s="499"/>
      <c r="AQ25" s="499"/>
      <c r="AR25" s="541"/>
      <c r="AS25" s="498">
        <v>3010</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451894</v>
      </c>
      <c r="BO25" s="411"/>
      <c r="BP25" s="411"/>
      <c r="BQ25" s="411"/>
      <c r="BR25" s="411"/>
      <c r="BS25" s="411"/>
      <c r="BT25" s="411"/>
      <c r="BU25" s="412"/>
      <c r="BV25" s="410">
        <v>666558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6000</v>
      </c>
      <c r="R26" s="499"/>
      <c r="S26" s="499"/>
      <c r="T26" s="499"/>
      <c r="U26" s="499"/>
      <c r="V26" s="541"/>
      <c r="W26" s="593"/>
      <c r="X26" s="594"/>
      <c r="Y26" s="595"/>
      <c r="Z26" s="497" t="s">
        <v>177</v>
      </c>
      <c r="AA26" s="599"/>
      <c r="AB26" s="599"/>
      <c r="AC26" s="599"/>
      <c r="AD26" s="599"/>
      <c r="AE26" s="599"/>
      <c r="AF26" s="599"/>
      <c r="AG26" s="600"/>
      <c r="AH26" s="498">
        <v>12</v>
      </c>
      <c r="AI26" s="499"/>
      <c r="AJ26" s="499"/>
      <c r="AK26" s="499"/>
      <c r="AL26" s="541"/>
      <c r="AM26" s="498">
        <v>41844</v>
      </c>
      <c r="AN26" s="499"/>
      <c r="AO26" s="499"/>
      <c r="AP26" s="499"/>
      <c r="AQ26" s="499"/>
      <c r="AR26" s="541"/>
      <c r="AS26" s="498">
        <v>3487</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179</v>
      </c>
      <c r="BO26" s="448"/>
      <c r="BP26" s="448"/>
      <c r="BQ26" s="448"/>
      <c r="BR26" s="448"/>
      <c r="BS26" s="448"/>
      <c r="BT26" s="448"/>
      <c r="BU26" s="449"/>
      <c r="BV26" s="447" t="s">
        <v>179</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4200</v>
      </c>
      <c r="R27" s="499"/>
      <c r="S27" s="499"/>
      <c r="T27" s="499"/>
      <c r="U27" s="499"/>
      <c r="V27" s="541"/>
      <c r="W27" s="593"/>
      <c r="X27" s="594"/>
      <c r="Y27" s="595"/>
      <c r="Z27" s="497" t="s">
        <v>181</v>
      </c>
      <c r="AA27" s="477"/>
      <c r="AB27" s="477"/>
      <c r="AC27" s="477"/>
      <c r="AD27" s="477"/>
      <c r="AE27" s="477"/>
      <c r="AF27" s="477"/>
      <c r="AG27" s="478"/>
      <c r="AH27" s="498">
        <v>6</v>
      </c>
      <c r="AI27" s="499"/>
      <c r="AJ27" s="499"/>
      <c r="AK27" s="499"/>
      <c r="AL27" s="541"/>
      <c r="AM27" s="498">
        <v>24240</v>
      </c>
      <c r="AN27" s="499"/>
      <c r="AO27" s="499"/>
      <c r="AP27" s="499"/>
      <c r="AQ27" s="499"/>
      <c r="AR27" s="541"/>
      <c r="AS27" s="498">
        <v>4040</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179</v>
      </c>
      <c r="BO27" s="567"/>
      <c r="BP27" s="567"/>
      <c r="BQ27" s="567"/>
      <c r="BR27" s="567"/>
      <c r="BS27" s="567"/>
      <c r="BT27" s="567"/>
      <c r="BU27" s="568"/>
      <c r="BV27" s="566">
        <v>26363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3800</v>
      </c>
      <c r="R28" s="499"/>
      <c r="S28" s="499"/>
      <c r="T28" s="499"/>
      <c r="U28" s="499"/>
      <c r="V28" s="541"/>
      <c r="W28" s="593"/>
      <c r="X28" s="594"/>
      <c r="Y28" s="595"/>
      <c r="Z28" s="497" t="s">
        <v>184</v>
      </c>
      <c r="AA28" s="477"/>
      <c r="AB28" s="477"/>
      <c r="AC28" s="477"/>
      <c r="AD28" s="477"/>
      <c r="AE28" s="477"/>
      <c r="AF28" s="477"/>
      <c r="AG28" s="478"/>
      <c r="AH28" s="498" t="s">
        <v>179</v>
      </c>
      <c r="AI28" s="499"/>
      <c r="AJ28" s="499"/>
      <c r="AK28" s="499"/>
      <c r="AL28" s="541"/>
      <c r="AM28" s="498" t="s">
        <v>179</v>
      </c>
      <c r="AN28" s="499"/>
      <c r="AO28" s="499"/>
      <c r="AP28" s="499"/>
      <c r="AQ28" s="499"/>
      <c r="AR28" s="541"/>
      <c r="AS28" s="498" t="s">
        <v>179</v>
      </c>
      <c r="AT28" s="499"/>
      <c r="AU28" s="499"/>
      <c r="AV28" s="499"/>
      <c r="AW28" s="499"/>
      <c r="AX28" s="500"/>
      <c r="AY28" s="601" t="s">
        <v>185</v>
      </c>
      <c r="AZ28" s="602"/>
      <c r="BA28" s="602"/>
      <c r="BB28" s="603"/>
      <c r="BC28" s="407" t="s">
        <v>47</v>
      </c>
      <c r="BD28" s="408"/>
      <c r="BE28" s="408"/>
      <c r="BF28" s="408"/>
      <c r="BG28" s="408"/>
      <c r="BH28" s="408"/>
      <c r="BI28" s="408"/>
      <c r="BJ28" s="408"/>
      <c r="BK28" s="408"/>
      <c r="BL28" s="408"/>
      <c r="BM28" s="409"/>
      <c r="BN28" s="410">
        <v>2711724</v>
      </c>
      <c r="BO28" s="411"/>
      <c r="BP28" s="411"/>
      <c r="BQ28" s="411"/>
      <c r="BR28" s="411"/>
      <c r="BS28" s="411"/>
      <c r="BT28" s="411"/>
      <c r="BU28" s="412"/>
      <c r="BV28" s="410">
        <v>2176012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16</v>
      </c>
      <c r="M29" s="499"/>
      <c r="N29" s="499"/>
      <c r="O29" s="499"/>
      <c r="P29" s="541"/>
      <c r="Q29" s="498">
        <v>3500</v>
      </c>
      <c r="R29" s="499"/>
      <c r="S29" s="499"/>
      <c r="T29" s="499"/>
      <c r="U29" s="499"/>
      <c r="V29" s="541"/>
      <c r="W29" s="596"/>
      <c r="X29" s="597"/>
      <c r="Y29" s="598"/>
      <c r="Z29" s="497" t="s">
        <v>187</v>
      </c>
      <c r="AA29" s="477"/>
      <c r="AB29" s="477"/>
      <c r="AC29" s="477"/>
      <c r="AD29" s="477"/>
      <c r="AE29" s="477"/>
      <c r="AF29" s="477"/>
      <c r="AG29" s="478"/>
      <c r="AH29" s="498">
        <v>358</v>
      </c>
      <c r="AI29" s="499"/>
      <c r="AJ29" s="499"/>
      <c r="AK29" s="499"/>
      <c r="AL29" s="541"/>
      <c r="AM29" s="498">
        <v>1099600</v>
      </c>
      <c r="AN29" s="499"/>
      <c r="AO29" s="499"/>
      <c r="AP29" s="499"/>
      <c r="AQ29" s="499"/>
      <c r="AR29" s="541"/>
      <c r="AS29" s="498">
        <v>3072</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3270456</v>
      </c>
      <c r="BO29" s="448"/>
      <c r="BP29" s="448"/>
      <c r="BQ29" s="448"/>
      <c r="BR29" s="448"/>
      <c r="BS29" s="448"/>
      <c r="BT29" s="448"/>
      <c r="BU29" s="449"/>
      <c r="BV29" s="447">
        <v>2963750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96.1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3811246</v>
      </c>
      <c r="BO30" s="567"/>
      <c r="BP30" s="567"/>
      <c r="BQ30" s="567"/>
      <c r="BR30" s="567"/>
      <c r="BS30" s="567"/>
      <c r="BT30" s="567"/>
      <c r="BU30" s="568"/>
      <c r="BV30" s="566">
        <v>3971198</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197</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198</v>
      </c>
      <c r="BF33" s="436"/>
      <c r="BG33" s="436" t="s">
        <v>199</v>
      </c>
      <c r="BH33" s="436"/>
      <c r="BI33" s="436"/>
      <c r="BJ33" s="436"/>
      <c r="BK33" s="436"/>
      <c r="BL33" s="436"/>
      <c r="BM33" s="436"/>
      <c r="BN33" s="436"/>
      <c r="BO33" s="436"/>
      <c r="BP33" s="436"/>
      <c r="BQ33" s="436"/>
      <c r="BR33" s="436"/>
      <c r="BS33" s="436"/>
      <c r="BT33" s="436"/>
      <c r="BU33" s="436"/>
      <c r="BV33" s="204"/>
      <c r="BW33" s="471" t="s">
        <v>198</v>
      </c>
      <c r="BX33" s="471"/>
      <c r="BY33" s="436" t="s">
        <v>200</v>
      </c>
      <c r="BZ33" s="436"/>
      <c r="CA33" s="436"/>
      <c r="CB33" s="436"/>
      <c r="CC33" s="436"/>
      <c r="CD33" s="436"/>
      <c r="CE33" s="436"/>
      <c r="CF33" s="436"/>
      <c r="CG33" s="436"/>
      <c r="CH33" s="436"/>
      <c r="CI33" s="436"/>
      <c r="CJ33" s="436"/>
      <c r="CK33" s="436"/>
      <c r="CL33" s="436"/>
      <c r="CM33" s="436"/>
      <c r="CN33" s="203"/>
      <c r="CO33" s="471" t="s">
        <v>196</v>
      </c>
      <c r="CP33" s="471"/>
      <c r="CQ33" s="436" t="s">
        <v>201</v>
      </c>
      <c r="CR33" s="436"/>
      <c r="CS33" s="436"/>
      <c r="CT33" s="436"/>
      <c r="CU33" s="436"/>
      <c r="CV33" s="436"/>
      <c r="CW33" s="436"/>
      <c r="CX33" s="436"/>
      <c r="CY33" s="436"/>
      <c r="CZ33" s="436"/>
      <c r="DA33" s="436"/>
      <c r="DB33" s="436"/>
      <c r="DC33" s="436"/>
      <c r="DD33" s="436"/>
      <c r="DE33" s="436"/>
      <c r="DF33" s="203"/>
      <c r="DG33" s="636" t="s">
        <v>202</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下水道事業会計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6</v>
      </c>
      <c r="BX34" s="637"/>
      <c r="BY34" s="638" t="str">
        <f>IF('各会計、関係団体の財政状況及び健全化判断比率'!B68="","",'各会計、関係団体の財政状況及び健全化判断比率'!B68)</f>
        <v>つがる西北五広域連合一般会計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16</v>
      </c>
      <c r="CP34" s="637"/>
      <c r="CQ34" s="638" t="str">
        <f>IF('各会計、関係団体の財政状況及び健全化判断比率'!BS7="","",'各会計、関係団体の財政状況及び健全化判断比率'!BS7)</f>
        <v>屏風山野菜振興会</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7</v>
      </c>
      <c r="BX35" s="637"/>
      <c r="BY35" s="638" t="str">
        <f>IF('各会計、関係団体の財政状況及び健全化判断比率'!B69="","",'各会計、関係団体の財政状況及び健全化判断比率'!B69)</f>
        <v>つがる西北五広域連合病院事業会計</v>
      </c>
      <c r="BZ35" s="638"/>
      <c r="CA35" s="638"/>
      <c r="CB35" s="638"/>
      <c r="CC35" s="638"/>
      <c r="CD35" s="638"/>
      <c r="CE35" s="638"/>
      <c r="CF35" s="638"/>
      <c r="CG35" s="638"/>
      <c r="CH35" s="638"/>
      <c r="CI35" s="638"/>
      <c r="CJ35" s="638"/>
      <c r="CK35" s="638"/>
      <c r="CL35" s="638"/>
      <c r="CM35" s="638"/>
      <c r="CN35" s="178"/>
      <c r="CO35" s="637">
        <f t="shared" ref="CO35:CO43" si="3">IF(CQ35="","",CO34+1)</f>
        <v>17</v>
      </c>
      <c r="CP35" s="637"/>
      <c r="CQ35" s="638" t="str">
        <f>IF('各会計、関係団体の財政状況及び健全化判断比率'!BS8="","",'各会計、関係団体の財政状況及び健全化判断比率'!BS8)</f>
        <v>つがる市土地開発公社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〇</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8</v>
      </c>
      <c r="BX36" s="637"/>
      <c r="BY36" s="638" t="str">
        <f>IF('各会計、関係団体の財政状況及び健全化判断比率'!B70="","",'各会計、関係団体の財政状況及び健全化判断比率'!B70)</f>
        <v>西北五環境整備事務組合一般会計</v>
      </c>
      <c r="BZ36" s="638"/>
      <c r="CA36" s="638"/>
      <c r="CB36" s="638"/>
      <c r="CC36" s="638"/>
      <c r="CD36" s="638"/>
      <c r="CE36" s="638"/>
      <c r="CF36" s="638"/>
      <c r="CG36" s="638"/>
      <c r="CH36" s="638"/>
      <c r="CI36" s="638"/>
      <c r="CJ36" s="638"/>
      <c r="CK36" s="638"/>
      <c r="CL36" s="638"/>
      <c r="CM36" s="638"/>
      <c r="CN36" s="178"/>
      <c r="CO36" s="637">
        <f t="shared" si="3"/>
        <v>18</v>
      </c>
      <c r="CP36" s="637"/>
      <c r="CQ36" s="638" t="str">
        <f>IF('各会計、関係団体の財政状況及び健全化判断比率'!BS9="","",'各会計、関係団体の財政状況及び健全化判断比率'!BS9)</f>
        <v>つがる地球村</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9</v>
      </c>
      <c r="BX37" s="637"/>
      <c r="BY37" s="638" t="str">
        <f>IF('各会計、関係団体の財政状況及び健全化判断比率'!B71="","",'各会計、関係団体の財政状況及び健全化判断比率'!B71)</f>
        <v>西北五広域福祉事務組合一般会計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10</v>
      </c>
      <c r="BX38" s="637"/>
      <c r="BY38" s="638" t="str">
        <f>IF('各会計、関係団体の財政状況及び健全化判断比率'!B72="","",'各会計、関係団体の財政状況及び健全化判断比率'!B72)</f>
        <v>津軽広域水道企業団西北事業部水道事業会計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11</v>
      </c>
      <c r="BX39" s="637"/>
      <c r="BY39" s="638" t="str">
        <f>IF('各会計、関係団体の財政状況及び健全化判断比率'!B73="","",'各会計、関係団体の財政状況及び健全化判断比率'!B73)</f>
        <v>青森県市長会館管理組合一般会計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12</v>
      </c>
      <c r="BX40" s="637"/>
      <c r="BY40" s="638" t="str">
        <f>IF('各会計、関係団体の財政状況及び健全化判断比率'!B74="","",'各会計、関係団体の財政状況及び健全化判断比率'!B74)</f>
        <v>青森県交通災害共済組合交通災害共済事業会計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13</v>
      </c>
      <c r="BX41" s="637"/>
      <c r="BY41" s="638" t="str">
        <f>IF('各会計、関係団体の財政状況及び健全化判断比率'!B75="","",'各会計、関係団体の財政状況及び健全化判断比率'!B75)</f>
        <v>青森県後期高齢者医療広域連合一般会計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14</v>
      </c>
      <c r="BX42" s="637"/>
      <c r="BY42" s="638" t="str">
        <f>IF('各会計、関係団体の財政状況及び健全化判断比率'!B76="","",'各会計、関係団体の財政状況及び健全化判断比率'!B76)</f>
        <v>青森県後期高齢者医療広域連合後期高齢者医療特別会計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15</v>
      </c>
      <c r="BX43" s="637"/>
      <c r="BY43" s="638" t="str">
        <f>IF('各会計、関係団体の財政状況及び健全化判断比率'!B77="","",'各会計、関係団体の財政状況及び健全化判断比率'!B77)</f>
        <v>青森県市町村総合事務組合一般会計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6" t="s">
        <v>566</v>
      </c>
      <c r="D34" s="1216"/>
      <c r="E34" s="1217"/>
      <c r="F34" s="32">
        <v>2.95</v>
      </c>
      <c r="G34" s="33">
        <v>2.76</v>
      </c>
      <c r="H34" s="33">
        <v>2.31</v>
      </c>
      <c r="I34" s="33">
        <v>4.5999999999999996</v>
      </c>
      <c r="J34" s="34">
        <v>4.72</v>
      </c>
      <c r="K34" s="22"/>
      <c r="L34" s="22"/>
      <c r="M34" s="22"/>
      <c r="N34" s="22"/>
      <c r="O34" s="22"/>
      <c r="P34" s="22"/>
    </row>
    <row r="35" spans="1:16" ht="39" customHeight="1" x14ac:dyDescent="0.15">
      <c r="A35" s="22"/>
      <c r="B35" s="35"/>
      <c r="C35" s="1210" t="s">
        <v>567</v>
      </c>
      <c r="D35" s="1211"/>
      <c r="E35" s="1212"/>
      <c r="F35" s="36" t="s">
        <v>518</v>
      </c>
      <c r="G35" s="37" t="s">
        <v>518</v>
      </c>
      <c r="H35" s="37" t="s">
        <v>518</v>
      </c>
      <c r="I35" s="37">
        <v>0.93</v>
      </c>
      <c r="J35" s="38">
        <v>1.47</v>
      </c>
      <c r="K35" s="22"/>
      <c r="L35" s="22"/>
      <c r="M35" s="22"/>
      <c r="N35" s="22"/>
      <c r="O35" s="22"/>
      <c r="P35" s="22"/>
    </row>
    <row r="36" spans="1:16" ht="39" customHeight="1" x14ac:dyDescent="0.15">
      <c r="A36" s="22"/>
      <c r="B36" s="35"/>
      <c r="C36" s="1210" t="s">
        <v>568</v>
      </c>
      <c r="D36" s="1211"/>
      <c r="E36" s="1212"/>
      <c r="F36" s="36">
        <v>2.0299999999999998</v>
      </c>
      <c r="G36" s="37">
        <v>0.94</v>
      </c>
      <c r="H36" s="37">
        <v>0.65</v>
      </c>
      <c r="I36" s="37">
        <v>0.8</v>
      </c>
      <c r="J36" s="38">
        <v>0.87</v>
      </c>
      <c r="K36" s="22"/>
      <c r="L36" s="22"/>
      <c r="M36" s="22"/>
      <c r="N36" s="22"/>
      <c r="O36" s="22"/>
      <c r="P36" s="22"/>
    </row>
    <row r="37" spans="1:16" ht="39" customHeight="1" x14ac:dyDescent="0.15">
      <c r="A37" s="22"/>
      <c r="B37" s="35"/>
      <c r="C37" s="1210" t="s">
        <v>569</v>
      </c>
      <c r="D37" s="1211"/>
      <c r="E37" s="1212"/>
      <c r="F37" s="36">
        <v>0.13</v>
      </c>
      <c r="G37" s="37">
        <v>0.39</v>
      </c>
      <c r="H37" s="37">
        <v>0.01</v>
      </c>
      <c r="I37" s="37">
        <v>0.22</v>
      </c>
      <c r="J37" s="38">
        <v>0.11</v>
      </c>
      <c r="K37" s="22"/>
      <c r="L37" s="22"/>
      <c r="M37" s="22"/>
      <c r="N37" s="22"/>
      <c r="O37" s="22"/>
      <c r="P37" s="22"/>
    </row>
    <row r="38" spans="1:16" ht="39" customHeight="1" x14ac:dyDescent="0.15">
      <c r="A38" s="22"/>
      <c r="B38" s="35"/>
      <c r="C38" s="1210" t="s">
        <v>570</v>
      </c>
      <c r="D38" s="1211"/>
      <c r="E38" s="1212"/>
      <c r="F38" s="36">
        <v>0.03</v>
      </c>
      <c r="G38" s="37">
        <v>0.05</v>
      </c>
      <c r="H38" s="37">
        <v>0.1</v>
      </c>
      <c r="I38" s="37">
        <v>7.0000000000000007E-2</v>
      </c>
      <c r="J38" s="38">
        <v>0.11</v>
      </c>
      <c r="K38" s="22"/>
      <c r="L38" s="22"/>
      <c r="M38" s="22"/>
      <c r="N38" s="22"/>
      <c r="O38" s="22"/>
      <c r="P38" s="22"/>
    </row>
    <row r="39" spans="1:16" ht="39" customHeight="1" x14ac:dyDescent="0.15">
      <c r="A39" s="22"/>
      <c r="B39" s="35"/>
      <c r="C39" s="1210"/>
      <c r="D39" s="1211"/>
      <c r="E39" s="1212"/>
      <c r="F39" s="36"/>
      <c r="G39" s="37"/>
      <c r="H39" s="37"/>
      <c r="I39" s="37"/>
      <c r="J39" s="38"/>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571</v>
      </c>
      <c r="D42" s="1211"/>
      <c r="E42" s="1212"/>
      <c r="F42" s="36" t="s">
        <v>518</v>
      </c>
      <c r="G42" s="37" t="s">
        <v>518</v>
      </c>
      <c r="H42" s="37" t="s">
        <v>518</v>
      </c>
      <c r="I42" s="37" t="s">
        <v>518</v>
      </c>
      <c r="J42" s="38" t="s">
        <v>518</v>
      </c>
      <c r="K42" s="22"/>
      <c r="L42" s="22"/>
      <c r="M42" s="22"/>
      <c r="N42" s="22"/>
      <c r="O42" s="22"/>
      <c r="P42" s="22"/>
    </row>
    <row r="43" spans="1:16" ht="39" customHeight="1" thickBot="1" x14ac:dyDescent="0.2">
      <c r="A43" s="22"/>
      <c r="B43" s="40"/>
      <c r="C43" s="1213" t="s">
        <v>572</v>
      </c>
      <c r="D43" s="1214"/>
      <c r="E43" s="1215"/>
      <c r="F43" s="41">
        <v>0.01</v>
      </c>
      <c r="G43" s="42">
        <v>0.01</v>
      </c>
      <c r="H43" s="42">
        <v>0.42</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4uIpWxUdIDhAIArkBISNpKA2i/acnA3AxI/GHNjkOjstex9hpSN5AqWmapcr6kC78x9kk0Vyg22a2wWeDHJ2Q==" saltValue="xJOrn7YMxW7o5dhpX9JC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U50" sqref="U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3220</v>
      </c>
      <c r="L45" s="60">
        <v>3293</v>
      </c>
      <c r="M45" s="60">
        <v>3367</v>
      </c>
      <c r="N45" s="60">
        <v>3517</v>
      </c>
      <c r="O45" s="61">
        <v>3484</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518</v>
      </c>
      <c r="L46" s="64" t="s">
        <v>518</v>
      </c>
      <c r="M46" s="64" t="s">
        <v>518</v>
      </c>
      <c r="N46" s="64" t="s">
        <v>518</v>
      </c>
      <c r="O46" s="65" t="s">
        <v>518</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518</v>
      </c>
      <c r="L47" s="64" t="s">
        <v>518</v>
      </c>
      <c r="M47" s="64" t="s">
        <v>518</v>
      </c>
      <c r="N47" s="64" t="s">
        <v>518</v>
      </c>
      <c r="O47" s="65" t="s">
        <v>518</v>
      </c>
      <c r="P47" s="48"/>
      <c r="Q47" s="48"/>
      <c r="R47" s="48"/>
      <c r="S47" s="48"/>
      <c r="T47" s="48"/>
      <c r="U47" s="48"/>
    </row>
    <row r="48" spans="1:21" ht="30.75" customHeight="1" x14ac:dyDescent="0.15">
      <c r="A48" s="48"/>
      <c r="B48" s="1220"/>
      <c r="C48" s="1221"/>
      <c r="D48" s="62"/>
      <c r="E48" s="1226" t="s">
        <v>14</v>
      </c>
      <c r="F48" s="1226"/>
      <c r="G48" s="1226"/>
      <c r="H48" s="1226"/>
      <c r="I48" s="1226"/>
      <c r="J48" s="1227"/>
      <c r="K48" s="63">
        <v>594</v>
      </c>
      <c r="L48" s="64">
        <v>624</v>
      </c>
      <c r="M48" s="64">
        <v>620</v>
      </c>
      <c r="N48" s="64">
        <v>611</v>
      </c>
      <c r="O48" s="65">
        <v>560</v>
      </c>
      <c r="P48" s="48"/>
      <c r="Q48" s="48"/>
      <c r="R48" s="48"/>
      <c r="S48" s="48"/>
      <c r="T48" s="48"/>
      <c r="U48" s="48"/>
    </row>
    <row r="49" spans="1:21" ht="30.75" customHeight="1" x14ac:dyDescent="0.15">
      <c r="A49" s="48"/>
      <c r="B49" s="1220"/>
      <c r="C49" s="1221"/>
      <c r="D49" s="62"/>
      <c r="E49" s="1226" t="s">
        <v>15</v>
      </c>
      <c r="F49" s="1226"/>
      <c r="G49" s="1226"/>
      <c r="H49" s="1226"/>
      <c r="I49" s="1226"/>
      <c r="J49" s="1227"/>
      <c r="K49" s="63">
        <v>125</v>
      </c>
      <c r="L49" s="64">
        <v>143</v>
      </c>
      <c r="M49" s="64">
        <v>137</v>
      </c>
      <c r="N49" s="64">
        <v>152</v>
      </c>
      <c r="O49" s="65">
        <v>176</v>
      </c>
      <c r="P49" s="48"/>
      <c r="Q49" s="48"/>
      <c r="R49" s="48"/>
      <c r="S49" s="48"/>
      <c r="T49" s="48"/>
      <c r="U49" s="48"/>
    </row>
    <row r="50" spans="1:21" ht="30.75" customHeight="1" x14ac:dyDescent="0.15">
      <c r="A50" s="48"/>
      <c r="B50" s="1220"/>
      <c r="C50" s="1221"/>
      <c r="D50" s="62"/>
      <c r="E50" s="1226" t="s">
        <v>16</v>
      </c>
      <c r="F50" s="1226"/>
      <c r="G50" s="1226"/>
      <c r="H50" s="1226"/>
      <c r="I50" s="1226"/>
      <c r="J50" s="1227"/>
      <c r="K50" s="63">
        <v>47</v>
      </c>
      <c r="L50" s="64">
        <v>6</v>
      </c>
      <c r="M50" s="64">
        <v>5</v>
      </c>
      <c r="N50" s="64">
        <v>3</v>
      </c>
      <c r="O50" s="65" t="s">
        <v>518</v>
      </c>
      <c r="P50" s="48"/>
      <c r="Q50" s="48"/>
      <c r="R50" s="48"/>
      <c r="S50" s="48"/>
      <c r="T50" s="48"/>
      <c r="U50" s="48"/>
    </row>
    <row r="51" spans="1:21" ht="30.75" customHeight="1" x14ac:dyDescent="0.15">
      <c r="A51" s="48"/>
      <c r="B51" s="1222"/>
      <c r="C51" s="1223"/>
      <c r="D51" s="66"/>
      <c r="E51" s="1226" t="s">
        <v>17</v>
      </c>
      <c r="F51" s="1226"/>
      <c r="G51" s="1226"/>
      <c r="H51" s="1226"/>
      <c r="I51" s="1226"/>
      <c r="J51" s="1227"/>
      <c r="K51" s="63">
        <v>0</v>
      </c>
      <c r="L51" s="64">
        <v>0</v>
      </c>
      <c r="M51" s="64" t="s">
        <v>518</v>
      </c>
      <c r="N51" s="64" t="s">
        <v>518</v>
      </c>
      <c r="O51" s="65" t="s">
        <v>518</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2699</v>
      </c>
      <c r="L52" s="64">
        <v>2838</v>
      </c>
      <c r="M52" s="64">
        <v>2900</v>
      </c>
      <c r="N52" s="64">
        <v>2998</v>
      </c>
      <c r="O52" s="65">
        <v>2993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1287</v>
      </c>
      <c r="L53" s="69">
        <v>1228</v>
      </c>
      <c r="M53" s="69">
        <v>1229</v>
      </c>
      <c r="N53" s="69">
        <v>1285</v>
      </c>
      <c r="O53" s="70">
        <v>1227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zAWEDHQawbPYj9lS18KGWDT8fRSB/kzDwWvhQ+Q2mhSpIaz3+v4Yw+vnmSnjNgURTmLQkLlt/lYD+8NMuQ7zQ==" saltValue="107cgHe4rH6gBWhP0EQe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L42" sqref="L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44" t="s">
        <v>29</v>
      </c>
      <c r="C41" s="1245"/>
      <c r="D41" s="102"/>
      <c r="E41" s="1250" t="s">
        <v>30</v>
      </c>
      <c r="F41" s="1250"/>
      <c r="G41" s="1250"/>
      <c r="H41" s="1251"/>
      <c r="I41" s="358">
        <v>36204</v>
      </c>
      <c r="J41" s="359">
        <v>36223</v>
      </c>
      <c r="K41" s="359">
        <v>37427</v>
      </c>
      <c r="L41" s="359">
        <v>39052</v>
      </c>
      <c r="M41" s="360">
        <v>39567</v>
      </c>
    </row>
    <row r="42" spans="2:13" ht="27.75" customHeight="1" x14ac:dyDescent="0.15">
      <c r="B42" s="1246"/>
      <c r="C42" s="1247"/>
      <c r="D42" s="103"/>
      <c r="E42" s="1252" t="s">
        <v>31</v>
      </c>
      <c r="F42" s="1252"/>
      <c r="G42" s="1252"/>
      <c r="H42" s="1253"/>
      <c r="I42" s="361">
        <v>134</v>
      </c>
      <c r="J42" s="362">
        <v>191</v>
      </c>
      <c r="K42" s="362">
        <v>187</v>
      </c>
      <c r="L42" s="362" t="s">
        <v>518</v>
      </c>
      <c r="M42" s="363" t="s">
        <v>518</v>
      </c>
    </row>
    <row r="43" spans="2:13" ht="27.75" customHeight="1" x14ac:dyDescent="0.15">
      <c r="B43" s="1246"/>
      <c r="C43" s="1247"/>
      <c r="D43" s="103"/>
      <c r="E43" s="1252" t="s">
        <v>32</v>
      </c>
      <c r="F43" s="1252"/>
      <c r="G43" s="1252"/>
      <c r="H43" s="1253"/>
      <c r="I43" s="361">
        <v>9511</v>
      </c>
      <c r="J43" s="362">
        <v>9216</v>
      </c>
      <c r="K43" s="362">
        <v>8953</v>
      </c>
      <c r="L43" s="362">
        <v>8657</v>
      </c>
      <c r="M43" s="363">
        <v>8087</v>
      </c>
    </row>
    <row r="44" spans="2:13" ht="27.75" customHeight="1" x14ac:dyDescent="0.15">
      <c r="B44" s="1246"/>
      <c r="C44" s="1247"/>
      <c r="D44" s="103"/>
      <c r="E44" s="1252" t="s">
        <v>33</v>
      </c>
      <c r="F44" s="1252"/>
      <c r="G44" s="1252"/>
      <c r="H44" s="1253"/>
      <c r="I44" s="361">
        <v>1960</v>
      </c>
      <c r="J44" s="362">
        <v>2197</v>
      </c>
      <c r="K44" s="362">
        <v>2511</v>
      </c>
      <c r="L44" s="362">
        <v>2882</v>
      </c>
      <c r="M44" s="363">
        <v>2987</v>
      </c>
    </row>
    <row r="45" spans="2:13" ht="27.75" customHeight="1" x14ac:dyDescent="0.15">
      <c r="B45" s="1246"/>
      <c r="C45" s="1247"/>
      <c r="D45" s="103"/>
      <c r="E45" s="1252" t="s">
        <v>34</v>
      </c>
      <c r="F45" s="1252"/>
      <c r="G45" s="1252"/>
      <c r="H45" s="1253"/>
      <c r="I45" s="361">
        <v>4094</v>
      </c>
      <c r="J45" s="362">
        <v>3813</v>
      </c>
      <c r="K45" s="362">
        <v>3663</v>
      </c>
      <c r="L45" s="362">
        <v>3520</v>
      </c>
      <c r="M45" s="363">
        <v>3401</v>
      </c>
    </row>
    <row r="46" spans="2:13" ht="27.75" customHeight="1" x14ac:dyDescent="0.15">
      <c r="B46" s="1246"/>
      <c r="C46" s="1247"/>
      <c r="D46" s="104"/>
      <c r="E46" s="1252" t="s">
        <v>35</v>
      </c>
      <c r="F46" s="1252"/>
      <c r="G46" s="1252"/>
      <c r="H46" s="1253"/>
      <c r="I46" s="361" t="s">
        <v>518</v>
      </c>
      <c r="J46" s="362" t="s">
        <v>518</v>
      </c>
      <c r="K46" s="362" t="s">
        <v>518</v>
      </c>
      <c r="L46" s="362" t="s">
        <v>518</v>
      </c>
      <c r="M46" s="363" t="s">
        <v>518</v>
      </c>
    </row>
    <row r="47" spans="2:13" ht="27.75" customHeight="1" x14ac:dyDescent="0.15">
      <c r="B47" s="1246"/>
      <c r="C47" s="1247"/>
      <c r="D47" s="105"/>
      <c r="E47" s="1254" t="s">
        <v>36</v>
      </c>
      <c r="F47" s="1255"/>
      <c r="G47" s="1255"/>
      <c r="H47" s="1256"/>
      <c r="I47" s="361" t="s">
        <v>518</v>
      </c>
      <c r="J47" s="362" t="s">
        <v>518</v>
      </c>
      <c r="K47" s="362" t="s">
        <v>518</v>
      </c>
      <c r="L47" s="362" t="s">
        <v>518</v>
      </c>
      <c r="M47" s="363" t="s">
        <v>518</v>
      </c>
    </row>
    <row r="48" spans="2:13" ht="27.75" customHeight="1" x14ac:dyDescent="0.15">
      <c r="B48" s="1246"/>
      <c r="C48" s="1247"/>
      <c r="D48" s="103"/>
      <c r="E48" s="1252" t="s">
        <v>37</v>
      </c>
      <c r="F48" s="1252"/>
      <c r="G48" s="1252"/>
      <c r="H48" s="1253"/>
      <c r="I48" s="361" t="s">
        <v>518</v>
      </c>
      <c r="J48" s="362" t="s">
        <v>518</v>
      </c>
      <c r="K48" s="362" t="s">
        <v>518</v>
      </c>
      <c r="L48" s="362" t="s">
        <v>518</v>
      </c>
      <c r="M48" s="363" t="s">
        <v>518</v>
      </c>
    </row>
    <row r="49" spans="2:13" ht="27.75" customHeight="1" x14ac:dyDescent="0.15">
      <c r="B49" s="1248"/>
      <c r="C49" s="1249"/>
      <c r="D49" s="103"/>
      <c r="E49" s="1252" t="s">
        <v>38</v>
      </c>
      <c r="F49" s="1252"/>
      <c r="G49" s="1252"/>
      <c r="H49" s="1253"/>
      <c r="I49" s="361" t="s">
        <v>518</v>
      </c>
      <c r="J49" s="362" t="s">
        <v>518</v>
      </c>
      <c r="K49" s="362" t="s">
        <v>518</v>
      </c>
      <c r="L49" s="362" t="s">
        <v>518</v>
      </c>
      <c r="M49" s="363" t="s">
        <v>518</v>
      </c>
    </row>
    <row r="50" spans="2:13" ht="27.75" customHeight="1" x14ac:dyDescent="0.15">
      <c r="B50" s="1257" t="s">
        <v>39</v>
      </c>
      <c r="C50" s="1258"/>
      <c r="D50" s="106"/>
      <c r="E50" s="1252" t="s">
        <v>40</v>
      </c>
      <c r="F50" s="1252"/>
      <c r="G50" s="1252"/>
      <c r="H50" s="1253"/>
      <c r="I50" s="361">
        <v>7840</v>
      </c>
      <c r="J50" s="362">
        <v>7434</v>
      </c>
      <c r="K50" s="362">
        <v>7223</v>
      </c>
      <c r="L50" s="362">
        <v>7143</v>
      </c>
      <c r="M50" s="363">
        <v>7976</v>
      </c>
    </row>
    <row r="51" spans="2:13" ht="27.75" customHeight="1" x14ac:dyDescent="0.15">
      <c r="B51" s="1246"/>
      <c r="C51" s="1247"/>
      <c r="D51" s="103"/>
      <c r="E51" s="1252" t="s">
        <v>41</v>
      </c>
      <c r="F51" s="1252"/>
      <c r="G51" s="1252"/>
      <c r="H51" s="1253"/>
      <c r="I51" s="361">
        <v>2786</v>
      </c>
      <c r="J51" s="362">
        <v>2782</v>
      </c>
      <c r="K51" s="362">
        <v>2741</v>
      </c>
      <c r="L51" s="362">
        <v>2960</v>
      </c>
      <c r="M51" s="363">
        <v>2880</v>
      </c>
    </row>
    <row r="52" spans="2:13" ht="27.75" customHeight="1" x14ac:dyDescent="0.15">
      <c r="B52" s="1248"/>
      <c r="C52" s="1249"/>
      <c r="D52" s="103"/>
      <c r="E52" s="1252" t="s">
        <v>42</v>
      </c>
      <c r="F52" s="1252"/>
      <c r="G52" s="1252"/>
      <c r="H52" s="1253"/>
      <c r="I52" s="361">
        <v>29327</v>
      </c>
      <c r="J52" s="362">
        <v>29308</v>
      </c>
      <c r="K52" s="362">
        <v>30000</v>
      </c>
      <c r="L52" s="362">
        <v>30636</v>
      </c>
      <c r="M52" s="363">
        <v>30735</v>
      </c>
    </row>
    <row r="53" spans="2:13" ht="27.75" customHeight="1" thickBot="1" x14ac:dyDescent="0.2">
      <c r="B53" s="1259" t="s">
        <v>43</v>
      </c>
      <c r="C53" s="1260"/>
      <c r="D53" s="107"/>
      <c r="E53" s="1261" t="s">
        <v>44</v>
      </c>
      <c r="F53" s="1261"/>
      <c r="G53" s="1261"/>
      <c r="H53" s="1262"/>
      <c r="I53" s="364">
        <v>11951</v>
      </c>
      <c r="J53" s="365">
        <v>12116</v>
      </c>
      <c r="K53" s="365">
        <v>12777</v>
      </c>
      <c r="L53" s="365">
        <v>13371</v>
      </c>
      <c r="M53" s="366">
        <v>12451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TX3Z1U6CSZ1/EvPJ4gPkGwe96S1DFrRW90o5AFTpEy5W5pVJYjikA0mnf+6cJZ7mAcH3+aks6m2OM2Zk4/YvXA==" saltValue="Q3JnHbfjAUBZ6Nmn4liw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37" zoomScale="85" zoomScaleNormal="85" zoomScaleSheetLayoutView="100" workbookViewId="0">
      <selection activeCell="G56" sqref="G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1" t="s">
        <v>47</v>
      </c>
      <c r="D55" s="1271"/>
      <c r="E55" s="1272"/>
      <c r="F55" s="119">
        <v>2199</v>
      </c>
      <c r="G55" s="119">
        <v>2176</v>
      </c>
      <c r="H55" s="120">
        <v>2712</v>
      </c>
    </row>
    <row r="56" spans="2:8" ht="52.5" customHeight="1" x14ac:dyDescent="0.15">
      <c r="B56" s="121"/>
      <c r="C56" s="1273" t="s">
        <v>48</v>
      </c>
      <c r="D56" s="1273"/>
      <c r="E56" s="1274"/>
      <c r="F56" s="122">
        <v>2958</v>
      </c>
      <c r="G56" s="122">
        <v>2964</v>
      </c>
      <c r="H56" s="123">
        <v>3270</v>
      </c>
    </row>
    <row r="57" spans="2:8" ht="53.25" customHeight="1" x14ac:dyDescent="0.15">
      <c r="B57" s="121"/>
      <c r="C57" s="1275" t="s">
        <v>49</v>
      </c>
      <c r="D57" s="1275"/>
      <c r="E57" s="1276"/>
      <c r="F57" s="124">
        <v>4266</v>
      </c>
      <c r="G57" s="124">
        <v>3971</v>
      </c>
      <c r="H57" s="125">
        <v>3811</v>
      </c>
    </row>
    <row r="58" spans="2:8" ht="45.75" customHeight="1" x14ac:dyDescent="0.15">
      <c r="B58" s="126"/>
      <c r="C58" s="1263" t="s">
        <v>579</v>
      </c>
      <c r="D58" s="1264"/>
      <c r="E58" s="1265"/>
      <c r="F58" s="127">
        <v>2000</v>
      </c>
      <c r="G58" s="127">
        <v>1938</v>
      </c>
      <c r="H58" s="128">
        <v>1960</v>
      </c>
    </row>
    <row r="59" spans="2:8" ht="45.75" customHeight="1" x14ac:dyDescent="0.15">
      <c r="B59" s="126"/>
      <c r="C59" s="1263" t="s">
        <v>580</v>
      </c>
      <c r="D59" s="1264"/>
      <c r="E59" s="1265"/>
      <c r="F59" s="127">
        <v>2054</v>
      </c>
      <c r="G59" s="127">
        <v>1830</v>
      </c>
      <c r="H59" s="128">
        <v>1729</v>
      </c>
    </row>
    <row r="60" spans="2:8" ht="45.75" customHeight="1" x14ac:dyDescent="0.15">
      <c r="B60" s="126"/>
      <c r="C60" s="1263" t="s">
        <v>581</v>
      </c>
      <c r="D60" s="1264"/>
      <c r="E60" s="1265"/>
      <c r="F60" s="127">
        <v>0</v>
      </c>
      <c r="G60" s="127">
        <v>73</v>
      </c>
      <c r="H60" s="128">
        <v>93</v>
      </c>
    </row>
    <row r="61" spans="2:8" ht="45.75" customHeight="1" x14ac:dyDescent="0.15">
      <c r="B61" s="126"/>
      <c r="C61" s="1263" t="s">
        <v>583</v>
      </c>
      <c r="D61" s="1264"/>
      <c r="E61" s="1265"/>
      <c r="F61" s="127">
        <v>24</v>
      </c>
      <c r="G61" s="127">
        <v>21</v>
      </c>
      <c r="H61" s="128">
        <v>19</v>
      </c>
    </row>
    <row r="62" spans="2:8" ht="45.75" customHeight="1" thickBot="1" x14ac:dyDescent="0.2">
      <c r="B62" s="129"/>
      <c r="C62" s="1266" t="s">
        <v>582</v>
      </c>
      <c r="D62" s="1267"/>
      <c r="E62" s="1268"/>
      <c r="F62" s="130">
        <v>6</v>
      </c>
      <c r="G62" s="130">
        <v>6</v>
      </c>
      <c r="H62" s="131">
        <v>6</v>
      </c>
    </row>
    <row r="63" spans="2:8" ht="52.5" customHeight="1" thickBot="1" x14ac:dyDescent="0.2">
      <c r="B63" s="132"/>
      <c r="C63" s="1269" t="s">
        <v>50</v>
      </c>
      <c r="D63" s="1269"/>
      <c r="E63" s="1270"/>
      <c r="F63" s="133">
        <v>9423</v>
      </c>
      <c r="G63" s="133">
        <v>9111</v>
      </c>
      <c r="H63" s="134">
        <v>9793</v>
      </c>
    </row>
    <row r="64" spans="2:8" x14ac:dyDescent="0.15"/>
  </sheetData>
  <sheetProtection algorithmName="SHA-512" hashValue="k8Y5bBI4ZwIa900VMOj4Jip3YLyp5T/md7AbCUzTmibyDf0q52RK7VbsAy+1vwPFisnSIdGNVSSEcWJmDo+kxQ==" saltValue="de0kWVKApiWSAEo7reoX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A37" zoomScale="75" zoomScaleNormal="75"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77" t="s">
        <v>607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608</v>
      </c>
    </row>
    <row r="50" spans="1:109" x14ac:dyDescent="0.15">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559</v>
      </c>
      <c r="BQ50" s="1290"/>
      <c r="BR50" s="1290"/>
      <c r="BS50" s="1290"/>
      <c r="BT50" s="1290"/>
      <c r="BU50" s="1290"/>
      <c r="BV50" s="1290"/>
      <c r="BW50" s="1290"/>
      <c r="BX50" s="1290" t="s">
        <v>560</v>
      </c>
      <c r="BY50" s="1290"/>
      <c r="BZ50" s="1290"/>
      <c r="CA50" s="1290"/>
      <c r="CB50" s="1290"/>
      <c r="CC50" s="1290"/>
      <c r="CD50" s="1290"/>
      <c r="CE50" s="1290"/>
      <c r="CF50" s="1290" t="s">
        <v>561</v>
      </c>
      <c r="CG50" s="1290"/>
      <c r="CH50" s="1290"/>
      <c r="CI50" s="1290"/>
      <c r="CJ50" s="1290"/>
      <c r="CK50" s="1290"/>
      <c r="CL50" s="1290"/>
      <c r="CM50" s="1290"/>
      <c r="CN50" s="1290" t="s">
        <v>562</v>
      </c>
      <c r="CO50" s="1290"/>
      <c r="CP50" s="1290"/>
      <c r="CQ50" s="1290"/>
      <c r="CR50" s="1290"/>
      <c r="CS50" s="1290"/>
      <c r="CT50" s="1290"/>
      <c r="CU50" s="1290"/>
      <c r="CV50" s="1290" t="s">
        <v>563</v>
      </c>
      <c r="CW50" s="1290"/>
      <c r="CX50" s="1290"/>
      <c r="CY50" s="1290"/>
      <c r="CZ50" s="1290"/>
      <c r="DA50" s="1290"/>
      <c r="DB50" s="1290"/>
      <c r="DC50" s="1290"/>
    </row>
    <row r="51" spans="1:109" ht="13.5" customHeight="1" x14ac:dyDescent="0.15">
      <c r="B51" s="376"/>
      <c r="G51" s="1296"/>
      <c r="H51" s="1296"/>
      <c r="I51" s="1294"/>
      <c r="J51" s="1294"/>
      <c r="K51" s="1292"/>
      <c r="L51" s="1292"/>
      <c r="M51" s="1292"/>
      <c r="N51" s="1292"/>
      <c r="AM51" s="385"/>
      <c r="AN51" s="1293" t="s">
        <v>609</v>
      </c>
      <c r="AO51" s="1293"/>
      <c r="AP51" s="1293"/>
      <c r="AQ51" s="1293"/>
      <c r="AR51" s="1293"/>
      <c r="AS51" s="1293"/>
      <c r="AT51" s="1293"/>
      <c r="AU51" s="1293"/>
      <c r="AV51" s="1293"/>
      <c r="AW51" s="1293"/>
      <c r="AX51" s="1293"/>
      <c r="AY51" s="1293"/>
      <c r="AZ51" s="1293"/>
      <c r="BA51" s="1293"/>
      <c r="BB51" s="1293" t="s">
        <v>610</v>
      </c>
      <c r="BC51" s="1293"/>
      <c r="BD51" s="1293"/>
      <c r="BE51" s="1293"/>
      <c r="BF51" s="1293"/>
      <c r="BG51" s="1293"/>
      <c r="BH51" s="1293"/>
      <c r="BI51" s="1293"/>
      <c r="BJ51" s="1293"/>
      <c r="BK51" s="1293"/>
      <c r="BL51" s="1293"/>
      <c r="BM51" s="1293"/>
      <c r="BN51" s="1293"/>
      <c r="BO51" s="1293"/>
      <c r="BP51" s="1291">
        <v>113.6</v>
      </c>
      <c r="BQ51" s="1291"/>
      <c r="BR51" s="1291"/>
      <c r="BS51" s="1291"/>
      <c r="BT51" s="1291"/>
      <c r="BU51" s="1291"/>
      <c r="BV51" s="1291"/>
      <c r="BW51" s="1291"/>
      <c r="BX51" s="1291">
        <v>119.6</v>
      </c>
      <c r="BY51" s="1291"/>
      <c r="BZ51" s="1291"/>
      <c r="CA51" s="1291"/>
      <c r="CB51" s="1291"/>
      <c r="CC51" s="1291"/>
      <c r="CD51" s="1291"/>
      <c r="CE51" s="1291"/>
      <c r="CF51" s="1291">
        <v>129.69999999999999</v>
      </c>
      <c r="CG51" s="1291"/>
      <c r="CH51" s="1291"/>
      <c r="CI51" s="1291"/>
      <c r="CJ51" s="1291"/>
      <c r="CK51" s="1291"/>
      <c r="CL51" s="1291"/>
      <c r="CM51" s="1291"/>
      <c r="CN51" s="1291">
        <v>134.19999999999999</v>
      </c>
      <c r="CO51" s="1291"/>
      <c r="CP51" s="1291"/>
      <c r="CQ51" s="1291"/>
      <c r="CR51" s="1291"/>
      <c r="CS51" s="1291"/>
      <c r="CT51" s="1291"/>
      <c r="CU51" s="1291"/>
      <c r="CV51" s="1291">
        <v>118.6</v>
      </c>
      <c r="CW51" s="1291"/>
      <c r="CX51" s="1291"/>
      <c r="CY51" s="1291"/>
      <c r="CZ51" s="1291"/>
      <c r="DA51" s="1291"/>
      <c r="DB51" s="1291"/>
      <c r="DC51" s="1291"/>
    </row>
    <row r="52" spans="1:109" x14ac:dyDescent="0.15">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611</v>
      </c>
      <c r="BC53" s="1293"/>
      <c r="BD53" s="1293"/>
      <c r="BE53" s="1293"/>
      <c r="BF53" s="1293"/>
      <c r="BG53" s="1293"/>
      <c r="BH53" s="1293"/>
      <c r="BI53" s="1293"/>
      <c r="BJ53" s="1293"/>
      <c r="BK53" s="1293"/>
      <c r="BL53" s="1293"/>
      <c r="BM53" s="1293"/>
      <c r="BN53" s="1293"/>
      <c r="BO53" s="1293"/>
      <c r="BP53" s="1291">
        <v>61.2</v>
      </c>
      <c r="BQ53" s="1291"/>
      <c r="BR53" s="1291"/>
      <c r="BS53" s="1291"/>
      <c r="BT53" s="1291"/>
      <c r="BU53" s="1291"/>
      <c r="BV53" s="1291"/>
      <c r="BW53" s="1291"/>
      <c r="BX53" s="1291">
        <v>62.6</v>
      </c>
      <c r="BY53" s="1291"/>
      <c r="BZ53" s="1291"/>
      <c r="CA53" s="1291"/>
      <c r="CB53" s="1291"/>
      <c r="CC53" s="1291"/>
      <c r="CD53" s="1291"/>
      <c r="CE53" s="1291"/>
      <c r="CF53" s="1291">
        <v>63.7</v>
      </c>
      <c r="CG53" s="1291"/>
      <c r="CH53" s="1291"/>
      <c r="CI53" s="1291"/>
      <c r="CJ53" s="1291"/>
      <c r="CK53" s="1291"/>
      <c r="CL53" s="1291"/>
      <c r="CM53" s="1291"/>
      <c r="CN53" s="1291">
        <v>64.7</v>
      </c>
      <c r="CO53" s="1291"/>
      <c r="CP53" s="1291"/>
      <c r="CQ53" s="1291"/>
      <c r="CR53" s="1291"/>
      <c r="CS53" s="1291"/>
      <c r="CT53" s="1291"/>
      <c r="CU53" s="1291"/>
      <c r="CV53" s="1291">
        <v>65.900000000000006</v>
      </c>
      <c r="CW53" s="1291"/>
      <c r="CX53" s="1291"/>
      <c r="CY53" s="1291"/>
      <c r="CZ53" s="1291"/>
      <c r="DA53" s="1291"/>
      <c r="DB53" s="1291"/>
      <c r="DC53" s="1291"/>
    </row>
    <row r="54" spans="1:109" x14ac:dyDescent="0.15">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4"/>
      <c r="B55" s="376"/>
      <c r="G55" s="1286"/>
      <c r="H55" s="1286"/>
      <c r="I55" s="1286"/>
      <c r="J55" s="1286"/>
      <c r="K55" s="1292"/>
      <c r="L55" s="1292"/>
      <c r="M55" s="1292"/>
      <c r="N55" s="1292"/>
      <c r="AN55" s="1290" t="s">
        <v>612</v>
      </c>
      <c r="AO55" s="1290"/>
      <c r="AP55" s="1290"/>
      <c r="AQ55" s="1290"/>
      <c r="AR55" s="1290"/>
      <c r="AS55" s="1290"/>
      <c r="AT55" s="1290"/>
      <c r="AU55" s="1290"/>
      <c r="AV55" s="1290"/>
      <c r="AW55" s="1290"/>
      <c r="AX55" s="1290"/>
      <c r="AY55" s="1290"/>
      <c r="AZ55" s="1290"/>
      <c r="BA55" s="1290"/>
      <c r="BB55" s="1293" t="s">
        <v>610</v>
      </c>
      <c r="BC55" s="1293"/>
      <c r="BD55" s="1293"/>
      <c r="BE55" s="1293"/>
      <c r="BF55" s="1293"/>
      <c r="BG55" s="1293"/>
      <c r="BH55" s="1293"/>
      <c r="BI55" s="1293"/>
      <c r="BJ55" s="1293"/>
      <c r="BK55" s="1293"/>
      <c r="BL55" s="1293"/>
      <c r="BM55" s="1293"/>
      <c r="BN55" s="1293"/>
      <c r="BO55" s="1293"/>
      <c r="BP55" s="1291">
        <v>19</v>
      </c>
      <c r="BQ55" s="1291"/>
      <c r="BR55" s="1291"/>
      <c r="BS55" s="1291"/>
      <c r="BT55" s="1291"/>
      <c r="BU55" s="1291"/>
      <c r="BV55" s="1291"/>
      <c r="BW55" s="1291"/>
      <c r="BX55" s="1291">
        <v>15.3</v>
      </c>
      <c r="BY55" s="1291"/>
      <c r="BZ55" s="1291"/>
      <c r="CA55" s="1291"/>
      <c r="CB55" s="1291"/>
      <c r="CC55" s="1291"/>
      <c r="CD55" s="1291"/>
      <c r="CE55" s="1291"/>
      <c r="CF55" s="1291">
        <v>14.9</v>
      </c>
      <c r="CG55" s="1291"/>
      <c r="CH55" s="1291"/>
      <c r="CI55" s="1291"/>
      <c r="CJ55" s="1291"/>
      <c r="CK55" s="1291"/>
      <c r="CL55" s="1291"/>
      <c r="CM55" s="1291"/>
      <c r="CN55" s="1291">
        <v>14.5</v>
      </c>
      <c r="CO55" s="1291"/>
      <c r="CP55" s="1291"/>
      <c r="CQ55" s="1291"/>
      <c r="CR55" s="1291"/>
      <c r="CS55" s="1291"/>
      <c r="CT55" s="1291"/>
      <c r="CU55" s="1291"/>
      <c r="CV55" s="1291">
        <v>13.3</v>
      </c>
      <c r="CW55" s="1291"/>
      <c r="CX55" s="1291"/>
      <c r="CY55" s="1291"/>
      <c r="CZ55" s="1291"/>
      <c r="DA55" s="1291"/>
      <c r="DB55" s="1291"/>
      <c r="DC55" s="1291"/>
    </row>
    <row r="56" spans="1:109" x14ac:dyDescent="0.15">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x14ac:dyDescent="0.15">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611</v>
      </c>
      <c r="BC57" s="1293"/>
      <c r="BD57" s="1293"/>
      <c r="BE57" s="1293"/>
      <c r="BF57" s="1293"/>
      <c r="BG57" s="1293"/>
      <c r="BH57" s="1293"/>
      <c r="BI57" s="1293"/>
      <c r="BJ57" s="1293"/>
      <c r="BK57" s="1293"/>
      <c r="BL57" s="1293"/>
      <c r="BM57" s="1293"/>
      <c r="BN57" s="1293"/>
      <c r="BO57" s="1293"/>
      <c r="BP57" s="1291">
        <v>56.1</v>
      </c>
      <c r="BQ57" s="1291"/>
      <c r="BR57" s="1291"/>
      <c r="BS57" s="1291"/>
      <c r="BT57" s="1291"/>
      <c r="BU57" s="1291"/>
      <c r="BV57" s="1291"/>
      <c r="BW57" s="1291"/>
      <c r="BX57" s="1291">
        <v>57.5</v>
      </c>
      <c r="BY57" s="1291"/>
      <c r="BZ57" s="1291"/>
      <c r="CA57" s="1291"/>
      <c r="CB57" s="1291"/>
      <c r="CC57" s="1291"/>
      <c r="CD57" s="1291"/>
      <c r="CE57" s="1291"/>
      <c r="CF57" s="1291">
        <v>58.5</v>
      </c>
      <c r="CG57" s="1291"/>
      <c r="CH57" s="1291"/>
      <c r="CI57" s="1291"/>
      <c r="CJ57" s="1291"/>
      <c r="CK57" s="1291"/>
      <c r="CL57" s="1291"/>
      <c r="CM57" s="1291"/>
      <c r="CN57" s="1291">
        <v>58.9</v>
      </c>
      <c r="CO57" s="1291"/>
      <c r="CP57" s="1291"/>
      <c r="CQ57" s="1291"/>
      <c r="CR57" s="1291"/>
      <c r="CS57" s="1291"/>
      <c r="CT57" s="1291"/>
      <c r="CU57" s="1291"/>
      <c r="CV57" s="1291">
        <v>61.4</v>
      </c>
      <c r="CW57" s="1291"/>
      <c r="CX57" s="1291"/>
      <c r="CY57" s="1291"/>
      <c r="CZ57" s="1291"/>
      <c r="DA57" s="1291"/>
      <c r="DB57" s="1291"/>
      <c r="DC57" s="1291"/>
      <c r="DD57" s="389"/>
      <c r="DE57" s="388"/>
    </row>
    <row r="58" spans="1:109" s="384" customFormat="1" x14ac:dyDescent="0.15">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613</v>
      </c>
    </row>
    <row r="64" spans="1:109" x14ac:dyDescent="0.15">
      <c r="B64" s="376"/>
      <c r="G64" s="383"/>
      <c r="I64" s="396"/>
      <c r="J64" s="396"/>
      <c r="K64" s="396"/>
      <c r="L64" s="396"/>
      <c r="M64" s="396"/>
      <c r="N64" s="397"/>
      <c r="AM64" s="383"/>
      <c r="AN64" s="383" t="s">
        <v>606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77" t="s">
        <v>614</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x14ac:dyDescent="0.15">
      <c r="B66" s="376"/>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x14ac:dyDescent="0.15">
      <c r="B67" s="376"/>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x14ac:dyDescent="0.15">
      <c r="B68" s="376"/>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x14ac:dyDescent="0.15">
      <c r="B69" s="376"/>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608</v>
      </c>
    </row>
    <row r="72" spans="2:107" x14ac:dyDescent="0.15">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559</v>
      </c>
      <c r="BQ72" s="1290"/>
      <c r="BR72" s="1290"/>
      <c r="BS72" s="1290"/>
      <c r="BT72" s="1290"/>
      <c r="BU72" s="1290"/>
      <c r="BV72" s="1290"/>
      <c r="BW72" s="1290"/>
      <c r="BX72" s="1290" t="s">
        <v>560</v>
      </c>
      <c r="BY72" s="1290"/>
      <c r="BZ72" s="1290"/>
      <c r="CA72" s="1290"/>
      <c r="CB72" s="1290"/>
      <c r="CC72" s="1290"/>
      <c r="CD72" s="1290"/>
      <c r="CE72" s="1290"/>
      <c r="CF72" s="1290" t="s">
        <v>561</v>
      </c>
      <c r="CG72" s="1290"/>
      <c r="CH72" s="1290"/>
      <c r="CI72" s="1290"/>
      <c r="CJ72" s="1290"/>
      <c r="CK72" s="1290"/>
      <c r="CL72" s="1290"/>
      <c r="CM72" s="1290"/>
      <c r="CN72" s="1290" t="s">
        <v>562</v>
      </c>
      <c r="CO72" s="1290"/>
      <c r="CP72" s="1290"/>
      <c r="CQ72" s="1290"/>
      <c r="CR72" s="1290"/>
      <c r="CS72" s="1290"/>
      <c r="CT72" s="1290"/>
      <c r="CU72" s="1290"/>
      <c r="CV72" s="1290" t="s">
        <v>563</v>
      </c>
      <c r="CW72" s="1290"/>
      <c r="CX72" s="1290"/>
      <c r="CY72" s="1290"/>
      <c r="CZ72" s="1290"/>
      <c r="DA72" s="1290"/>
      <c r="DB72" s="1290"/>
      <c r="DC72" s="1290"/>
    </row>
    <row r="73" spans="2:107" x14ac:dyDescent="0.15">
      <c r="B73" s="376"/>
      <c r="G73" s="1296"/>
      <c r="H73" s="1296"/>
      <c r="I73" s="1296"/>
      <c r="J73" s="1296"/>
      <c r="K73" s="1305"/>
      <c r="L73" s="1305"/>
      <c r="M73" s="1305"/>
      <c r="N73" s="1305"/>
      <c r="AM73" s="385"/>
      <c r="AN73" s="1293" t="s">
        <v>609</v>
      </c>
      <c r="AO73" s="1293"/>
      <c r="AP73" s="1293"/>
      <c r="AQ73" s="1293"/>
      <c r="AR73" s="1293"/>
      <c r="AS73" s="1293"/>
      <c r="AT73" s="1293"/>
      <c r="AU73" s="1293"/>
      <c r="AV73" s="1293"/>
      <c r="AW73" s="1293"/>
      <c r="AX73" s="1293"/>
      <c r="AY73" s="1293"/>
      <c r="AZ73" s="1293"/>
      <c r="BA73" s="1293"/>
      <c r="BB73" s="1293" t="s">
        <v>610</v>
      </c>
      <c r="BC73" s="1293"/>
      <c r="BD73" s="1293"/>
      <c r="BE73" s="1293"/>
      <c r="BF73" s="1293"/>
      <c r="BG73" s="1293"/>
      <c r="BH73" s="1293"/>
      <c r="BI73" s="1293"/>
      <c r="BJ73" s="1293"/>
      <c r="BK73" s="1293"/>
      <c r="BL73" s="1293"/>
      <c r="BM73" s="1293"/>
      <c r="BN73" s="1293"/>
      <c r="BO73" s="1293"/>
      <c r="BP73" s="1291">
        <v>113.6</v>
      </c>
      <c r="BQ73" s="1291"/>
      <c r="BR73" s="1291"/>
      <c r="BS73" s="1291"/>
      <c r="BT73" s="1291"/>
      <c r="BU73" s="1291"/>
      <c r="BV73" s="1291"/>
      <c r="BW73" s="1291"/>
      <c r="BX73" s="1291">
        <v>119.6</v>
      </c>
      <c r="BY73" s="1291"/>
      <c r="BZ73" s="1291"/>
      <c r="CA73" s="1291"/>
      <c r="CB73" s="1291"/>
      <c r="CC73" s="1291"/>
      <c r="CD73" s="1291"/>
      <c r="CE73" s="1291"/>
      <c r="CF73" s="1291">
        <v>129.69999999999999</v>
      </c>
      <c r="CG73" s="1291"/>
      <c r="CH73" s="1291"/>
      <c r="CI73" s="1291"/>
      <c r="CJ73" s="1291"/>
      <c r="CK73" s="1291"/>
      <c r="CL73" s="1291"/>
      <c r="CM73" s="1291"/>
      <c r="CN73" s="1291">
        <v>134.19999999999999</v>
      </c>
      <c r="CO73" s="1291"/>
      <c r="CP73" s="1291"/>
      <c r="CQ73" s="1291"/>
      <c r="CR73" s="1291"/>
      <c r="CS73" s="1291"/>
      <c r="CT73" s="1291"/>
      <c r="CU73" s="1291"/>
      <c r="CV73" s="1291">
        <v>118.6</v>
      </c>
      <c r="CW73" s="1291"/>
      <c r="CX73" s="1291"/>
      <c r="CY73" s="1291"/>
      <c r="CZ73" s="1291"/>
      <c r="DA73" s="1291"/>
      <c r="DB73" s="1291"/>
      <c r="DC73" s="1291"/>
    </row>
    <row r="74" spans="2:107" x14ac:dyDescent="0.15">
      <c r="B74" s="376"/>
      <c r="G74" s="1296"/>
      <c r="H74" s="1296"/>
      <c r="I74" s="1296"/>
      <c r="J74" s="1296"/>
      <c r="K74" s="1305"/>
      <c r="L74" s="1305"/>
      <c r="M74" s="1305"/>
      <c r="N74" s="1305"/>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615</v>
      </c>
      <c r="BC75" s="1293"/>
      <c r="BD75" s="1293"/>
      <c r="BE75" s="1293"/>
      <c r="BF75" s="1293"/>
      <c r="BG75" s="1293"/>
      <c r="BH75" s="1293"/>
      <c r="BI75" s="1293"/>
      <c r="BJ75" s="1293"/>
      <c r="BK75" s="1293"/>
      <c r="BL75" s="1293"/>
      <c r="BM75" s="1293"/>
      <c r="BN75" s="1293"/>
      <c r="BO75" s="1293"/>
      <c r="BP75" s="1291">
        <v>11.9</v>
      </c>
      <c r="BQ75" s="1291"/>
      <c r="BR75" s="1291"/>
      <c r="BS75" s="1291"/>
      <c r="BT75" s="1291"/>
      <c r="BU75" s="1291"/>
      <c r="BV75" s="1291"/>
      <c r="BW75" s="1291"/>
      <c r="BX75" s="1291">
        <v>12</v>
      </c>
      <c r="BY75" s="1291"/>
      <c r="BZ75" s="1291"/>
      <c r="CA75" s="1291"/>
      <c r="CB75" s="1291"/>
      <c r="CC75" s="1291"/>
      <c r="CD75" s="1291"/>
      <c r="CE75" s="1291"/>
      <c r="CF75" s="1291">
        <v>12.2</v>
      </c>
      <c r="CG75" s="1291"/>
      <c r="CH75" s="1291"/>
      <c r="CI75" s="1291"/>
      <c r="CJ75" s="1291"/>
      <c r="CK75" s="1291"/>
      <c r="CL75" s="1291"/>
      <c r="CM75" s="1291"/>
      <c r="CN75" s="1291">
        <v>12.4</v>
      </c>
      <c r="CO75" s="1291"/>
      <c r="CP75" s="1291"/>
      <c r="CQ75" s="1291"/>
      <c r="CR75" s="1291"/>
      <c r="CS75" s="1291"/>
      <c r="CT75" s="1291"/>
      <c r="CU75" s="1291"/>
      <c r="CV75" s="1291">
        <v>12.3</v>
      </c>
      <c r="CW75" s="1291"/>
      <c r="CX75" s="1291"/>
      <c r="CY75" s="1291"/>
      <c r="CZ75" s="1291"/>
      <c r="DA75" s="1291"/>
      <c r="DB75" s="1291"/>
      <c r="DC75" s="1291"/>
    </row>
    <row r="76" spans="2:107" x14ac:dyDescent="0.15">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6"/>
      <c r="G77" s="1286"/>
      <c r="H77" s="1286"/>
      <c r="I77" s="1286"/>
      <c r="J77" s="1286"/>
      <c r="K77" s="1305"/>
      <c r="L77" s="1305"/>
      <c r="M77" s="1305"/>
      <c r="N77" s="1305"/>
      <c r="AN77" s="1290" t="s">
        <v>612</v>
      </c>
      <c r="AO77" s="1290"/>
      <c r="AP77" s="1290"/>
      <c r="AQ77" s="1290"/>
      <c r="AR77" s="1290"/>
      <c r="AS77" s="1290"/>
      <c r="AT77" s="1290"/>
      <c r="AU77" s="1290"/>
      <c r="AV77" s="1290"/>
      <c r="AW77" s="1290"/>
      <c r="AX77" s="1290"/>
      <c r="AY77" s="1290"/>
      <c r="AZ77" s="1290"/>
      <c r="BA77" s="1290"/>
      <c r="BB77" s="1293" t="s">
        <v>610</v>
      </c>
      <c r="BC77" s="1293"/>
      <c r="BD77" s="1293"/>
      <c r="BE77" s="1293"/>
      <c r="BF77" s="1293"/>
      <c r="BG77" s="1293"/>
      <c r="BH77" s="1293"/>
      <c r="BI77" s="1293"/>
      <c r="BJ77" s="1293"/>
      <c r="BK77" s="1293"/>
      <c r="BL77" s="1293"/>
      <c r="BM77" s="1293"/>
      <c r="BN77" s="1293"/>
      <c r="BO77" s="1293"/>
      <c r="BP77" s="1291">
        <v>19</v>
      </c>
      <c r="BQ77" s="1291"/>
      <c r="BR77" s="1291"/>
      <c r="BS77" s="1291"/>
      <c r="BT77" s="1291"/>
      <c r="BU77" s="1291"/>
      <c r="BV77" s="1291"/>
      <c r="BW77" s="1291"/>
      <c r="BX77" s="1291">
        <v>15.3</v>
      </c>
      <c r="BY77" s="1291"/>
      <c r="BZ77" s="1291"/>
      <c r="CA77" s="1291"/>
      <c r="CB77" s="1291"/>
      <c r="CC77" s="1291"/>
      <c r="CD77" s="1291"/>
      <c r="CE77" s="1291"/>
      <c r="CF77" s="1291">
        <v>14.9</v>
      </c>
      <c r="CG77" s="1291"/>
      <c r="CH77" s="1291"/>
      <c r="CI77" s="1291"/>
      <c r="CJ77" s="1291"/>
      <c r="CK77" s="1291"/>
      <c r="CL77" s="1291"/>
      <c r="CM77" s="1291"/>
      <c r="CN77" s="1291">
        <v>14.5</v>
      </c>
      <c r="CO77" s="1291"/>
      <c r="CP77" s="1291"/>
      <c r="CQ77" s="1291"/>
      <c r="CR77" s="1291"/>
      <c r="CS77" s="1291"/>
      <c r="CT77" s="1291"/>
      <c r="CU77" s="1291"/>
      <c r="CV77" s="1291">
        <v>13.3</v>
      </c>
      <c r="CW77" s="1291"/>
      <c r="CX77" s="1291"/>
      <c r="CY77" s="1291"/>
      <c r="CZ77" s="1291"/>
      <c r="DA77" s="1291"/>
      <c r="DB77" s="1291"/>
      <c r="DC77" s="1291"/>
    </row>
    <row r="78" spans="2:107" x14ac:dyDescent="0.15">
      <c r="B78" s="376"/>
      <c r="G78" s="1286"/>
      <c r="H78" s="1286"/>
      <c r="I78" s="1286"/>
      <c r="J78" s="1286"/>
      <c r="K78" s="1305"/>
      <c r="L78" s="1305"/>
      <c r="M78" s="1305"/>
      <c r="N78" s="1305"/>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6"/>
      <c r="G79" s="1286"/>
      <c r="H79" s="1286"/>
      <c r="I79" s="1295"/>
      <c r="J79" s="1295"/>
      <c r="K79" s="1306"/>
      <c r="L79" s="1306"/>
      <c r="M79" s="1306"/>
      <c r="N79" s="1306"/>
      <c r="AN79" s="1290"/>
      <c r="AO79" s="1290"/>
      <c r="AP79" s="1290"/>
      <c r="AQ79" s="1290"/>
      <c r="AR79" s="1290"/>
      <c r="AS79" s="1290"/>
      <c r="AT79" s="1290"/>
      <c r="AU79" s="1290"/>
      <c r="AV79" s="1290"/>
      <c r="AW79" s="1290"/>
      <c r="AX79" s="1290"/>
      <c r="AY79" s="1290"/>
      <c r="AZ79" s="1290"/>
      <c r="BA79" s="1290"/>
      <c r="BB79" s="1293" t="s">
        <v>615</v>
      </c>
      <c r="BC79" s="1293"/>
      <c r="BD79" s="1293"/>
      <c r="BE79" s="1293"/>
      <c r="BF79" s="1293"/>
      <c r="BG79" s="1293"/>
      <c r="BH79" s="1293"/>
      <c r="BI79" s="1293"/>
      <c r="BJ79" s="1293"/>
      <c r="BK79" s="1293"/>
      <c r="BL79" s="1293"/>
      <c r="BM79" s="1293"/>
      <c r="BN79" s="1293"/>
      <c r="BO79" s="1293"/>
      <c r="BP79" s="1291">
        <v>8.5</v>
      </c>
      <c r="BQ79" s="1291"/>
      <c r="BR79" s="1291"/>
      <c r="BS79" s="1291"/>
      <c r="BT79" s="1291"/>
      <c r="BU79" s="1291"/>
      <c r="BV79" s="1291"/>
      <c r="BW79" s="1291"/>
      <c r="BX79" s="1291">
        <v>8.5</v>
      </c>
      <c r="BY79" s="1291"/>
      <c r="BZ79" s="1291"/>
      <c r="CA79" s="1291"/>
      <c r="CB79" s="1291"/>
      <c r="CC79" s="1291"/>
      <c r="CD79" s="1291"/>
      <c r="CE79" s="1291"/>
      <c r="CF79" s="1291">
        <v>8.5</v>
      </c>
      <c r="CG79" s="1291"/>
      <c r="CH79" s="1291"/>
      <c r="CI79" s="1291"/>
      <c r="CJ79" s="1291"/>
      <c r="CK79" s="1291"/>
      <c r="CL79" s="1291"/>
      <c r="CM79" s="1291"/>
      <c r="CN79" s="1291">
        <v>8.4</v>
      </c>
      <c r="CO79" s="1291"/>
      <c r="CP79" s="1291"/>
      <c r="CQ79" s="1291"/>
      <c r="CR79" s="1291"/>
      <c r="CS79" s="1291"/>
      <c r="CT79" s="1291"/>
      <c r="CU79" s="1291"/>
      <c r="CV79" s="1291">
        <v>8.4</v>
      </c>
      <c r="CW79" s="1291"/>
      <c r="CX79" s="1291"/>
      <c r="CY79" s="1291"/>
      <c r="CZ79" s="1291"/>
      <c r="DA79" s="1291"/>
      <c r="DB79" s="1291"/>
      <c r="DC79" s="1291"/>
    </row>
    <row r="80" spans="2:107" x14ac:dyDescent="0.15">
      <c r="B80" s="376"/>
      <c r="G80" s="1286"/>
      <c r="H80" s="1286"/>
      <c r="I80" s="1295"/>
      <c r="J80" s="1295"/>
      <c r="K80" s="1306"/>
      <c r="L80" s="1306"/>
      <c r="M80" s="1306"/>
      <c r="N80" s="1306"/>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Rblf3yOvtWjKcHpQvgMpvgjcE88DQbhcGld92xClq3ah0VBvn/ab8Q8wopcmlUiLDt4FIyViGnwbj5VXmu1Kkw==" saltValue="JWBxz8Ir2UaBrrMJ9Z1c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J71" zoomScaleNormal="100" zoomScaleSheetLayoutView="70"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caFHEK+RI0D/PA8HJFAnzVxq/VrLSYU5IZ45GPPsXyUpJbsRPdzzZxUsCrW0mC4BYLocus27A+3cdRs+a3MKcw==" saltValue="QLpZEJCasIio+AgCte9V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J94" zoomScaleNormal="100" zoomScaleSheetLayoutView="55"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506</v>
      </c>
    </row>
  </sheetData>
  <sheetProtection algorithmName="SHA-512" hashValue="Sh3q6nkSTLLR9/tww51msnL+o+NK7c4qrElUEpegcaJJqwY07Wrpy+cw23hc3xwzuy6tJhl3jW1cpT6wswrMag==" saltValue="mXH8uP3W3a/LThCPEAen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556</v>
      </c>
      <c r="G2" s="148"/>
      <c r="H2" s="149"/>
    </row>
    <row r="3" spans="1:8" x14ac:dyDescent="0.15">
      <c r="A3" s="145" t="s">
        <v>549</v>
      </c>
      <c r="B3" s="150"/>
      <c r="C3" s="151"/>
      <c r="D3" s="152">
        <v>93609</v>
      </c>
      <c r="E3" s="153"/>
      <c r="F3" s="154">
        <v>85042</v>
      </c>
      <c r="G3" s="155"/>
      <c r="H3" s="156"/>
    </row>
    <row r="4" spans="1:8" x14ac:dyDescent="0.15">
      <c r="A4" s="157"/>
      <c r="B4" s="158"/>
      <c r="C4" s="159"/>
      <c r="D4" s="160">
        <v>45140</v>
      </c>
      <c r="E4" s="161"/>
      <c r="F4" s="162">
        <v>50806</v>
      </c>
      <c r="G4" s="163"/>
      <c r="H4" s="164"/>
    </row>
    <row r="5" spans="1:8" x14ac:dyDescent="0.15">
      <c r="A5" s="145" t="s">
        <v>551</v>
      </c>
      <c r="B5" s="150"/>
      <c r="C5" s="151"/>
      <c r="D5" s="152">
        <v>107429</v>
      </c>
      <c r="E5" s="153"/>
      <c r="F5" s="154">
        <v>83774</v>
      </c>
      <c r="G5" s="155"/>
      <c r="H5" s="156"/>
    </row>
    <row r="6" spans="1:8" x14ac:dyDescent="0.15">
      <c r="A6" s="157"/>
      <c r="B6" s="158"/>
      <c r="C6" s="159"/>
      <c r="D6" s="160">
        <v>66302</v>
      </c>
      <c r="E6" s="161"/>
      <c r="F6" s="162">
        <v>52179</v>
      </c>
      <c r="G6" s="163"/>
      <c r="H6" s="164"/>
    </row>
    <row r="7" spans="1:8" x14ac:dyDescent="0.15">
      <c r="A7" s="145" t="s">
        <v>552</v>
      </c>
      <c r="B7" s="150"/>
      <c r="C7" s="151"/>
      <c r="D7" s="152">
        <v>146711</v>
      </c>
      <c r="E7" s="153"/>
      <c r="F7" s="154">
        <v>132981</v>
      </c>
      <c r="G7" s="155"/>
      <c r="H7" s="156"/>
    </row>
    <row r="8" spans="1:8" x14ac:dyDescent="0.15">
      <c r="A8" s="157"/>
      <c r="B8" s="158"/>
      <c r="C8" s="159"/>
      <c r="D8" s="160">
        <v>82001</v>
      </c>
      <c r="E8" s="161"/>
      <c r="F8" s="162">
        <v>56973</v>
      </c>
      <c r="G8" s="163"/>
      <c r="H8" s="164"/>
    </row>
    <row r="9" spans="1:8" x14ac:dyDescent="0.15">
      <c r="A9" s="145" t="s">
        <v>553</v>
      </c>
      <c r="B9" s="150"/>
      <c r="C9" s="151"/>
      <c r="D9" s="152">
        <v>181217</v>
      </c>
      <c r="E9" s="153"/>
      <c r="F9" s="154">
        <v>128523</v>
      </c>
      <c r="G9" s="155"/>
      <c r="H9" s="156"/>
    </row>
    <row r="10" spans="1:8" x14ac:dyDescent="0.15">
      <c r="A10" s="157"/>
      <c r="B10" s="158"/>
      <c r="C10" s="159"/>
      <c r="D10" s="160">
        <v>71438</v>
      </c>
      <c r="E10" s="161"/>
      <c r="F10" s="162">
        <v>56792</v>
      </c>
      <c r="G10" s="163"/>
      <c r="H10" s="164"/>
    </row>
    <row r="11" spans="1:8" x14ac:dyDescent="0.15">
      <c r="A11" s="145" t="s">
        <v>554</v>
      </c>
      <c r="B11" s="150"/>
      <c r="C11" s="151"/>
      <c r="D11" s="152">
        <v>133473</v>
      </c>
      <c r="E11" s="153"/>
      <c r="F11" s="154">
        <v>92919</v>
      </c>
      <c r="G11" s="155"/>
      <c r="H11" s="156"/>
    </row>
    <row r="12" spans="1:8" x14ac:dyDescent="0.15">
      <c r="A12" s="157"/>
      <c r="B12" s="158"/>
      <c r="C12" s="165"/>
      <c r="D12" s="160">
        <v>83310</v>
      </c>
      <c r="E12" s="161"/>
      <c r="F12" s="162">
        <v>54128</v>
      </c>
      <c r="G12" s="163"/>
      <c r="H12" s="164"/>
    </row>
    <row r="13" spans="1:8" x14ac:dyDescent="0.15">
      <c r="A13" s="145"/>
      <c r="B13" s="150"/>
      <c r="C13" s="166"/>
      <c r="D13" s="167">
        <v>132488</v>
      </c>
      <c r="E13" s="168"/>
      <c r="F13" s="169">
        <v>104648</v>
      </c>
      <c r="G13" s="170"/>
      <c r="H13" s="156"/>
    </row>
    <row r="14" spans="1:8" x14ac:dyDescent="0.15">
      <c r="A14" s="157"/>
      <c r="B14" s="158"/>
      <c r="C14" s="159"/>
      <c r="D14" s="160">
        <v>69638</v>
      </c>
      <c r="E14" s="161"/>
      <c r="F14" s="162">
        <v>54176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2.95</v>
      </c>
      <c r="C19" s="171">
        <f>ROUND(VALUE(SUBSTITUTE(実質収支比率等に係る経年分析!G$48,"▲","-")),2)</f>
        <v>2.76</v>
      </c>
      <c r="D19" s="171">
        <f>ROUND(VALUE(SUBSTITUTE(実質収支比率等に係る経年分析!H$48,"▲","-")),2)</f>
        <v>2.3199999999999998</v>
      </c>
      <c r="E19" s="171">
        <f>ROUND(VALUE(SUBSTITUTE(実質収支比率等に係る経年分析!I$48,"▲","-")),2)</f>
        <v>4.5999999999999996</v>
      </c>
      <c r="F19" s="171">
        <f>ROUND(VALUE(SUBSTITUTE(実質収支比率等に係る経年分析!J$48,"▲","-")),2)</f>
        <v>4.72</v>
      </c>
    </row>
    <row r="20" spans="1:11" x14ac:dyDescent="0.15">
      <c r="A20" s="171" t="s">
        <v>54</v>
      </c>
      <c r="B20" s="171">
        <f>ROUND(VALUE(SUBSTITUTE(実質収支比率等に係る経年分析!F$47,"▲","-")),2)</f>
        <v>19.440000000000001</v>
      </c>
      <c r="C20" s="171">
        <f>ROUND(VALUE(SUBSTITUTE(実質収支比率等に係る経年分析!G$47,"▲","-")),2)</f>
        <v>18.97</v>
      </c>
      <c r="D20" s="171">
        <f>ROUND(VALUE(SUBSTITUTE(実質収支比率等に係る経年分析!H$47,"▲","-")),2)</f>
        <v>17.63</v>
      </c>
      <c r="E20" s="171">
        <f>ROUND(VALUE(SUBSTITUTE(実質収支比率等に係る経年分析!I$47,"▲","-")),2)</f>
        <v>17.16</v>
      </c>
      <c r="F20" s="171">
        <f>ROUND(VALUE(SUBSTITUTE(実質収支比率等に係る経年分析!J$47,"▲","-")),2)</f>
        <v>20.53</v>
      </c>
    </row>
    <row r="21" spans="1:11" x14ac:dyDescent="0.15">
      <c r="A21" s="171" t="s">
        <v>55</v>
      </c>
      <c r="B21" s="171">
        <f>IF(ISNUMBER(VALUE(SUBSTITUTE(実質収支比率等に係る経年分析!F$49,"▲","-"))),ROUND(VALUE(SUBSTITUTE(実質収支比率等に係る経年分析!F$49,"▲","-")),2),NA())</f>
        <v>-13.99</v>
      </c>
      <c r="C21" s="171">
        <f>IF(ISNUMBER(VALUE(SUBSTITUTE(実質収支比率等に係る経年分析!G$49,"▲","-"))),ROUND(VALUE(SUBSTITUTE(実質収支比率等に係る経年分析!G$49,"▲","-")),2),NA())</f>
        <v>2.86</v>
      </c>
      <c r="D21" s="171">
        <f>IF(ISNUMBER(VALUE(SUBSTITUTE(実質収支比率等に係る経年分析!H$49,"▲","-"))),ROUND(VALUE(SUBSTITUTE(実質収支比率等に係る経年分析!H$49,"▲","-")),2),NA())</f>
        <v>-2.17</v>
      </c>
      <c r="E21" s="171">
        <f>IF(ISNUMBER(VALUE(SUBSTITUTE(実質収支比率等に係る経年分析!I$49,"▲","-"))),ROUND(VALUE(SUBSTITUTE(実質収支比率等に係る経年分析!I$49,"▲","-")),2),NA())</f>
        <v>2.14</v>
      </c>
      <c r="F21" s="171">
        <f>IF(ISNUMBER(VALUE(SUBSTITUTE(実質収支比率等に係る経年分析!J$49,"▲","-"))),ROUND(VALUE(SUBSTITUTE(実質収支比率等に係る経年分析!J$49,"▲","-")),2),NA())</f>
        <v>4.3600000000000003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2.0299999999999998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0.87</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4.5999999999999996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4.72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2699</v>
      </c>
      <c r="E42" s="173"/>
      <c r="F42" s="173"/>
      <c r="G42" s="173">
        <f>'実質公債費比率（分子）の構造'!L$52</f>
        <v>2838</v>
      </c>
      <c r="H42" s="173"/>
      <c r="I42" s="173"/>
      <c r="J42" s="173">
        <f>'実質公債費比率（分子）の構造'!M$52</f>
        <v>2900</v>
      </c>
      <c r="K42" s="173"/>
      <c r="L42" s="173"/>
      <c r="M42" s="173">
        <f>'実質公債費比率（分子）の構造'!N$52</f>
        <v>2998</v>
      </c>
      <c r="N42" s="173"/>
      <c r="O42" s="173"/>
      <c r="P42" s="173">
        <f>'実質公債費比率（分子）の構造'!O$52</f>
        <v>2993</v>
      </c>
    </row>
    <row r="43" spans="1:16" x14ac:dyDescent="0.15">
      <c r="A43" s="173" t="s">
        <v>63</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47</v>
      </c>
      <c r="C44" s="173"/>
      <c r="D44" s="173"/>
      <c r="E44" s="173">
        <f>'実質公債費比率（分子）の構造'!L$50</f>
        <v>6</v>
      </c>
      <c r="F44" s="173"/>
      <c r="G44" s="173"/>
      <c r="H44" s="173">
        <f>'実質公債費比率（分子）の構造'!M$50</f>
        <v>5</v>
      </c>
      <c r="I44" s="173"/>
      <c r="J44" s="173"/>
      <c r="K44" s="173">
        <f>'実質公債費比率（分子）の構造'!N$50</f>
        <v>3</v>
      </c>
      <c r="L44" s="173"/>
      <c r="M44" s="173"/>
      <c r="N44" s="173" t="str">
        <f>'実質公債費比率（分子）の構造'!O$50</f>
        <v>-</v>
      </c>
      <c r="O44" s="173"/>
      <c r="P44" s="173"/>
    </row>
    <row r="45" spans="1:16" x14ac:dyDescent="0.15">
      <c r="A45" s="173" t="s">
        <v>65</v>
      </c>
      <c r="B45" s="173">
        <f>'実質公債費比率（分子）の構造'!K$49</f>
        <v>125</v>
      </c>
      <c r="C45" s="173"/>
      <c r="D45" s="173"/>
      <c r="E45" s="173">
        <f>'実質公債費比率（分子）の構造'!L$49</f>
        <v>143</v>
      </c>
      <c r="F45" s="173"/>
      <c r="G45" s="173"/>
      <c r="H45" s="173">
        <f>'実質公債費比率（分子）の構造'!M$49</f>
        <v>137</v>
      </c>
      <c r="I45" s="173"/>
      <c r="J45" s="173"/>
      <c r="K45" s="173">
        <f>'実質公債費比率（分子）の構造'!N$49</f>
        <v>152</v>
      </c>
      <c r="L45" s="173"/>
      <c r="M45" s="173"/>
      <c r="N45" s="173">
        <f>'実質公債費比率（分子）の構造'!O$49</f>
        <v>176</v>
      </c>
      <c r="O45" s="173"/>
      <c r="P45" s="173"/>
    </row>
    <row r="46" spans="1:16" x14ac:dyDescent="0.15">
      <c r="A46" s="173" t="s">
        <v>66</v>
      </c>
      <c r="B46" s="173">
        <f>'実質公債費比率（分子）の構造'!K$48</f>
        <v>594</v>
      </c>
      <c r="C46" s="173"/>
      <c r="D46" s="173"/>
      <c r="E46" s="173">
        <f>'実質公債費比率（分子）の構造'!L$48</f>
        <v>624</v>
      </c>
      <c r="F46" s="173"/>
      <c r="G46" s="173"/>
      <c r="H46" s="173">
        <f>'実質公債費比率（分子）の構造'!M$48</f>
        <v>620</v>
      </c>
      <c r="I46" s="173"/>
      <c r="J46" s="173"/>
      <c r="K46" s="173">
        <f>'実質公債費比率（分子）の構造'!N$48</f>
        <v>611</v>
      </c>
      <c r="L46" s="173"/>
      <c r="M46" s="173"/>
      <c r="N46" s="173">
        <f>'実質公債費比率（分子）の構造'!O$48</f>
        <v>560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3220</v>
      </c>
      <c r="C49" s="173"/>
      <c r="D49" s="173"/>
      <c r="E49" s="173">
        <f>'実質公債費比率（分子）の構造'!L$45</f>
        <v>3293</v>
      </c>
      <c r="F49" s="173"/>
      <c r="G49" s="173"/>
      <c r="H49" s="173">
        <f>'実質公債費比率（分子）の構造'!M$45</f>
        <v>3367</v>
      </c>
      <c r="I49" s="173"/>
      <c r="J49" s="173"/>
      <c r="K49" s="173">
        <f>'実質公債費比率（分子）の構造'!N$45</f>
        <v>3517</v>
      </c>
      <c r="L49" s="173"/>
      <c r="M49" s="173"/>
      <c r="N49" s="173">
        <f>'実質公債費比率（分子）の構造'!O$45</f>
        <v>3484</v>
      </c>
      <c r="O49" s="173"/>
      <c r="P49" s="173"/>
    </row>
    <row r="50" spans="1:16" x14ac:dyDescent="0.15">
      <c r="A50" s="173" t="s">
        <v>70</v>
      </c>
      <c r="B50" s="173" t="e">
        <f>NA()</f>
        <v>#N/A</v>
      </c>
      <c r="C50" s="173">
        <f>IF(ISNUMBER('実質公債費比率（分子）の構造'!K$53),'実質公債費比率（分子）の構造'!K$53,NA())</f>
        <v>1287</v>
      </c>
      <c r="D50" s="173" t="e">
        <f>NA()</f>
        <v>#N/A</v>
      </c>
      <c r="E50" s="173" t="e">
        <f>NA()</f>
        <v>#N/A</v>
      </c>
      <c r="F50" s="173">
        <f>IF(ISNUMBER('実質公債費比率（分子）の構造'!L$53),'実質公債費比率（分子）の構造'!L$53,NA())</f>
        <v>1228</v>
      </c>
      <c r="G50" s="173" t="e">
        <f>NA()</f>
        <v>#N/A</v>
      </c>
      <c r="H50" s="173" t="e">
        <f>NA()</f>
        <v>#N/A</v>
      </c>
      <c r="I50" s="173">
        <f>IF(ISNUMBER('実質公債費比率（分子）の構造'!M$53),'実質公債費比率（分子）の構造'!M$53,NA())</f>
        <v>1229</v>
      </c>
      <c r="J50" s="173" t="e">
        <f>NA()</f>
        <v>#N/A</v>
      </c>
      <c r="K50" s="173" t="e">
        <f>NA()</f>
        <v>#N/A</v>
      </c>
      <c r="L50" s="173">
        <f>IF(ISNUMBER('実質公債費比率（分子）の構造'!N$53),'実質公債費比率（分子）の構造'!N$53,NA())</f>
        <v>1285</v>
      </c>
      <c r="M50" s="173" t="e">
        <f>NA()</f>
        <v>#N/A</v>
      </c>
      <c r="N50" s="173" t="e">
        <f>NA()</f>
        <v>#N/A</v>
      </c>
      <c r="O50" s="173">
        <f>IF(ISNUMBER('実質公債費比率（分子）の構造'!O$53),'実質公債費比率（分子）の構造'!O$53,NA())</f>
        <v>1227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29327</v>
      </c>
      <c r="E56" s="172"/>
      <c r="F56" s="172"/>
      <c r="G56" s="172">
        <f>'将来負担比率（分子）の構造'!J$52</f>
        <v>29308</v>
      </c>
      <c r="H56" s="172"/>
      <c r="I56" s="172"/>
      <c r="J56" s="172">
        <f>'将来負担比率（分子）の構造'!K$52</f>
        <v>30000</v>
      </c>
      <c r="K56" s="172"/>
      <c r="L56" s="172"/>
      <c r="M56" s="172">
        <f>'将来負担比率（分子）の構造'!L$52</f>
        <v>30636</v>
      </c>
      <c r="N56" s="172"/>
      <c r="O56" s="172"/>
      <c r="P56" s="172">
        <f>'将来負担比率（分子）の構造'!M$52</f>
        <v>30735</v>
      </c>
    </row>
    <row r="57" spans="1:16" x14ac:dyDescent="0.15">
      <c r="A57" s="172" t="s">
        <v>41</v>
      </c>
      <c r="B57" s="172"/>
      <c r="C57" s="172"/>
      <c r="D57" s="172">
        <f>'将来負担比率（分子）の構造'!I$51</f>
        <v>2786</v>
      </c>
      <c r="E57" s="172"/>
      <c r="F57" s="172"/>
      <c r="G57" s="172">
        <f>'将来負担比率（分子）の構造'!J$51</f>
        <v>2782</v>
      </c>
      <c r="H57" s="172"/>
      <c r="I57" s="172"/>
      <c r="J57" s="172">
        <f>'将来負担比率（分子）の構造'!K$51</f>
        <v>2741</v>
      </c>
      <c r="K57" s="172"/>
      <c r="L57" s="172"/>
      <c r="M57" s="172">
        <f>'将来負担比率（分子）の構造'!L$51</f>
        <v>2960</v>
      </c>
      <c r="N57" s="172"/>
      <c r="O57" s="172"/>
      <c r="P57" s="172">
        <f>'将来負担比率（分子）の構造'!M$51</f>
        <v>2880</v>
      </c>
    </row>
    <row r="58" spans="1:16" x14ac:dyDescent="0.15">
      <c r="A58" s="172" t="s">
        <v>40</v>
      </c>
      <c r="B58" s="172"/>
      <c r="C58" s="172"/>
      <c r="D58" s="172">
        <f>'将来負担比率（分子）の構造'!I$50</f>
        <v>7840</v>
      </c>
      <c r="E58" s="172"/>
      <c r="F58" s="172"/>
      <c r="G58" s="172">
        <f>'将来負担比率（分子）の構造'!J$50</f>
        <v>7434</v>
      </c>
      <c r="H58" s="172"/>
      <c r="I58" s="172"/>
      <c r="J58" s="172">
        <f>'将来負担比率（分子）の構造'!K$50</f>
        <v>7223</v>
      </c>
      <c r="K58" s="172"/>
      <c r="L58" s="172"/>
      <c r="M58" s="172">
        <f>'将来負担比率（分子）の構造'!L$50</f>
        <v>7143</v>
      </c>
      <c r="N58" s="172"/>
      <c r="O58" s="172"/>
      <c r="P58" s="172">
        <f>'将来負担比率（分子）の構造'!M$50</f>
        <v>7976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4094</v>
      </c>
      <c r="C62" s="172"/>
      <c r="D62" s="172"/>
      <c r="E62" s="172">
        <f>'将来負担比率（分子）の構造'!J$45</f>
        <v>3813</v>
      </c>
      <c r="F62" s="172"/>
      <c r="G62" s="172"/>
      <c r="H62" s="172">
        <f>'将来負担比率（分子）の構造'!K$45</f>
        <v>3663</v>
      </c>
      <c r="I62" s="172"/>
      <c r="J62" s="172"/>
      <c r="K62" s="172">
        <f>'将来負担比率（分子）の構造'!L$45</f>
        <v>3520</v>
      </c>
      <c r="L62" s="172"/>
      <c r="M62" s="172"/>
      <c r="N62" s="172">
        <f>'将来負担比率（分子）の構造'!M$45</f>
        <v>3401</v>
      </c>
      <c r="O62" s="172"/>
      <c r="P62" s="172"/>
    </row>
    <row r="63" spans="1:16" x14ac:dyDescent="0.15">
      <c r="A63" s="172" t="s">
        <v>33</v>
      </c>
      <c r="B63" s="172">
        <f>'将来負担比率（分子）の構造'!I$44</f>
        <v>1960</v>
      </c>
      <c r="C63" s="172"/>
      <c r="D63" s="172"/>
      <c r="E63" s="172">
        <f>'将来負担比率（分子）の構造'!J$44</f>
        <v>2197</v>
      </c>
      <c r="F63" s="172"/>
      <c r="G63" s="172"/>
      <c r="H63" s="172">
        <f>'将来負担比率（分子）の構造'!K$44</f>
        <v>2511</v>
      </c>
      <c r="I63" s="172"/>
      <c r="J63" s="172"/>
      <c r="K63" s="172">
        <f>'将来負担比率（分子）の構造'!L$44</f>
        <v>2882</v>
      </c>
      <c r="L63" s="172"/>
      <c r="M63" s="172"/>
      <c r="N63" s="172">
        <f>'将来負担比率（分子）の構造'!M$44</f>
        <v>2987</v>
      </c>
      <c r="O63" s="172"/>
      <c r="P63" s="172"/>
    </row>
    <row r="64" spans="1:16" x14ac:dyDescent="0.15">
      <c r="A64" s="172" t="s">
        <v>32</v>
      </c>
      <c r="B64" s="172">
        <f>'将来負担比率（分子）の構造'!I$43</f>
        <v>9511</v>
      </c>
      <c r="C64" s="172"/>
      <c r="D64" s="172"/>
      <c r="E64" s="172">
        <f>'将来負担比率（分子）の構造'!J$43</f>
        <v>9216</v>
      </c>
      <c r="F64" s="172"/>
      <c r="G64" s="172"/>
      <c r="H64" s="172">
        <f>'将来負担比率（分子）の構造'!K$43</f>
        <v>8953</v>
      </c>
      <c r="I64" s="172"/>
      <c r="J64" s="172"/>
      <c r="K64" s="172">
        <f>'将来負担比率（分子）の構造'!L$43</f>
        <v>8657</v>
      </c>
      <c r="L64" s="172"/>
      <c r="M64" s="172"/>
      <c r="N64" s="172">
        <f>'将来負担比率（分子）の構造'!M$43</f>
        <v>8087</v>
      </c>
      <c r="O64" s="172"/>
      <c r="P64" s="172"/>
    </row>
    <row r="65" spans="1:16" x14ac:dyDescent="0.15">
      <c r="A65" s="172" t="s">
        <v>31</v>
      </c>
      <c r="B65" s="172">
        <f>'将来負担比率（分子）の構造'!I$42</f>
        <v>134</v>
      </c>
      <c r="C65" s="172"/>
      <c r="D65" s="172"/>
      <c r="E65" s="172">
        <f>'将来負担比率（分子）の構造'!J$42</f>
        <v>191</v>
      </c>
      <c r="F65" s="172"/>
      <c r="G65" s="172"/>
      <c r="H65" s="172">
        <f>'将来負担比率（分子）の構造'!K$42</f>
        <v>187</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36204</v>
      </c>
      <c r="C66" s="172"/>
      <c r="D66" s="172"/>
      <c r="E66" s="172">
        <f>'将来負担比率（分子）の構造'!J$41</f>
        <v>36223</v>
      </c>
      <c r="F66" s="172"/>
      <c r="G66" s="172"/>
      <c r="H66" s="172">
        <f>'将来負担比率（分子）の構造'!K$41</f>
        <v>37427</v>
      </c>
      <c r="I66" s="172"/>
      <c r="J66" s="172"/>
      <c r="K66" s="172">
        <f>'将来負担比率（分子）の構造'!L$41</f>
        <v>39052</v>
      </c>
      <c r="L66" s="172"/>
      <c r="M66" s="172"/>
      <c r="N66" s="172">
        <f>'将来負担比率（分子）の構造'!M$41</f>
        <v>39567</v>
      </c>
      <c r="O66" s="172"/>
      <c r="P66" s="172"/>
    </row>
    <row r="67" spans="1:16" x14ac:dyDescent="0.15">
      <c r="A67" s="172" t="s">
        <v>74</v>
      </c>
      <c r="B67" s="172" t="e">
        <f>NA()</f>
        <v>#N/A</v>
      </c>
      <c r="C67" s="172">
        <f>IF(ISNUMBER('将来負担比率（分子）の構造'!I$53), IF('将来負担比率（分子）の構造'!I$53 &lt; 0, 0, '将来負担比率（分子）の構造'!I$53), NA())</f>
        <v>11951</v>
      </c>
      <c r="D67" s="172" t="e">
        <f>NA()</f>
        <v>#N/A</v>
      </c>
      <c r="E67" s="172" t="e">
        <f>NA()</f>
        <v>#N/A</v>
      </c>
      <c r="F67" s="172">
        <f>IF(ISNUMBER('将来負担比率（分子）の構造'!J$53), IF('将来負担比率（分子）の構造'!J$53 &lt; 0, 0, '将来負担比率（分子）の構造'!J$53), NA())</f>
        <v>12116</v>
      </c>
      <c r="G67" s="172" t="e">
        <f>NA()</f>
        <v>#N/A</v>
      </c>
      <c r="H67" s="172" t="e">
        <f>NA()</f>
        <v>#N/A</v>
      </c>
      <c r="I67" s="172">
        <f>IF(ISNUMBER('将来負担比率（分子）の構造'!K$53), IF('将来負担比率（分子）の構造'!K$53 &lt; 0, 0, '将来負担比率（分子）の構造'!K$53), NA())</f>
        <v>12777</v>
      </c>
      <c r="J67" s="172" t="e">
        <f>NA()</f>
        <v>#N/A</v>
      </c>
      <c r="K67" s="172" t="e">
        <f>NA()</f>
        <v>#N/A</v>
      </c>
      <c r="L67" s="172">
        <f>IF(ISNUMBER('将来負担比率（分子）の構造'!L$53), IF('将来負担比率（分子）の構造'!L$53 &lt; 0, 0, '将来負担比率（分子）の構造'!L$53), NA())</f>
        <v>13371</v>
      </c>
      <c r="M67" s="172" t="e">
        <f>NA()</f>
        <v>#N/A</v>
      </c>
      <c r="N67" s="172" t="e">
        <f>NA()</f>
        <v>#N/A</v>
      </c>
      <c r="O67" s="172">
        <f>IF(ISNUMBER('将来負担比率（分子）の構造'!M$53), IF('将来負担比率（分子）の構造'!M$53 &lt; 0, 0, '将来負担比率（分子）の構造'!M$53), NA())</f>
        <v>12451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2199</v>
      </c>
      <c r="C72" s="176">
        <f>基金残高に係る経年分析!G55</f>
        <v>2176</v>
      </c>
      <c r="D72" s="176">
        <f>基金残高に係る経年分析!H55</f>
        <v>2712</v>
      </c>
    </row>
    <row r="73" spans="1:16" x14ac:dyDescent="0.15">
      <c r="A73" s="175" t="s">
        <v>77</v>
      </c>
      <c r="B73" s="176">
        <f>基金残高に係る経年分析!F56</f>
        <v>2958</v>
      </c>
      <c r="C73" s="176">
        <f>基金残高に係る経年分析!G56</f>
        <v>2964</v>
      </c>
      <c r="D73" s="176">
        <f>基金残高に係る経年分析!H56</f>
        <v>3270</v>
      </c>
    </row>
    <row r="74" spans="1:16" x14ac:dyDescent="0.15">
      <c r="A74" s="175" t="s">
        <v>78</v>
      </c>
      <c r="B74" s="176">
        <f>基金残高に係る経年分析!F57</f>
        <v>4266</v>
      </c>
      <c r="C74" s="176">
        <f>基金残高に係る経年分析!G57</f>
        <v>3971</v>
      </c>
      <c r="D74" s="176">
        <f>基金残高に係る経年分析!H57</f>
        <v>3811</v>
      </c>
    </row>
  </sheetData>
  <sheetProtection algorithmName="SHA-512" hashValue="hRj1md8tEjrcY4e6APYCznmGkqfTD3wlmik1npMfpm6lK6uMFn852VumBItcyllbmmNjapXprucNI2OcT8VkSg==" saltValue="r3q1q2VpXViv81UpminiY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3" workbookViewId="0">
      <selection activeCell="Z22" sqref="Z22:AC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211</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224</v>
      </c>
      <c r="C5" s="653"/>
      <c r="D5" s="653"/>
      <c r="E5" s="653"/>
      <c r="F5" s="653"/>
      <c r="G5" s="653"/>
      <c r="H5" s="653"/>
      <c r="I5" s="653"/>
      <c r="J5" s="653"/>
      <c r="K5" s="653"/>
      <c r="L5" s="653"/>
      <c r="M5" s="653"/>
      <c r="N5" s="653"/>
      <c r="O5" s="653"/>
      <c r="P5" s="653"/>
      <c r="Q5" s="654"/>
      <c r="R5" s="655">
        <v>2897168</v>
      </c>
      <c r="S5" s="656"/>
      <c r="T5" s="656"/>
      <c r="U5" s="656"/>
      <c r="V5" s="656"/>
      <c r="W5" s="656"/>
      <c r="X5" s="656"/>
      <c r="Y5" s="657"/>
      <c r="Z5" s="658">
        <v>10.9</v>
      </c>
      <c r="AA5" s="658"/>
      <c r="AB5" s="658"/>
      <c r="AC5" s="658"/>
      <c r="AD5" s="659">
        <v>2880126</v>
      </c>
      <c r="AE5" s="659"/>
      <c r="AF5" s="659"/>
      <c r="AG5" s="659"/>
      <c r="AH5" s="659"/>
      <c r="AI5" s="659"/>
      <c r="AJ5" s="659"/>
      <c r="AK5" s="659"/>
      <c r="AL5" s="660">
        <v>22.1</v>
      </c>
      <c r="AM5" s="661"/>
      <c r="AN5" s="661"/>
      <c r="AO5" s="662"/>
      <c r="AP5" s="652" t="s">
        <v>225</v>
      </c>
      <c r="AQ5" s="653"/>
      <c r="AR5" s="653"/>
      <c r="AS5" s="653"/>
      <c r="AT5" s="653"/>
      <c r="AU5" s="653"/>
      <c r="AV5" s="653"/>
      <c r="AW5" s="653"/>
      <c r="AX5" s="653"/>
      <c r="AY5" s="653"/>
      <c r="AZ5" s="653"/>
      <c r="BA5" s="653"/>
      <c r="BB5" s="653"/>
      <c r="BC5" s="653"/>
      <c r="BD5" s="653"/>
      <c r="BE5" s="653"/>
      <c r="BF5" s="654"/>
      <c r="BG5" s="666">
        <v>2895577</v>
      </c>
      <c r="BH5" s="667"/>
      <c r="BI5" s="667"/>
      <c r="BJ5" s="667"/>
      <c r="BK5" s="667"/>
      <c r="BL5" s="667"/>
      <c r="BM5" s="667"/>
      <c r="BN5" s="668"/>
      <c r="BO5" s="669">
        <v>99.9</v>
      </c>
      <c r="BP5" s="669"/>
      <c r="BQ5" s="669"/>
      <c r="BR5" s="669"/>
      <c r="BS5" s="670">
        <v>17042</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226</v>
      </c>
      <c r="CS5" s="649"/>
      <c r="CT5" s="649"/>
      <c r="CU5" s="649"/>
      <c r="CV5" s="649"/>
      <c r="CW5" s="649"/>
      <c r="CX5" s="649"/>
      <c r="CY5" s="650"/>
      <c r="CZ5" s="648" t="s">
        <v>218</v>
      </c>
      <c r="DA5" s="649"/>
      <c r="DB5" s="649"/>
      <c r="DC5" s="650"/>
      <c r="DD5" s="648" t="s">
        <v>227</v>
      </c>
      <c r="DE5" s="649"/>
      <c r="DF5" s="649"/>
      <c r="DG5" s="649"/>
      <c r="DH5" s="649"/>
      <c r="DI5" s="649"/>
      <c r="DJ5" s="649"/>
      <c r="DK5" s="649"/>
      <c r="DL5" s="649"/>
      <c r="DM5" s="649"/>
      <c r="DN5" s="649"/>
      <c r="DO5" s="649"/>
      <c r="DP5" s="650"/>
      <c r="DQ5" s="648" t="s">
        <v>228</v>
      </c>
      <c r="DR5" s="649"/>
      <c r="DS5" s="649"/>
      <c r="DT5" s="649"/>
      <c r="DU5" s="649"/>
      <c r="DV5" s="649"/>
      <c r="DW5" s="649"/>
      <c r="DX5" s="649"/>
      <c r="DY5" s="649"/>
      <c r="DZ5" s="649"/>
      <c r="EA5" s="649"/>
      <c r="EB5" s="649"/>
      <c r="EC5" s="650"/>
    </row>
    <row r="6" spans="2:143" ht="11.25" customHeight="1" x14ac:dyDescent="0.15">
      <c r="B6" s="663" t="s">
        <v>229</v>
      </c>
      <c r="C6" s="664"/>
      <c r="D6" s="664"/>
      <c r="E6" s="664"/>
      <c r="F6" s="664"/>
      <c r="G6" s="664"/>
      <c r="H6" s="664"/>
      <c r="I6" s="664"/>
      <c r="J6" s="664"/>
      <c r="K6" s="664"/>
      <c r="L6" s="664"/>
      <c r="M6" s="664"/>
      <c r="N6" s="664"/>
      <c r="O6" s="664"/>
      <c r="P6" s="664"/>
      <c r="Q6" s="665"/>
      <c r="R6" s="666">
        <v>196014</v>
      </c>
      <c r="S6" s="667"/>
      <c r="T6" s="667"/>
      <c r="U6" s="667"/>
      <c r="V6" s="667"/>
      <c r="W6" s="667"/>
      <c r="X6" s="667"/>
      <c r="Y6" s="668"/>
      <c r="Z6" s="669">
        <v>0.7</v>
      </c>
      <c r="AA6" s="669"/>
      <c r="AB6" s="669"/>
      <c r="AC6" s="669"/>
      <c r="AD6" s="670">
        <v>196014</v>
      </c>
      <c r="AE6" s="670"/>
      <c r="AF6" s="670"/>
      <c r="AG6" s="670"/>
      <c r="AH6" s="670"/>
      <c r="AI6" s="670"/>
      <c r="AJ6" s="670"/>
      <c r="AK6" s="670"/>
      <c r="AL6" s="671">
        <v>1.5</v>
      </c>
      <c r="AM6" s="672"/>
      <c r="AN6" s="672"/>
      <c r="AO6" s="673"/>
      <c r="AP6" s="663" t="s">
        <v>230</v>
      </c>
      <c r="AQ6" s="664"/>
      <c r="AR6" s="664"/>
      <c r="AS6" s="664"/>
      <c r="AT6" s="664"/>
      <c r="AU6" s="664"/>
      <c r="AV6" s="664"/>
      <c r="AW6" s="664"/>
      <c r="AX6" s="664"/>
      <c r="AY6" s="664"/>
      <c r="AZ6" s="664"/>
      <c r="BA6" s="664"/>
      <c r="BB6" s="664"/>
      <c r="BC6" s="664"/>
      <c r="BD6" s="664"/>
      <c r="BE6" s="664"/>
      <c r="BF6" s="665"/>
      <c r="BG6" s="666">
        <v>2895577</v>
      </c>
      <c r="BH6" s="667"/>
      <c r="BI6" s="667"/>
      <c r="BJ6" s="667"/>
      <c r="BK6" s="667"/>
      <c r="BL6" s="667"/>
      <c r="BM6" s="667"/>
      <c r="BN6" s="668"/>
      <c r="BO6" s="669">
        <v>99.9</v>
      </c>
      <c r="BP6" s="669"/>
      <c r="BQ6" s="669"/>
      <c r="BR6" s="669"/>
      <c r="BS6" s="670">
        <v>17042</v>
      </c>
      <c r="BT6" s="670"/>
      <c r="BU6" s="670"/>
      <c r="BV6" s="670"/>
      <c r="BW6" s="670"/>
      <c r="BX6" s="670"/>
      <c r="BY6" s="670"/>
      <c r="BZ6" s="670"/>
      <c r="CA6" s="670"/>
      <c r="CB6" s="674"/>
      <c r="CD6" s="677" t="s">
        <v>231</v>
      </c>
      <c r="CE6" s="678"/>
      <c r="CF6" s="678"/>
      <c r="CG6" s="678"/>
      <c r="CH6" s="678"/>
      <c r="CI6" s="678"/>
      <c r="CJ6" s="678"/>
      <c r="CK6" s="678"/>
      <c r="CL6" s="678"/>
      <c r="CM6" s="678"/>
      <c r="CN6" s="678"/>
      <c r="CO6" s="678"/>
      <c r="CP6" s="678"/>
      <c r="CQ6" s="679"/>
      <c r="CR6" s="666">
        <v>181059</v>
      </c>
      <c r="CS6" s="667"/>
      <c r="CT6" s="667"/>
      <c r="CU6" s="667"/>
      <c r="CV6" s="667"/>
      <c r="CW6" s="667"/>
      <c r="CX6" s="667"/>
      <c r="CY6" s="668"/>
      <c r="CZ6" s="660">
        <v>0.7</v>
      </c>
      <c r="DA6" s="661"/>
      <c r="DB6" s="661"/>
      <c r="DC6" s="680"/>
      <c r="DD6" s="675" t="s">
        <v>128</v>
      </c>
      <c r="DE6" s="667"/>
      <c r="DF6" s="667"/>
      <c r="DG6" s="667"/>
      <c r="DH6" s="667"/>
      <c r="DI6" s="667"/>
      <c r="DJ6" s="667"/>
      <c r="DK6" s="667"/>
      <c r="DL6" s="667"/>
      <c r="DM6" s="667"/>
      <c r="DN6" s="667"/>
      <c r="DO6" s="667"/>
      <c r="DP6" s="668"/>
      <c r="DQ6" s="675">
        <v>181059</v>
      </c>
      <c r="DR6" s="667"/>
      <c r="DS6" s="667"/>
      <c r="DT6" s="667"/>
      <c r="DU6" s="667"/>
      <c r="DV6" s="667"/>
      <c r="DW6" s="667"/>
      <c r="DX6" s="667"/>
      <c r="DY6" s="667"/>
      <c r="DZ6" s="667"/>
      <c r="EA6" s="667"/>
      <c r="EB6" s="667"/>
      <c r="EC6" s="676"/>
    </row>
    <row r="7" spans="2:143" ht="11.25" customHeight="1" x14ac:dyDescent="0.15">
      <c r="B7" s="663" t="s">
        <v>232</v>
      </c>
      <c r="C7" s="664"/>
      <c r="D7" s="664"/>
      <c r="E7" s="664"/>
      <c r="F7" s="664"/>
      <c r="G7" s="664"/>
      <c r="H7" s="664"/>
      <c r="I7" s="664"/>
      <c r="J7" s="664"/>
      <c r="K7" s="664"/>
      <c r="L7" s="664"/>
      <c r="M7" s="664"/>
      <c r="N7" s="664"/>
      <c r="O7" s="664"/>
      <c r="P7" s="664"/>
      <c r="Q7" s="665"/>
      <c r="R7" s="666">
        <v>1397</v>
      </c>
      <c r="S7" s="667"/>
      <c r="T7" s="667"/>
      <c r="U7" s="667"/>
      <c r="V7" s="667"/>
      <c r="W7" s="667"/>
      <c r="X7" s="667"/>
      <c r="Y7" s="668"/>
      <c r="Z7" s="669">
        <v>0</v>
      </c>
      <c r="AA7" s="669"/>
      <c r="AB7" s="669"/>
      <c r="AC7" s="669"/>
      <c r="AD7" s="670">
        <v>1397</v>
      </c>
      <c r="AE7" s="670"/>
      <c r="AF7" s="670"/>
      <c r="AG7" s="670"/>
      <c r="AH7" s="670"/>
      <c r="AI7" s="670"/>
      <c r="AJ7" s="670"/>
      <c r="AK7" s="670"/>
      <c r="AL7" s="671">
        <v>0</v>
      </c>
      <c r="AM7" s="672"/>
      <c r="AN7" s="672"/>
      <c r="AO7" s="673"/>
      <c r="AP7" s="663" t="s">
        <v>233</v>
      </c>
      <c r="AQ7" s="664"/>
      <c r="AR7" s="664"/>
      <c r="AS7" s="664"/>
      <c r="AT7" s="664"/>
      <c r="AU7" s="664"/>
      <c r="AV7" s="664"/>
      <c r="AW7" s="664"/>
      <c r="AX7" s="664"/>
      <c r="AY7" s="664"/>
      <c r="AZ7" s="664"/>
      <c r="BA7" s="664"/>
      <c r="BB7" s="664"/>
      <c r="BC7" s="664"/>
      <c r="BD7" s="664"/>
      <c r="BE7" s="664"/>
      <c r="BF7" s="665"/>
      <c r="BG7" s="666">
        <v>1039614</v>
      </c>
      <c r="BH7" s="667"/>
      <c r="BI7" s="667"/>
      <c r="BJ7" s="667"/>
      <c r="BK7" s="667"/>
      <c r="BL7" s="667"/>
      <c r="BM7" s="667"/>
      <c r="BN7" s="668"/>
      <c r="BO7" s="669">
        <v>35.9</v>
      </c>
      <c r="BP7" s="669"/>
      <c r="BQ7" s="669"/>
      <c r="BR7" s="669"/>
      <c r="BS7" s="670">
        <v>17042</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2813232</v>
      </c>
      <c r="CS7" s="667"/>
      <c r="CT7" s="667"/>
      <c r="CU7" s="667"/>
      <c r="CV7" s="667"/>
      <c r="CW7" s="667"/>
      <c r="CX7" s="667"/>
      <c r="CY7" s="668"/>
      <c r="CZ7" s="669">
        <v>10.9</v>
      </c>
      <c r="DA7" s="669"/>
      <c r="DB7" s="669"/>
      <c r="DC7" s="669"/>
      <c r="DD7" s="675">
        <v>47472</v>
      </c>
      <c r="DE7" s="667"/>
      <c r="DF7" s="667"/>
      <c r="DG7" s="667"/>
      <c r="DH7" s="667"/>
      <c r="DI7" s="667"/>
      <c r="DJ7" s="667"/>
      <c r="DK7" s="667"/>
      <c r="DL7" s="667"/>
      <c r="DM7" s="667"/>
      <c r="DN7" s="667"/>
      <c r="DO7" s="667"/>
      <c r="DP7" s="668"/>
      <c r="DQ7" s="675">
        <v>2586868</v>
      </c>
      <c r="DR7" s="667"/>
      <c r="DS7" s="667"/>
      <c r="DT7" s="667"/>
      <c r="DU7" s="667"/>
      <c r="DV7" s="667"/>
      <c r="DW7" s="667"/>
      <c r="DX7" s="667"/>
      <c r="DY7" s="667"/>
      <c r="DZ7" s="667"/>
      <c r="EA7" s="667"/>
      <c r="EB7" s="667"/>
      <c r="EC7" s="676"/>
    </row>
    <row r="8" spans="2:143" ht="11.25" customHeight="1" x14ac:dyDescent="0.15">
      <c r="B8" s="663" t="s">
        <v>235</v>
      </c>
      <c r="C8" s="664"/>
      <c r="D8" s="664"/>
      <c r="E8" s="664"/>
      <c r="F8" s="664"/>
      <c r="G8" s="664"/>
      <c r="H8" s="664"/>
      <c r="I8" s="664"/>
      <c r="J8" s="664"/>
      <c r="K8" s="664"/>
      <c r="L8" s="664"/>
      <c r="M8" s="664"/>
      <c r="N8" s="664"/>
      <c r="O8" s="664"/>
      <c r="P8" s="664"/>
      <c r="Q8" s="665"/>
      <c r="R8" s="666">
        <v>6445</v>
      </c>
      <c r="S8" s="667"/>
      <c r="T8" s="667"/>
      <c r="U8" s="667"/>
      <c r="V8" s="667"/>
      <c r="W8" s="667"/>
      <c r="X8" s="667"/>
      <c r="Y8" s="668"/>
      <c r="Z8" s="669">
        <v>0</v>
      </c>
      <c r="AA8" s="669"/>
      <c r="AB8" s="669"/>
      <c r="AC8" s="669"/>
      <c r="AD8" s="670">
        <v>6445</v>
      </c>
      <c r="AE8" s="670"/>
      <c r="AF8" s="670"/>
      <c r="AG8" s="670"/>
      <c r="AH8" s="670"/>
      <c r="AI8" s="670"/>
      <c r="AJ8" s="670"/>
      <c r="AK8" s="670"/>
      <c r="AL8" s="671">
        <v>0</v>
      </c>
      <c r="AM8" s="672"/>
      <c r="AN8" s="672"/>
      <c r="AO8" s="673"/>
      <c r="AP8" s="663" t="s">
        <v>236</v>
      </c>
      <c r="AQ8" s="664"/>
      <c r="AR8" s="664"/>
      <c r="AS8" s="664"/>
      <c r="AT8" s="664"/>
      <c r="AU8" s="664"/>
      <c r="AV8" s="664"/>
      <c r="AW8" s="664"/>
      <c r="AX8" s="664"/>
      <c r="AY8" s="664"/>
      <c r="AZ8" s="664"/>
      <c r="BA8" s="664"/>
      <c r="BB8" s="664"/>
      <c r="BC8" s="664"/>
      <c r="BD8" s="664"/>
      <c r="BE8" s="664"/>
      <c r="BF8" s="665"/>
      <c r="BG8" s="666">
        <v>47715</v>
      </c>
      <c r="BH8" s="667"/>
      <c r="BI8" s="667"/>
      <c r="BJ8" s="667"/>
      <c r="BK8" s="667"/>
      <c r="BL8" s="667"/>
      <c r="BM8" s="667"/>
      <c r="BN8" s="668"/>
      <c r="BO8" s="669">
        <v>1.6</v>
      </c>
      <c r="BP8" s="669"/>
      <c r="BQ8" s="669"/>
      <c r="BR8" s="669"/>
      <c r="BS8" s="670" t="s">
        <v>128</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7313813</v>
      </c>
      <c r="CS8" s="667"/>
      <c r="CT8" s="667"/>
      <c r="CU8" s="667"/>
      <c r="CV8" s="667"/>
      <c r="CW8" s="667"/>
      <c r="CX8" s="667"/>
      <c r="CY8" s="668"/>
      <c r="CZ8" s="669">
        <v>28.2</v>
      </c>
      <c r="DA8" s="669"/>
      <c r="DB8" s="669"/>
      <c r="DC8" s="669"/>
      <c r="DD8" s="675">
        <v>69367</v>
      </c>
      <c r="DE8" s="667"/>
      <c r="DF8" s="667"/>
      <c r="DG8" s="667"/>
      <c r="DH8" s="667"/>
      <c r="DI8" s="667"/>
      <c r="DJ8" s="667"/>
      <c r="DK8" s="667"/>
      <c r="DL8" s="667"/>
      <c r="DM8" s="667"/>
      <c r="DN8" s="667"/>
      <c r="DO8" s="667"/>
      <c r="DP8" s="668"/>
      <c r="DQ8" s="675">
        <v>3106273</v>
      </c>
      <c r="DR8" s="667"/>
      <c r="DS8" s="667"/>
      <c r="DT8" s="667"/>
      <c r="DU8" s="667"/>
      <c r="DV8" s="667"/>
      <c r="DW8" s="667"/>
      <c r="DX8" s="667"/>
      <c r="DY8" s="667"/>
      <c r="DZ8" s="667"/>
      <c r="EA8" s="667"/>
      <c r="EB8" s="667"/>
      <c r="EC8" s="676"/>
    </row>
    <row r="9" spans="2:143" ht="11.25" customHeight="1" x14ac:dyDescent="0.15">
      <c r="B9" s="663" t="s">
        <v>238</v>
      </c>
      <c r="C9" s="664"/>
      <c r="D9" s="664"/>
      <c r="E9" s="664"/>
      <c r="F9" s="664"/>
      <c r="G9" s="664"/>
      <c r="H9" s="664"/>
      <c r="I9" s="664"/>
      <c r="J9" s="664"/>
      <c r="K9" s="664"/>
      <c r="L9" s="664"/>
      <c r="M9" s="664"/>
      <c r="N9" s="664"/>
      <c r="O9" s="664"/>
      <c r="P9" s="664"/>
      <c r="Q9" s="665"/>
      <c r="R9" s="666">
        <v>6040</v>
      </c>
      <c r="S9" s="667"/>
      <c r="T9" s="667"/>
      <c r="U9" s="667"/>
      <c r="V9" s="667"/>
      <c r="W9" s="667"/>
      <c r="X9" s="667"/>
      <c r="Y9" s="668"/>
      <c r="Z9" s="669">
        <v>0</v>
      </c>
      <c r="AA9" s="669"/>
      <c r="AB9" s="669"/>
      <c r="AC9" s="669"/>
      <c r="AD9" s="670">
        <v>6040</v>
      </c>
      <c r="AE9" s="670"/>
      <c r="AF9" s="670"/>
      <c r="AG9" s="670"/>
      <c r="AH9" s="670"/>
      <c r="AI9" s="670"/>
      <c r="AJ9" s="670"/>
      <c r="AK9" s="670"/>
      <c r="AL9" s="671">
        <v>0</v>
      </c>
      <c r="AM9" s="672"/>
      <c r="AN9" s="672"/>
      <c r="AO9" s="673"/>
      <c r="AP9" s="663" t="s">
        <v>239</v>
      </c>
      <c r="AQ9" s="664"/>
      <c r="AR9" s="664"/>
      <c r="AS9" s="664"/>
      <c r="AT9" s="664"/>
      <c r="AU9" s="664"/>
      <c r="AV9" s="664"/>
      <c r="AW9" s="664"/>
      <c r="AX9" s="664"/>
      <c r="AY9" s="664"/>
      <c r="AZ9" s="664"/>
      <c r="BA9" s="664"/>
      <c r="BB9" s="664"/>
      <c r="BC9" s="664"/>
      <c r="BD9" s="664"/>
      <c r="BE9" s="664"/>
      <c r="BF9" s="665"/>
      <c r="BG9" s="666">
        <v>862181</v>
      </c>
      <c r="BH9" s="667"/>
      <c r="BI9" s="667"/>
      <c r="BJ9" s="667"/>
      <c r="BK9" s="667"/>
      <c r="BL9" s="667"/>
      <c r="BM9" s="667"/>
      <c r="BN9" s="668"/>
      <c r="BO9" s="669">
        <v>29.8</v>
      </c>
      <c r="BP9" s="669"/>
      <c r="BQ9" s="669"/>
      <c r="BR9" s="669"/>
      <c r="BS9" s="670" t="s">
        <v>128</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1984703</v>
      </c>
      <c r="CS9" s="667"/>
      <c r="CT9" s="667"/>
      <c r="CU9" s="667"/>
      <c r="CV9" s="667"/>
      <c r="CW9" s="667"/>
      <c r="CX9" s="667"/>
      <c r="CY9" s="668"/>
      <c r="CZ9" s="669">
        <v>7.7</v>
      </c>
      <c r="DA9" s="669"/>
      <c r="DB9" s="669"/>
      <c r="DC9" s="669"/>
      <c r="DD9" s="675">
        <v>40558</v>
      </c>
      <c r="DE9" s="667"/>
      <c r="DF9" s="667"/>
      <c r="DG9" s="667"/>
      <c r="DH9" s="667"/>
      <c r="DI9" s="667"/>
      <c r="DJ9" s="667"/>
      <c r="DK9" s="667"/>
      <c r="DL9" s="667"/>
      <c r="DM9" s="667"/>
      <c r="DN9" s="667"/>
      <c r="DO9" s="667"/>
      <c r="DP9" s="668"/>
      <c r="DQ9" s="675">
        <v>1209910</v>
      </c>
      <c r="DR9" s="667"/>
      <c r="DS9" s="667"/>
      <c r="DT9" s="667"/>
      <c r="DU9" s="667"/>
      <c r="DV9" s="667"/>
      <c r="DW9" s="667"/>
      <c r="DX9" s="667"/>
      <c r="DY9" s="667"/>
      <c r="DZ9" s="667"/>
      <c r="EA9" s="667"/>
      <c r="EB9" s="667"/>
      <c r="EC9" s="676"/>
    </row>
    <row r="10" spans="2:143" ht="11.25" customHeight="1" x14ac:dyDescent="0.15">
      <c r="B10" s="663" t="s">
        <v>241</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242</v>
      </c>
      <c r="AA10" s="669"/>
      <c r="AB10" s="669"/>
      <c r="AC10" s="669"/>
      <c r="AD10" s="670" t="s">
        <v>128</v>
      </c>
      <c r="AE10" s="670"/>
      <c r="AF10" s="670"/>
      <c r="AG10" s="670"/>
      <c r="AH10" s="670"/>
      <c r="AI10" s="670"/>
      <c r="AJ10" s="670"/>
      <c r="AK10" s="670"/>
      <c r="AL10" s="671" t="s">
        <v>179</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69657</v>
      </c>
      <c r="BH10" s="667"/>
      <c r="BI10" s="667"/>
      <c r="BJ10" s="667"/>
      <c r="BK10" s="667"/>
      <c r="BL10" s="667"/>
      <c r="BM10" s="667"/>
      <c r="BN10" s="668"/>
      <c r="BO10" s="669">
        <v>2.4</v>
      </c>
      <c r="BP10" s="669"/>
      <c r="BQ10" s="669"/>
      <c r="BR10" s="669"/>
      <c r="BS10" s="670" t="s">
        <v>128</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v>14137</v>
      </c>
      <c r="CS10" s="667"/>
      <c r="CT10" s="667"/>
      <c r="CU10" s="667"/>
      <c r="CV10" s="667"/>
      <c r="CW10" s="667"/>
      <c r="CX10" s="667"/>
      <c r="CY10" s="668"/>
      <c r="CZ10" s="669">
        <v>0.1</v>
      </c>
      <c r="DA10" s="669"/>
      <c r="DB10" s="669"/>
      <c r="DC10" s="669"/>
      <c r="DD10" s="675" t="s">
        <v>128</v>
      </c>
      <c r="DE10" s="667"/>
      <c r="DF10" s="667"/>
      <c r="DG10" s="667"/>
      <c r="DH10" s="667"/>
      <c r="DI10" s="667"/>
      <c r="DJ10" s="667"/>
      <c r="DK10" s="667"/>
      <c r="DL10" s="667"/>
      <c r="DM10" s="667"/>
      <c r="DN10" s="667"/>
      <c r="DO10" s="667"/>
      <c r="DP10" s="668"/>
      <c r="DQ10" s="675">
        <v>14137</v>
      </c>
      <c r="DR10" s="667"/>
      <c r="DS10" s="667"/>
      <c r="DT10" s="667"/>
      <c r="DU10" s="667"/>
      <c r="DV10" s="667"/>
      <c r="DW10" s="667"/>
      <c r="DX10" s="667"/>
      <c r="DY10" s="667"/>
      <c r="DZ10" s="667"/>
      <c r="EA10" s="667"/>
      <c r="EB10" s="667"/>
      <c r="EC10" s="676"/>
    </row>
    <row r="11" spans="2:143" ht="11.25" customHeight="1" x14ac:dyDescent="0.15">
      <c r="B11" s="663" t="s">
        <v>245</v>
      </c>
      <c r="C11" s="664"/>
      <c r="D11" s="664"/>
      <c r="E11" s="664"/>
      <c r="F11" s="664"/>
      <c r="G11" s="664"/>
      <c r="H11" s="664"/>
      <c r="I11" s="664"/>
      <c r="J11" s="664"/>
      <c r="K11" s="664"/>
      <c r="L11" s="664"/>
      <c r="M11" s="664"/>
      <c r="N11" s="664"/>
      <c r="O11" s="664"/>
      <c r="P11" s="664"/>
      <c r="Q11" s="665"/>
      <c r="R11" s="666">
        <v>725925</v>
      </c>
      <c r="S11" s="667"/>
      <c r="T11" s="667"/>
      <c r="U11" s="667"/>
      <c r="V11" s="667"/>
      <c r="W11" s="667"/>
      <c r="X11" s="667"/>
      <c r="Y11" s="668"/>
      <c r="Z11" s="671">
        <v>2.7</v>
      </c>
      <c r="AA11" s="672"/>
      <c r="AB11" s="672"/>
      <c r="AC11" s="684"/>
      <c r="AD11" s="675">
        <v>725925</v>
      </c>
      <c r="AE11" s="667"/>
      <c r="AF11" s="667"/>
      <c r="AG11" s="667"/>
      <c r="AH11" s="667"/>
      <c r="AI11" s="667"/>
      <c r="AJ11" s="667"/>
      <c r="AK11" s="668"/>
      <c r="AL11" s="671">
        <v>5.6</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60061</v>
      </c>
      <c r="BH11" s="667"/>
      <c r="BI11" s="667"/>
      <c r="BJ11" s="667"/>
      <c r="BK11" s="667"/>
      <c r="BL11" s="667"/>
      <c r="BM11" s="667"/>
      <c r="BN11" s="668"/>
      <c r="BO11" s="669">
        <v>2.1</v>
      </c>
      <c r="BP11" s="669"/>
      <c r="BQ11" s="669"/>
      <c r="BR11" s="669"/>
      <c r="BS11" s="670">
        <v>17042</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1676156</v>
      </c>
      <c r="CS11" s="667"/>
      <c r="CT11" s="667"/>
      <c r="CU11" s="667"/>
      <c r="CV11" s="667"/>
      <c r="CW11" s="667"/>
      <c r="CX11" s="667"/>
      <c r="CY11" s="668"/>
      <c r="CZ11" s="669">
        <v>6.5</v>
      </c>
      <c r="DA11" s="669"/>
      <c r="DB11" s="669"/>
      <c r="DC11" s="669"/>
      <c r="DD11" s="675">
        <v>317252</v>
      </c>
      <c r="DE11" s="667"/>
      <c r="DF11" s="667"/>
      <c r="DG11" s="667"/>
      <c r="DH11" s="667"/>
      <c r="DI11" s="667"/>
      <c r="DJ11" s="667"/>
      <c r="DK11" s="667"/>
      <c r="DL11" s="667"/>
      <c r="DM11" s="667"/>
      <c r="DN11" s="667"/>
      <c r="DO11" s="667"/>
      <c r="DP11" s="668"/>
      <c r="DQ11" s="675">
        <v>858962</v>
      </c>
      <c r="DR11" s="667"/>
      <c r="DS11" s="667"/>
      <c r="DT11" s="667"/>
      <c r="DU11" s="667"/>
      <c r="DV11" s="667"/>
      <c r="DW11" s="667"/>
      <c r="DX11" s="667"/>
      <c r="DY11" s="667"/>
      <c r="DZ11" s="667"/>
      <c r="EA11" s="667"/>
      <c r="EB11" s="667"/>
      <c r="EC11" s="676"/>
    </row>
    <row r="12" spans="2:143" ht="11.25" customHeight="1" x14ac:dyDescent="0.15">
      <c r="B12" s="663" t="s">
        <v>248</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179</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1434088</v>
      </c>
      <c r="BH12" s="667"/>
      <c r="BI12" s="667"/>
      <c r="BJ12" s="667"/>
      <c r="BK12" s="667"/>
      <c r="BL12" s="667"/>
      <c r="BM12" s="667"/>
      <c r="BN12" s="668"/>
      <c r="BO12" s="669">
        <v>49.5</v>
      </c>
      <c r="BP12" s="669"/>
      <c r="BQ12" s="669"/>
      <c r="BR12" s="669"/>
      <c r="BS12" s="670" t="s">
        <v>128</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358877</v>
      </c>
      <c r="CS12" s="667"/>
      <c r="CT12" s="667"/>
      <c r="CU12" s="667"/>
      <c r="CV12" s="667"/>
      <c r="CW12" s="667"/>
      <c r="CX12" s="667"/>
      <c r="CY12" s="668"/>
      <c r="CZ12" s="669">
        <v>1.4</v>
      </c>
      <c r="DA12" s="669"/>
      <c r="DB12" s="669"/>
      <c r="DC12" s="669"/>
      <c r="DD12" s="675">
        <v>8718</v>
      </c>
      <c r="DE12" s="667"/>
      <c r="DF12" s="667"/>
      <c r="DG12" s="667"/>
      <c r="DH12" s="667"/>
      <c r="DI12" s="667"/>
      <c r="DJ12" s="667"/>
      <c r="DK12" s="667"/>
      <c r="DL12" s="667"/>
      <c r="DM12" s="667"/>
      <c r="DN12" s="667"/>
      <c r="DO12" s="667"/>
      <c r="DP12" s="668"/>
      <c r="DQ12" s="675">
        <v>341856</v>
      </c>
      <c r="DR12" s="667"/>
      <c r="DS12" s="667"/>
      <c r="DT12" s="667"/>
      <c r="DU12" s="667"/>
      <c r="DV12" s="667"/>
      <c r="DW12" s="667"/>
      <c r="DX12" s="667"/>
      <c r="DY12" s="667"/>
      <c r="DZ12" s="667"/>
      <c r="EA12" s="667"/>
      <c r="EB12" s="667"/>
      <c r="EC12" s="676"/>
    </row>
    <row r="13" spans="2:143" ht="11.25" customHeight="1" x14ac:dyDescent="0.15">
      <c r="B13" s="663" t="s">
        <v>251</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242</v>
      </c>
      <c r="AA13" s="669"/>
      <c r="AB13" s="669"/>
      <c r="AC13" s="669"/>
      <c r="AD13" s="670" t="s">
        <v>242</v>
      </c>
      <c r="AE13" s="670"/>
      <c r="AF13" s="670"/>
      <c r="AG13" s="670"/>
      <c r="AH13" s="670"/>
      <c r="AI13" s="670"/>
      <c r="AJ13" s="670"/>
      <c r="AK13" s="670"/>
      <c r="AL13" s="671" t="s">
        <v>242</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1431346</v>
      </c>
      <c r="BH13" s="667"/>
      <c r="BI13" s="667"/>
      <c r="BJ13" s="667"/>
      <c r="BK13" s="667"/>
      <c r="BL13" s="667"/>
      <c r="BM13" s="667"/>
      <c r="BN13" s="668"/>
      <c r="BO13" s="669">
        <v>49.4</v>
      </c>
      <c r="BP13" s="669"/>
      <c r="BQ13" s="669"/>
      <c r="BR13" s="669"/>
      <c r="BS13" s="670" t="s">
        <v>179</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2974420</v>
      </c>
      <c r="CS13" s="667"/>
      <c r="CT13" s="667"/>
      <c r="CU13" s="667"/>
      <c r="CV13" s="667"/>
      <c r="CW13" s="667"/>
      <c r="CX13" s="667"/>
      <c r="CY13" s="668"/>
      <c r="CZ13" s="669">
        <v>11.5</v>
      </c>
      <c r="DA13" s="669"/>
      <c r="DB13" s="669"/>
      <c r="DC13" s="669"/>
      <c r="DD13" s="675">
        <v>1287616</v>
      </c>
      <c r="DE13" s="667"/>
      <c r="DF13" s="667"/>
      <c r="DG13" s="667"/>
      <c r="DH13" s="667"/>
      <c r="DI13" s="667"/>
      <c r="DJ13" s="667"/>
      <c r="DK13" s="667"/>
      <c r="DL13" s="667"/>
      <c r="DM13" s="667"/>
      <c r="DN13" s="667"/>
      <c r="DO13" s="667"/>
      <c r="DP13" s="668"/>
      <c r="DQ13" s="675">
        <v>1532967</v>
      </c>
      <c r="DR13" s="667"/>
      <c r="DS13" s="667"/>
      <c r="DT13" s="667"/>
      <c r="DU13" s="667"/>
      <c r="DV13" s="667"/>
      <c r="DW13" s="667"/>
      <c r="DX13" s="667"/>
      <c r="DY13" s="667"/>
      <c r="DZ13" s="667"/>
      <c r="EA13" s="667"/>
      <c r="EB13" s="667"/>
      <c r="EC13" s="676"/>
    </row>
    <row r="14" spans="2:143" ht="11.25" customHeight="1" x14ac:dyDescent="0.15">
      <c r="B14" s="663" t="s">
        <v>254</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179</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144198</v>
      </c>
      <c r="BH14" s="667"/>
      <c r="BI14" s="667"/>
      <c r="BJ14" s="667"/>
      <c r="BK14" s="667"/>
      <c r="BL14" s="667"/>
      <c r="BM14" s="667"/>
      <c r="BN14" s="668"/>
      <c r="BO14" s="669">
        <v>5</v>
      </c>
      <c r="BP14" s="669"/>
      <c r="BQ14" s="669"/>
      <c r="BR14" s="669"/>
      <c r="BS14" s="670" t="s">
        <v>242</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1546293</v>
      </c>
      <c r="CS14" s="667"/>
      <c r="CT14" s="667"/>
      <c r="CU14" s="667"/>
      <c r="CV14" s="667"/>
      <c r="CW14" s="667"/>
      <c r="CX14" s="667"/>
      <c r="CY14" s="668"/>
      <c r="CZ14" s="669">
        <v>6</v>
      </c>
      <c r="DA14" s="669"/>
      <c r="DB14" s="669"/>
      <c r="DC14" s="669"/>
      <c r="DD14" s="675">
        <v>445227</v>
      </c>
      <c r="DE14" s="667"/>
      <c r="DF14" s="667"/>
      <c r="DG14" s="667"/>
      <c r="DH14" s="667"/>
      <c r="DI14" s="667"/>
      <c r="DJ14" s="667"/>
      <c r="DK14" s="667"/>
      <c r="DL14" s="667"/>
      <c r="DM14" s="667"/>
      <c r="DN14" s="667"/>
      <c r="DO14" s="667"/>
      <c r="DP14" s="668"/>
      <c r="DQ14" s="675">
        <v>973415</v>
      </c>
      <c r="DR14" s="667"/>
      <c r="DS14" s="667"/>
      <c r="DT14" s="667"/>
      <c r="DU14" s="667"/>
      <c r="DV14" s="667"/>
      <c r="DW14" s="667"/>
      <c r="DX14" s="667"/>
      <c r="DY14" s="667"/>
      <c r="DZ14" s="667"/>
      <c r="EA14" s="667"/>
      <c r="EB14" s="667"/>
      <c r="EC14" s="676"/>
    </row>
    <row r="15" spans="2:143" ht="11.25" customHeight="1" x14ac:dyDescent="0.15">
      <c r="B15" s="663" t="s">
        <v>257</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242</v>
      </c>
      <c r="AE15" s="670"/>
      <c r="AF15" s="670"/>
      <c r="AG15" s="670"/>
      <c r="AH15" s="670"/>
      <c r="AI15" s="670"/>
      <c r="AJ15" s="670"/>
      <c r="AK15" s="670"/>
      <c r="AL15" s="671" t="s">
        <v>128</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277677</v>
      </c>
      <c r="BH15" s="667"/>
      <c r="BI15" s="667"/>
      <c r="BJ15" s="667"/>
      <c r="BK15" s="667"/>
      <c r="BL15" s="667"/>
      <c r="BM15" s="667"/>
      <c r="BN15" s="668"/>
      <c r="BO15" s="669">
        <v>9.6</v>
      </c>
      <c r="BP15" s="669"/>
      <c r="BQ15" s="669"/>
      <c r="BR15" s="669"/>
      <c r="BS15" s="670" t="s">
        <v>179</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3566071</v>
      </c>
      <c r="CS15" s="667"/>
      <c r="CT15" s="667"/>
      <c r="CU15" s="667"/>
      <c r="CV15" s="667"/>
      <c r="CW15" s="667"/>
      <c r="CX15" s="667"/>
      <c r="CY15" s="668"/>
      <c r="CZ15" s="669">
        <v>13.8</v>
      </c>
      <c r="DA15" s="669"/>
      <c r="DB15" s="669"/>
      <c r="DC15" s="669"/>
      <c r="DD15" s="675">
        <v>1891696</v>
      </c>
      <c r="DE15" s="667"/>
      <c r="DF15" s="667"/>
      <c r="DG15" s="667"/>
      <c r="DH15" s="667"/>
      <c r="DI15" s="667"/>
      <c r="DJ15" s="667"/>
      <c r="DK15" s="667"/>
      <c r="DL15" s="667"/>
      <c r="DM15" s="667"/>
      <c r="DN15" s="667"/>
      <c r="DO15" s="667"/>
      <c r="DP15" s="668"/>
      <c r="DQ15" s="675">
        <v>1348101</v>
      </c>
      <c r="DR15" s="667"/>
      <c r="DS15" s="667"/>
      <c r="DT15" s="667"/>
      <c r="DU15" s="667"/>
      <c r="DV15" s="667"/>
      <c r="DW15" s="667"/>
      <c r="DX15" s="667"/>
      <c r="DY15" s="667"/>
      <c r="DZ15" s="667"/>
      <c r="EA15" s="667"/>
      <c r="EB15" s="667"/>
      <c r="EC15" s="676"/>
    </row>
    <row r="16" spans="2:143" ht="11.25" customHeight="1" x14ac:dyDescent="0.15">
      <c r="B16" s="663" t="s">
        <v>260</v>
      </c>
      <c r="C16" s="664"/>
      <c r="D16" s="664"/>
      <c r="E16" s="664"/>
      <c r="F16" s="664"/>
      <c r="G16" s="664"/>
      <c r="H16" s="664"/>
      <c r="I16" s="664"/>
      <c r="J16" s="664"/>
      <c r="K16" s="664"/>
      <c r="L16" s="664"/>
      <c r="M16" s="664"/>
      <c r="N16" s="664"/>
      <c r="O16" s="664"/>
      <c r="P16" s="664"/>
      <c r="Q16" s="665"/>
      <c r="R16" s="666">
        <v>13856</v>
      </c>
      <c r="S16" s="667"/>
      <c r="T16" s="667"/>
      <c r="U16" s="667"/>
      <c r="V16" s="667"/>
      <c r="W16" s="667"/>
      <c r="X16" s="667"/>
      <c r="Y16" s="668"/>
      <c r="Z16" s="669">
        <v>0.1</v>
      </c>
      <c r="AA16" s="669"/>
      <c r="AB16" s="669"/>
      <c r="AC16" s="669"/>
      <c r="AD16" s="670">
        <v>13856</v>
      </c>
      <c r="AE16" s="670"/>
      <c r="AF16" s="670"/>
      <c r="AG16" s="670"/>
      <c r="AH16" s="670"/>
      <c r="AI16" s="670"/>
      <c r="AJ16" s="670"/>
      <c r="AK16" s="670"/>
      <c r="AL16" s="671">
        <v>0.1</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242</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t="s">
        <v>242</v>
      </c>
      <c r="CS16" s="667"/>
      <c r="CT16" s="667"/>
      <c r="CU16" s="667"/>
      <c r="CV16" s="667"/>
      <c r="CW16" s="667"/>
      <c r="CX16" s="667"/>
      <c r="CY16" s="668"/>
      <c r="CZ16" s="669" t="s">
        <v>128</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15">
      <c r="B17" s="663" t="s">
        <v>263</v>
      </c>
      <c r="C17" s="664"/>
      <c r="D17" s="664"/>
      <c r="E17" s="664"/>
      <c r="F17" s="664"/>
      <c r="G17" s="664"/>
      <c r="H17" s="664"/>
      <c r="I17" s="664"/>
      <c r="J17" s="664"/>
      <c r="K17" s="664"/>
      <c r="L17" s="664"/>
      <c r="M17" s="664"/>
      <c r="N17" s="664"/>
      <c r="O17" s="664"/>
      <c r="P17" s="664"/>
      <c r="Q17" s="665"/>
      <c r="R17" s="666">
        <v>27889</v>
      </c>
      <c r="S17" s="667"/>
      <c r="T17" s="667"/>
      <c r="U17" s="667"/>
      <c r="V17" s="667"/>
      <c r="W17" s="667"/>
      <c r="X17" s="667"/>
      <c r="Y17" s="668"/>
      <c r="Z17" s="669">
        <v>0.1</v>
      </c>
      <c r="AA17" s="669"/>
      <c r="AB17" s="669"/>
      <c r="AC17" s="669"/>
      <c r="AD17" s="670">
        <v>27889</v>
      </c>
      <c r="AE17" s="670"/>
      <c r="AF17" s="670"/>
      <c r="AG17" s="670"/>
      <c r="AH17" s="670"/>
      <c r="AI17" s="670"/>
      <c r="AJ17" s="670"/>
      <c r="AK17" s="670"/>
      <c r="AL17" s="671">
        <v>0.2</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3484054</v>
      </c>
      <c r="CS17" s="667"/>
      <c r="CT17" s="667"/>
      <c r="CU17" s="667"/>
      <c r="CV17" s="667"/>
      <c r="CW17" s="667"/>
      <c r="CX17" s="667"/>
      <c r="CY17" s="668"/>
      <c r="CZ17" s="669">
        <v>13.4</v>
      </c>
      <c r="DA17" s="669"/>
      <c r="DB17" s="669"/>
      <c r="DC17" s="669"/>
      <c r="DD17" s="675" t="s">
        <v>242</v>
      </c>
      <c r="DE17" s="667"/>
      <c r="DF17" s="667"/>
      <c r="DG17" s="667"/>
      <c r="DH17" s="667"/>
      <c r="DI17" s="667"/>
      <c r="DJ17" s="667"/>
      <c r="DK17" s="667"/>
      <c r="DL17" s="667"/>
      <c r="DM17" s="667"/>
      <c r="DN17" s="667"/>
      <c r="DO17" s="667"/>
      <c r="DP17" s="668"/>
      <c r="DQ17" s="675">
        <v>3211197</v>
      </c>
      <c r="DR17" s="667"/>
      <c r="DS17" s="667"/>
      <c r="DT17" s="667"/>
      <c r="DU17" s="667"/>
      <c r="DV17" s="667"/>
      <c r="DW17" s="667"/>
      <c r="DX17" s="667"/>
      <c r="DY17" s="667"/>
      <c r="DZ17" s="667"/>
      <c r="EA17" s="667"/>
      <c r="EB17" s="667"/>
      <c r="EC17" s="676"/>
    </row>
    <row r="18" spans="2:133" ht="11.25" customHeight="1" x14ac:dyDescent="0.15">
      <c r="B18" s="663" t="s">
        <v>266</v>
      </c>
      <c r="C18" s="664"/>
      <c r="D18" s="664"/>
      <c r="E18" s="664"/>
      <c r="F18" s="664"/>
      <c r="G18" s="664"/>
      <c r="H18" s="664"/>
      <c r="I18" s="664"/>
      <c r="J18" s="664"/>
      <c r="K18" s="664"/>
      <c r="L18" s="664"/>
      <c r="M18" s="664"/>
      <c r="N18" s="664"/>
      <c r="O18" s="664"/>
      <c r="P18" s="664"/>
      <c r="Q18" s="665"/>
      <c r="R18" s="666">
        <v>36686</v>
      </c>
      <c r="S18" s="667"/>
      <c r="T18" s="667"/>
      <c r="U18" s="667"/>
      <c r="V18" s="667"/>
      <c r="W18" s="667"/>
      <c r="X18" s="667"/>
      <c r="Y18" s="668"/>
      <c r="Z18" s="669">
        <v>0.1</v>
      </c>
      <c r="AA18" s="669"/>
      <c r="AB18" s="669"/>
      <c r="AC18" s="669"/>
      <c r="AD18" s="670">
        <v>36686</v>
      </c>
      <c r="AE18" s="670"/>
      <c r="AF18" s="670"/>
      <c r="AG18" s="670"/>
      <c r="AH18" s="670"/>
      <c r="AI18" s="670"/>
      <c r="AJ18" s="670"/>
      <c r="AK18" s="670"/>
      <c r="AL18" s="671">
        <v>0.3</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242</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179</v>
      </c>
      <c r="CS18" s="667"/>
      <c r="CT18" s="667"/>
      <c r="CU18" s="667"/>
      <c r="CV18" s="667"/>
      <c r="CW18" s="667"/>
      <c r="CX18" s="667"/>
      <c r="CY18" s="668"/>
      <c r="CZ18" s="669" t="s">
        <v>242</v>
      </c>
      <c r="DA18" s="669"/>
      <c r="DB18" s="669"/>
      <c r="DC18" s="669"/>
      <c r="DD18" s="675" t="s">
        <v>179</v>
      </c>
      <c r="DE18" s="667"/>
      <c r="DF18" s="667"/>
      <c r="DG18" s="667"/>
      <c r="DH18" s="667"/>
      <c r="DI18" s="667"/>
      <c r="DJ18" s="667"/>
      <c r="DK18" s="667"/>
      <c r="DL18" s="667"/>
      <c r="DM18" s="667"/>
      <c r="DN18" s="667"/>
      <c r="DO18" s="667"/>
      <c r="DP18" s="668"/>
      <c r="DQ18" s="675" t="s">
        <v>242</v>
      </c>
      <c r="DR18" s="667"/>
      <c r="DS18" s="667"/>
      <c r="DT18" s="667"/>
      <c r="DU18" s="667"/>
      <c r="DV18" s="667"/>
      <c r="DW18" s="667"/>
      <c r="DX18" s="667"/>
      <c r="DY18" s="667"/>
      <c r="DZ18" s="667"/>
      <c r="EA18" s="667"/>
      <c r="EB18" s="667"/>
      <c r="EC18" s="676"/>
    </row>
    <row r="19" spans="2:133" ht="11.25" customHeight="1" x14ac:dyDescent="0.15">
      <c r="B19" s="663" t="s">
        <v>269</v>
      </c>
      <c r="C19" s="664"/>
      <c r="D19" s="664"/>
      <c r="E19" s="664"/>
      <c r="F19" s="664"/>
      <c r="G19" s="664"/>
      <c r="H19" s="664"/>
      <c r="I19" s="664"/>
      <c r="J19" s="664"/>
      <c r="K19" s="664"/>
      <c r="L19" s="664"/>
      <c r="M19" s="664"/>
      <c r="N19" s="664"/>
      <c r="O19" s="664"/>
      <c r="P19" s="664"/>
      <c r="Q19" s="665"/>
      <c r="R19" s="666">
        <v>13069</v>
      </c>
      <c r="S19" s="667"/>
      <c r="T19" s="667"/>
      <c r="U19" s="667"/>
      <c r="V19" s="667"/>
      <c r="W19" s="667"/>
      <c r="X19" s="667"/>
      <c r="Y19" s="668"/>
      <c r="Z19" s="669">
        <v>0</v>
      </c>
      <c r="AA19" s="669"/>
      <c r="AB19" s="669"/>
      <c r="AC19" s="669"/>
      <c r="AD19" s="670">
        <v>13069</v>
      </c>
      <c r="AE19" s="670"/>
      <c r="AF19" s="670"/>
      <c r="AG19" s="670"/>
      <c r="AH19" s="670"/>
      <c r="AI19" s="670"/>
      <c r="AJ19" s="670"/>
      <c r="AK19" s="670"/>
      <c r="AL19" s="671">
        <v>0.1</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v>1591</v>
      </c>
      <c r="BH19" s="667"/>
      <c r="BI19" s="667"/>
      <c r="BJ19" s="667"/>
      <c r="BK19" s="667"/>
      <c r="BL19" s="667"/>
      <c r="BM19" s="667"/>
      <c r="BN19" s="668"/>
      <c r="BO19" s="669">
        <v>0.1</v>
      </c>
      <c r="BP19" s="669"/>
      <c r="BQ19" s="669"/>
      <c r="BR19" s="669"/>
      <c r="BS19" s="670" t="s">
        <v>128</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242</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272</v>
      </c>
      <c r="C20" s="664"/>
      <c r="D20" s="664"/>
      <c r="E20" s="664"/>
      <c r="F20" s="664"/>
      <c r="G20" s="664"/>
      <c r="H20" s="664"/>
      <c r="I20" s="664"/>
      <c r="J20" s="664"/>
      <c r="K20" s="664"/>
      <c r="L20" s="664"/>
      <c r="M20" s="664"/>
      <c r="N20" s="664"/>
      <c r="O20" s="664"/>
      <c r="P20" s="664"/>
      <c r="Q20" s="665"/>
      <c r="R20" s="666">
        <v>3996</v>
      </c>
      <c r="S20" s="667"/>
      <c r="T20" s="667"/>
      <c r="U20" s="667"/>
      <c r="V20" s="667"/>
      <c r="W20" s="667"/>
      <c r="X20" s="667"/>
      <c r="Y20" s="668"/>
      <c r="Z20" s="669">
        <v>0</v>
      </c>
      <c r="AA20" s="669"/>
      <c r="AB20" s="669"/>
      <c r="AC20" s="669"/>
      <c r="AD20" s="670">
        <v>3996</v>
      </c>
      <c r="AE20" s="670"/>
      <c r="AF20" s="670"/>
      <c r="AG20" s="670"/>
      <c r="AH20" s="670"/>
      <c r="AI20" s="670"/>
      <c r="AJ20" s="670"/>
      <c r="AK20" s="670"/>
      <c r="AL20" s="671">
        <v>0</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v>1591</v>
      </c>
      <c r="BH20" s="667"/>
      <c r="BI20" s="667"/>
      <c r="BJ20" s="667"/>
      <c r="BK20" s="667"/>
      <c r="BL20" s="667"/>
      <c r="BM20" s="667"/>
      <c r="BN20" s="668"/>
      <c r="BO20" s="669">
        <v>0.1</v>
      </c>
      <c r="BP20" s="669"/>
      <c r="BQ20" s="669"/>
      <c r="BR20" s="669"/>
      <c r="BS20" s="670" t="s">
        <v>128</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25912815</v>
      </c>
      <c r="CS20" s="667"/>
      <c r="CT20" s="667"/>
      <c r="CU20" s="667"/>
      <c r="CV20" s="667"/>
      <c r="CW20" s="667"/>
      <c r="CX20" s="667"/>
      <c r="CY20" s="668"/>
      <c r="CZ20" s="669">
        <v>100</v>
      </c>
      <c r="DA20" s="669"/>
      <c r="DB20" s="669"/>
      <c r="DC20" s="669"/>
      <c r="DD20" s="675">
        <v>4107906</v>
      </c>
      <c r="DE20" s="667"/>
      <c r="DF20" s="667"/>
      <c r="DG20" s="667"/>
      <c r="DH20" s="667"/>
      <c r="DI20" s="667"/>
      <c r="DJ20" s="667"/>
      <c r="DK20" s="667"/>
      <c r="DL20" s="667"/>
      <c r="DM20" s="667"/>
      <c r="DN20" s="667"/>
      <c r="DO20" s="667"/>
      <c r="DP20" s="668"/>
      <c r="DQ20" s="675">
        <v>15364745</v>
      </c>
      <c r="DR20" s="667"/>
      <c r="DS20" s="667"/>
      <c r="DT20" s="667"/>
      <c r="DU20" s="667"/>
      <c r="DV20" s="667"/>
      <c r="DW20" s="667"/>
      <c r="DX20" s="667"/>
      <c r="DY20" s="667"/>
      <c r="DZ20" s="667"/>
      <c r="EA20" s="667"/>
      <c r="EB20" s="667"/>
      <c r="EC20" s="676"/>
    </row>
    <row r="21" spans="2:133" ht="11.25" customHeight="1" x14ac:dyDescent="0.15">
      <c r="B21" s="663" t="s">
        <v>275</v>
      </c>
      <c r="C21" s="664"/>
      <c r="D21" s="664"/>
      <c r="E21" s="664"/>
      <c r="F21" s="664"/>
      <c r="G21" s="664"/>
      <c r="H21" s="664"/>
      <c r="I21" s="664"/>
      <c r="J21" s="664"/>
      <c r="K21" s="664"/>
      <c r="L21" s="664"/>
      <c r="M21" s="664"/>
      <c r="N21" s="664"/>
      <c r="O21" s="664"/>
      <c r="P21" s="664"/>
      <c r="Q21" s="665"/>
      <c r="R21" s="666">
        <v>3067</v>
      </c>
      <c r="S21" s="667"/>
      <c r="T21" s="667"/>
      <c r="U21" s="667"/>
      <c r="V21" s="667"/>
      <c r="W21" s="667"/>
      <c r="X21" s="667"/>
      <c r="Y21" s="668"/>
      <c r="Z21" s="669">
        <v>0</v>
      </c>
      <c r="AA21" s="669"/>
      <c r="AB21" s="669"/>
      <c r="AC21" s="669"/>
      <c r="AD21" s="670">
        <v>3067</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v>1591</v>
      </c>
      <c r="BH21" s="667"/>
      <c r="BI21" s="667"/>
      <c r="BJ21" s="667"/>
      <c r="BK21" s="667"/>
      <c r="BL21" s="667"/>
      <c r="BM21" s="667"/>
      <c r="BN21" s="668"/>
      <c r="BO21" s="669">
        <v>0.1</v>
      </c>
      <c r="BP21" s="669"/>
      <c r="BQ21" s="669"/>
      <c r="BR21" s="669"/>
      <c r="BS21" s="670" t="s">
        <v>179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277</v>
      </c>
      <c r="C22" s="703"/>
      <c r="D22" s="703"/>
      <c r="E22" s="703"/>
      <c r="F22" s="703"/>
      <c r="G22" s="703"/>
      <c r="H22" s="703"/>
      <c r="I22" s="703"/>
      <c r="J22" s="703"/>
      <c r="K22" s="703"/>
      <c r="L22" s="703"/>
      <c r="M22" s="703"/>
      <c r="N22" s="703"/>
      <c r="O22" s="703"/>
      <c r="P22" s="703"/>
      <c r="Q22" s="704"/>
      <c r="R22" s="666">
        <v>16554</v>
      </c>
      <c r="S22" s="667"/>
      <c r="T22" s="667"/>
      <c r="U22" s="667"/>
      <c r="V22" s="667"/>
      <c r="W22" s="667"/>
      <c r="X22" s="667"/>
      <c r="Y22" s="668"/>
      <c r="Z22" s="669">
        <v>0.1</v>
      </c>
      <c r="AA22" s="669"/>
      <c r="AB22" s="669"/>
      <c r="AC22" s="669"/>
      <c r="AD22" s="670">
        <v>16554</v>
      </c>
      <c r="AE22" s="670"/>
      <c r="AF22" s="670"/>
      <c r="AG22" s="670"/>
      <c r="AH22" s="670"/>
      <c r="AI22" s="670"/>
      <c r="AJ22" s="670"/>
      <c r="AK22" s="670"/>
      <c r="AL22" s="671">
        <v>0.10000000149011612</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242</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280</v>
      </c>
      <c r="C23" s="664"/>
      <c r="D23" s="664"/>
      <c r="E23" s="664"/>
      <c r="F23" s="664"/>
      <c r="G23" s="664"/>
      <c r="H23" s="664"/>
      <c r="I23" s="664"/>
      <c r="J23" s="664"/>
      <c r="K23" s="664"/>
      <c r="L23" s="664"/>
      <c r="M23" s="664"/>
      <c r="N23" s="664"/>
      <c r="O23" s="664"/>
      <c r="P23" s="664"/>
      <c r="Q23" s="665"/>
      <c r="R23" s="666">
        <v>10161774</v>
      </c>
      <c r="S23" s="667"/>
      <c r="T23" s="667"/>
      <c r="U23" s="667"/>
      <c r="V23" s="667"/>
      <c r="W23" s="667"/>
      <c r="X23" s="667"/>
      <c r="Y23" s="668"/>
      <c r="Z23" s="669">
        <v>38.299999999999997</v>
      </c>
      <c r="AA23" s="669"/>
      <c r="AB23" s="669"/>
      <c r="AC23" s="669"/>
      <c r="AD23" s="670">
        <v>9055071</v>
      </c>
      <c r="AE23" s="670"/>
      <c r="AF23" s="670"/>
      <c r="AG23" s="670"/>
      <c r="AH23" s="670"/>
      <c r="AI23" s="670"/>
      <c r="AJ23" s="670"/>
      <c r="AK23" s="670"/>
      <c r="AL23" s="671">
        <v>69.5</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242</v>
      </c>
      <c r="BP23" s="669"/>
      <c r="BQ23" s="669"/>
      <c r="BR23" s="669"/>
      <c r="BS23" s="670" t="s">
        <v>179</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7" t="s">
        <v>285</v>
      </c>
      <c r="DM23" s="698"/>
      <c r="DN23" s="698"/>
      <c r="DO23" s="698"/>
      <c r="DP23" s="698"/>
      <c r="DQ23" s="698"/>
      <c r="DR23" s="698"/>
      <c r="DS23" s="698"/>
      <c r="DT23" s="698"/>
      <c r="DU23" s="698"/>
      <c r="DV23" s="699"/>
      <c r="DW23" s="648" t="s">
        <v>286</v>
      </c>
      <c r="DX23" s="649"/>
      <c r="DY23" s="649"/>
      <c r="DZ23" s="649"/>
      <c r="EA23" s="649"/>
      <c r="EB23" s="649"/>
      <c r="EC23" s="650"/>
    </row>
    <row r="24" spans="2:133" ht="11.25" customHeight="1" x14ac:dyDescent="0.15">
      <c r="B24" s="663" t="s">
        <v>287</v>
      </c>
      <c r="C24" s="664"/>
      <c r="D24" s="664"/>
      <c r="E24" s="664"/>
      <c r="F24" s="664"/>
      <c r="G24" s="664"/>
      <c r="H24" s="664"/>
      <c r="I24" s="664"/>
      <c r="J24" s="664"/>
      <c r="K24" s="664"/>
      <c r="L24" s="664"/>
      <c r="M24" s="664"/>
      <c r="N24" s="664"/>
      <c r="O24" s="664"/>
      <c r="P24" s="664"/>
      <c r="Q24" s="665"/>
      <c r="R24" s="666">
        <v>9055071</v>
      </c>
      <c r="S24" s="667"/>
      <c r="T24" s="667"/>
      <c r="U24" s="667"/>
      <c r="V24" s="667"/>
      <c r="W24" s="667"/>
      <c r="X24" s="667"/>
      <c r="Y24" s="668"/>
      <c r="Z24" s="669">
        <v>34.1</v>
      </c>
      <c r="AA24" s="669"/>
      <c r="AB24" s="669"/>
      <c r="AC24" s="669"/>
      <c r="AD24" s="670">
        <v>9055071</v>
      </c>
      <c r="AE24" s="670"/>
      <c r="AF24" s="670"/>
      <c r="AG24" s="670"/>
      <c r="AH24" s="670"/>
      <c r="AI24" s="670"/>
      <c r="AJ24" s="670"/>
      <c r="AK24" s="670"/>
      <c r="AL24" s="671">
        <v>69.5</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179</v>
      </c>
      <c r="BH24" s="667"/>
      <c r="BI24" s="667"/>
      <c r="BJ24" s="667"/>
      <c r="BK24" s="667"/>
      <c r="BL24" s="667"/>
      <c r="BM24" s="667"/>
      <c r="BN24" s="668"/>
      <c r="BO24" s="669" t="s">
        <v>242</v>
      </c>
      <c r="BP24" s="669"/>
      <c r="BQ24" s="669"/>
      <c r="BR24" s="669"/>
      <c r="BS24" s="670" t="s">
        <v>128</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11945827</v>
      </c>
      <c r="CS24" s="656"/>
      <c r="CT24" s="656"/>
      <c r="CU24" s="656"/>
      <c r="CV24" s="656"/>
      <c r="CW24" s="656"/>
      <c r="CX24" s="656"/>
      <c r="CY24" s="657"/>
      <c r="CZ24" s="660">
        <v>46.1</v>
      </c>
      <c r="DA24" s="661"/>
      <c r="DB24" s="661"/>
      <c r="DC24" s="680"/>
      <c r="DD24" s="708">
        <v>7566287</v>
      </c>
      <c r="DE24" s="656"/>
      <c r="DF24" s="656"/>
      <c r="DG24" s="656"/>
      <c r="DH24" s="656"/>
      <c r="DI24" s="656"/>
      <c r="DJ24" s="656"/>
      <c r="DK24" s="657"/>
      <c r="DL24" s="708">
        <v>7546392</v>
      </c>
      <c r="DM24" s="656"/>
      <c r="DN24" s="656"/>
      <c r="DO24" s="656"/>
      <c r="DP24" s="656"/>
      <c r="DQ24" s="656"/>
      <c r="DR24" s="656"/>
      <c r="DS24" s="656"/>
      <c r="DT24" s="656"/>
      <c r="DU24" s="656"/>
      <c r="DV24" s="657"/>
      <c r="DW24" s="660">
        <v>56.6</v>
      </c>
      <c r="DX24" s="661"/>
      <c r="DY24" s="661"/>
      <c r="DZ24" s="661"/>
      <c r="EA24" s="661"/>
      <c r="EB24" s="661"/>
      <c r="EC24" s="662"/>
    </row>
    <row r="25" spans="2:133" ht="11.25" customHeight="1" x14ac:dyDescent="0.15">
      <c r="B25" s="663" t="s">
        <v>290</v>
      </c>
      <c r="C25" s="664"/>
      <c r="D25" s="664"/>
      <c r="E25" s="664"/>
      <c r="F25" s="664"/>
      <c r="G25" s="664"/>
      <c r="H25" s="664"/>
      <c r="I25" s="664"/>
      <c r="J25" s="664"/>
      <c r="K25" s="664"/>
      <c r="L25" s="664"/>
      <c r="M25" s="664"/>
      <c r="N25" s="664"/>
      <c r="O25" s="664"/>
      <c r="P25" s="664"/>
      <c r="Q25" s="665"/>
      <c r="R25" s="666">
        <v>1106603</v>
      </c>
      <c r="S25" s="667"/>
      <c r="T25" s="667"/>
      <c r="U25" s="667"/>
      <c r="V25" s="667"/>
      <c r="W25" s="667"/>
      <c r="X25" s="667"/>
      <c r="Y25" s="668"/>
      <c r="Z25" s="669">
        <v>4.2</v>
      </c>
      <c r="AA25" s="669"/>
      <c r="AB25" s="669"/>
      <c r="AC25" s="669"/>
      <c r="AD25" s="670" t="s">
        <v>128</v>
      </c>
      <c r="AE25" s="670"/>
      <c r="AF25" s="670"/>
      <c r="AG25" s="670"/>
      <c r="AH25" s="670"/>
      <c r="AI25" s="670"/>
      <c r="AJ25" s="670"/>
      <c r="AK25" s="670"/>
      <c r="AL25" s="671" t="s">
        <v>179</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179</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3237776</v>
      </c>
      <c r="CS25" s="705"/>
      <c r="CT25" s="705"/>
      <c r="CU25" s="705"/>
      <c r="CV25" s="705"/>
      <c r="CW25" s="705"/>
      <c r="CX25" s="705"/>
      <c r="CY25" s="706"/>
      <c r="CZ25" s="671">
        <v>12.5</v>
      </c>
      <c r="DA25" s="700"/>
      <c r="DB25" s="700"/>
      <c r="DC25" s="707"/>
      <c r="DD25" s="675">
        <v>3065185</v>
      </c>
      <c r="DE25" s="705"/>
      <c r="DF25" s="705"/>
      <c r="DG25" s="705"/>
      <c r="DH25" s="705"/>
      <c r="DI25" s="705"/>
      <c r="DJ25" s="705"/>
      <c r="DK25" s="706"/>
      <c r="DL25" s="675">
        <v>3045290</v>
      </c>
      <c r="DM25" s="705"/>
      <c r="DN25" s="705"/>
      <c r="DO25" s="705"/>
      <c r="DP25" s="705"/>
      <c r="DQ25" s="705"/>
      <c r="DR25" s="705"/>
      <c r="DS25" s="705"/>
      <c r="DT25" s="705"/>
      <c r="DU25" s="705"/>
      <c r="DV25" s="706"/>
      <c r="DW25" s="671">
        <v>22.8</v>
      </c>
      <c r="DX25" s="700"/>
      <c r="DY25" s="700"/>
      <c r="DZ25" s="700"/>
      <c r="EA25" s="700"/>
      <c r="EB25" s="700"/>
      <c r="EC25" s="701"/>
    </row>
    <row r="26" spans="2:133" ht="11.25" customHeight="1" x14ac:dyDescent="0.15">
      <c r="B26" s="663" t="s">
        <v>293</v>
      </c>
      <c r="C26" s="664"/>
      <c r="D26" s="664"/>
      <c r="E26" s="664"/>
      <c r="F26" s="664"/>
      <c r="G26" s="664"/>
      <c r="H26" s="664"/>
      <c r="I26" s="664"/>
      <c r="J26" s="664"/>
      <c r="K26" s="664"/>
      <c r="L26" s="664"/>
      <c r="M26" s="664"/>
      <c r="N26" s="664"/>
      <c r="O26" s="664"/>
      <c r="P26" s="664"/>
      <c r="Q26" s="665"/>
      <c r="R26" s="666">
        <v>100</v>
      </c>
      <c r="S26" s="667"/>
      <c r="T26" s="667"/>
      <c r="U26" s="667"/>
      <c r="V26" s="667"/>
      <c r="W26" s="667"/>
      <c r="X26" s="667"/>
      <c r="Y26" s="668"/>
      <c r="Z26" s="669">
        <v>0</v>
      </c>
      <c r="AA26" s="669"/>
      <c r="AB26" s="669"/>
      <c r="AC26" s="669"/>
      <c r="AD26" s="670" t="s">
        <v>128</v>
      </c>
      <c r="AE26" s="670"/>
      <c r="AF26" s="670"/>
      <c r="AG26" s="670"/>
      <c r="AH26" s="670"/>
      <c r="AI26" s="670"/>
      <c r="AJ26" s="670"/>
      <c r="AK26" s="670"/>
      <c r="AL26" s="671" t="s">
        <v>128</v>
      </c>
      <c r="AM26" s="672"/>
      <c r="AN26" s="672"/>
      <c r="AO26" s="673"/>
      <c r="AP26" s="685" t="s">
        <v>294</v>
      </c>
      <c r="AQ26" s="715"/>
      <c r="AR26" s="715"/>
      <c r="AS26" s="715"/>
      <c r="AT26" s="715"/>
      <c r="AU26" s="715"/>
      <c r="AV26" s="715"/>
      <c r="AW26" s="715"/>
      <c r="AX26" s="715"/>
      <c r="AY26" s="715"/>
      <c r="AZ26" s="715"/>
      <c r="BA26" s="715"/>
      <c r="BB26" s="715"/>
      <c r="BC26" s="715"/>
      <c r="BD26" s="715"/>
      <c r="BE26" s="715"/>
      <c r="BF26" s="687"/>
      <c r="BG26" s="666" t="s">
        <v>128</v>
      </c>
      <c r="BH26" s="667"/>
      <c r="BI26" s="667"/>
      <c r="BJ26" s="667"/>
      <c r="BK26" s="667"/>
      <c r="BL26" s="667"/>
      <c r="BM26" s="667"/>
      <c r="BN26" s="668"/>
      <c r="BO26" s="669" t="s">
        <v>242</v>
      </c>
      <c r="BP26" s="669"/>
      <c r="BQ26" s="669"/>
      <c r="BR26" s="669"/>
      <c r="BS26" s="670" t="s">
        <v>128</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2138141</v>
      </c>
      <c r="CS26" s="667"/>
      <c r="CT26" s="667"/>
      <c r="CU26" s="667"/>
      <c r="CV26" s="667"/>
      <c r="CW26" s="667"/>
      <c r="CX26" s="667"/>
      <c r="CY26" s="668"/>
      <c r="CZ26" s="671">
        <v>8.3000000000000007</v>
      </c>
      <c r="DA26" s="700"/>
      <c r="DB26" s="700"/>
      <c r="DC26" s="707"/>
      <c r="DD26" s="675">
        <v>2060817</v>
      </c>
      <c r="DE26" s="667"/>
      <c r="DF26" s="667"/>
      <c r="DG26" s="667"/>
      <c r="DH26" s="667"/>
      <c r="DI26" s="667"/>
      <c r="DJ26" s="667"/>
      <c r="DK26" s="668"/>
      <c r="DL26" s="675" t="s">
        <v>128</v>
      </c>
      <c r="DM26" s="667"/>
      <c r="DN26" s="667"/>
      <c r="DO26" s="667"/>
      <c r="DP26" s="667"/>
      <c r="DQ26" s="667"/>
      <c r="DR26" s="667"/>
      <c r="DS26" s="667"/>
      <c r="DT26" s="667"/>
      <c r="DU26" s="667"/>
      <c r="DV26" s="668"/>
      <c r="DW26" s="671" t="s">
        <v>242</v>
      </c>
      <c r="DX26" s="700"/>
      <c r="DY26" s="700"/>
      <c r="DZ26" s="700"/>
      <c r="EA26" s="700"/>
      <c r="EB26" s="700"/>
      <c r="EC26" s="701"/>
    </row>
    <row r="27" spans="2:133" ht="11.25" customHeight="1" x14ac:dyDescent="0.15">
      <c r="B27" s="663" t="s">
        <v>296</v>
      </c>
      <c r="C27" s="664"/>
      <c r="D27" s="664"/>
      <c r="E27" s="664"/>
      <c r="F27" s="664"/>
      <c r="G27" s="664"/>
      <c r="H27" s="664"/>
      <c r="I27" s="664"/>
      <c r="J27" s="664"/>
      <c r="K27" s="664"/>
      <c r="L27" s="664"/>
      <c r="M27" s="664"/>
      <c r="N27" s="664"/>
      <c r="O27" s="664"/>
      <c r="P27" s="664"/>
      <c r="Q27" s="665"/>
      <c r="R27" s="666">
        <v>14073194</v>
      </c>
      <c r="S27" s="667"/>
      <c r="T27" s="667"/>
      <c r="U27" s="667"/>
      <c r="V27" s="667"/>
      <c r="W27" s="667"/>
      <c r="X27" s="667"/>
      <c r="Y27" s="668"/>
      <c r="Z27" s="669">
        <v>53</v>
      </c>
      <c r="AA27" s="669"/>
      <c r="AB27" s="669"/>
      <c r="AC27" s="669"/>
      <c r="AD27" s="670">
        <v>12949449</v>
      </c>
      <c r="AE27" s="670"/>
      <c r="AF27" s="670"/>
      <c r="AG27" s="670"/>
      <c r="AH27" s="670"/>
      <c r="AI27" s="670"/>
      <c r="AJ27" s="670"/>
      <c r="AK27" s="670"/>
      <c r="AL27" s="671">
        <v>99.4</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2897168</v>
      </c>
      <c r="BH27" s="667"/>
      <c r="BI27" s="667"/>
      <c r="BJ27" s="667"/>
      <c r="BK27" s="667"/>
      <c r="BL27" s="667"/>
      <c r="BM27" s="667"/>
      <c r="BN27" s="668"/>
      <c r="BO27" s="669">
        <v>100</v>
      </c>
      <c r="BP27" s="669"/>
      <c r="BQ27" s="669"/>
      <c r="BR27" s="669"/>
      <c r="BS27" s="670">
        <v>17042</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5223997</v>
      </c>
      <c r="CS27" s="705"/>
      <c r="CT27" s="705"/>
      <c r="CU27" s="705"/>
      <c r="CV27" s="705"/>
      <c r="CW27" s="705"/>
      <c r="CX27" s="705"/>
      <c r="CY27" s="706"/>
      <c r="CZ27" s="671">
        <v>20.2</v>
      </c>
      <c r="DA27" s="700"/>
      <c r="DB27" s="700"/>
      <c r="DC27" s="707"/>
      <c r="DD27" s="675">
        <v>1289905</v>
      </c>
      <c r="DE27" s="705"/>
      <c r="DF27" s="705"/>
      <c r="DG27" s="705"/>
      <c r="DH27" s="705"/>
      <c r="DI27" s="705"/>
      <c r="DJ27" s="705"/>
      <c r="DK27" s="706"/>
      <c r="DL27" s="675">
        <v>1289905</v>
      </c>
      <c r="DM27" s="705"/>
      <c r="DN27" s="705"/>
      <c r="DO27" s="705"/>
      <c r="DP27" s="705"/>
      <c r="DQ27" s="705"/>
      <c r="DR27" s="705"/>
      <c r="DS27" s="705"/>
      <c r="DT27" s="705"/>
      <c r="DU27" s="705"/>
      <c r="DV27" s="706"/>
      <c r="DW27" s="671">
        <v>9.6999999999999993</v>
      </c>
      <c r="DX27" s="700"/>
      <c r="DY27" s="700"/>
      <c r="DZ27" s="700"/>
      <c r="EA27" s="700"/>
      <c r="EB27" s="700"/>
      <c r="EC27" s="701"/>
    </row>
    <row r="28" spans="2:133" ht="11.25" customHeight="1" x14ac:dyDescent="0.15">
      <c r="B28" s="663" t="s">
        <v>299</v>
      </c>
      <c r="C28" s="664"/>
      <c r="D28" s="664"/>
      <c r="E28" s="664"/>
      <c r="F28" s="664"/>
      <c r="G28" s="664"/>
      <c r="H28" s="664"/>
      <c r="I28" s="664"/>
      <c r="J28" s="664"/>
      <c r="K28" s="664"/>
      <c r="L28" s="664"/>
      <c r="M28" s="664"/>
      <c r="N28" s="664"/>
      <c r="O28" s="664"/>
      <c r="P28" s="664"/>
      <c r="Q28" s="665"/>
      <c r="R28" s="666">
        <v>3304</v>
      </c>
      <c r="S28" s="667"/>
      <c r="T28" s="667"/>
      <c r="U28" s="667"/>
      <c r="V28" s="667"/>
      <c r="W28" s="667"/>
      <c r="X28" s="667"/>
      <c r="Y28" s="668"/>
      <c r="Z28" s="669">
        <v>0</v>
      </c>
      <c r="AA28" s="669"/>
      <c r="AB28" s="669"/>
      <c r="AC28" s="669"/>
      <c r="AD28" s="670">
        <v>3304</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3484054</v>
      </c>
      <c r="CS28" s="667"/>
      <c r="CT28" s="667"/>
      <c r="CU28" s="667"/>
      <c r="CV28" s="667"/>
      <c r="CW28" s="667"/>
      <c r="CX28" s="667"/>
      <c r="CY28" s="668"/>
      <c r="CZ28" s="671">
        <v>13.4</v>
      </c>
      <c r="DA28" s="700"/>
      <c r="DB28" s="700"/>
      <c r="DC28" s="707"/>
      <c r="DD28" s="675">
        <v>3211197</v>
      </c>
      <c r="DE28" s="667"/>
      <c r="DF28" s="667"/>
      <c r="DG28" s="667"/>
      <c r="DH28" s="667"/>
      <c r="DI28" s="667"/>
      <c r="DJ28" s="667"/>
      <c r="DK28" s="668"/>
      <c r="DL28" s="675">
        <v>3211197</v>
      </c>
      <c r="DM28" s="667"/>
      <c r="DN28" s="667"/>
      <c r="DO28" s="667"/>
      <c r="DP28" s="667"/>
      <c r="DQ28" s="667"/>
      <c r="DR28" s="667"/>
      <c r="DS28" s="667"/>
      <c r="DT28" s="667"/>
      <c r="DU28" s="667"/>
      <c r="DV28" s="668"/>
      <c r="DW28" s="671">
        <v>24.1</v>
      </c>
      <c r="DX28" s="700"/>
      <c r="DY28" s="700"/>
      <c r="DZ28" s="700"/>
      <c r="EA28" s="700"/>
      <c r="EB28" s="700"/>
      <c r="EC28" s="701"/>
    </row>
    <row r="29" spans="2:133" ht="11.25" customHeight="1" x14ac:dyDescent="0.15">
      <c r="B29" s="663" t="s">
        <v>301</v>
      </c>
      <c r="C29" s="664"/>
      <c r="D29" s="664"/>
      <c r="E29" s="664"/>
      <c r="F29" s="664"/>
      <c r="G29" s="664"/>
      <c r="H29" s="664"/>
      <c r="I29" s="664"/>
      <c r="J29" s="664"/>
      <c r="K29" s="664"/>
      <c r="L29" s="664"/>
      <c r="M29" s="664"/>
      <c r="N29" s="664"/>
      <c r="O29" s="664"/>
      <c r="P29" s="664"/>
      <c r="Q29" s="665"/>
      <c r="R29" s="666">
        <v>11677</v>
      </c>
      <c r="S29" s="667"/>
      <c r="T29" s="667"/>
      <c r="U29" s="667"/>
      <c r="V29" s="667"/>
      <c r="W29" s="667"/>
      <c r="X29" s="667"/>
      <c r="Y29" s="668"/>
      <c r="Z29" s="669">
        <v>0</v>
      </c>
      <c r="AA29" s="669"/>
      <c r="AB29" s="669"/>
      <c r="AC29" s="669"/>
      <c r="AD29" s="670" t="s">
        <v>242</v>
      </c>
      <c r="AE29" s="670"/>
      <c r="AF29" s="670"/>
      <c r="AG29" s="670"/>
      <c r="AH29" s="670"/>
      <c r="AI29" s="670"/>
      <c r="AJ29" s="670"/>
      <c r="AK29" s="670"/>
      <c r="AL29" s="671" t="s">
        <v>242</v>
      </c>
      <c r="AM29" s="672"/>
      <c r="AN29" s="672"/>
      <c r="AO29" s="673"/>
      <c r="AP29" s="716"/>
      <c r="AQ29" s="717"/>
      <c r="AR29" s="717"/>
      <c r="AS29" s="717"/>
      <c r="AT29" s="717"/>
      <c r="AU29" s="717"/>
      <c r="AV29" s="717"/>
      <c r="AW29" s="717"/>
      <c r="AX29" s="717"/>
      <c r="AY29" s="717"/>
      <c r="AZ29" s="717"/>
      <c r="BA29" s="717"/>
      <c r="BB29" s="717"/>
      <c r="BC29" s="717"/>
      <c r="BD29" s="717"/>
      <c r="BE29" s="717"/>
      <c r="BF29" s="718"/>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302</v>
      </c>
      <c r="CE29" s="710"/>
      <c r="CF29" s="681" t="s">
        <v>303</v>
      </c>
      <c r="CG29" s="682"/>
      <c r="CH29" s="682"/>
      <c r="CI29" s="682"/>
      <c r="CJ29" s="682"/>
      <c r="CK29" s="682"/>
      <c r="CL29" s="682"/>
      <c r="CM29" s="682"/>
      <c r="CN29" s="682"/>
      <c r="CO29" s="682"/>
      <c r="CP29" s="682"/>
      <c r="CQ29" s="683"/>
      <c r="CR29" s="666">
        <v>3483996</v>
      </c>
      <c r="CS29" s="705"/>
      <c r="CT29" s="705"/>
      <c r="CU29" s="705"/>
      <c r="CV29" s="705"/>
      <c r="CW29" s="705"/>
      <c r="CX29" s="705"/>
      <c r="CY29" s="706"/>
      <c r="CZ29" s="671">
        <v>13.4</v>
      </c>
      <c r="DA29" s="700"/>
      <c r="DB29" s="700"/>
      <c r="DC29" s="707"/>
      <c r="DD29" s="675">
        <v>3211139</v>
      </c>
      <c r="DE29" s="705"/>
      <c r="DF29" s="705"/>
      <c r="DG29" s="705"/>
      <c r="DH29" s="705"/>
      <c r="DI29" s="705"/>
      <c r="DJ29" s="705"/>
      <c r="DK29" s="706"/>
      <c r="DL29" s="675">
        <v>3211139</v>
      </c>
      <c r="DM29" s="705"/>
      <c r="DN29" s="705"/>
      <c r="DO29" s="705"/>
      <c r="DP29" s="705"/>
      <c r="DQ29" s="705"/>
      <c r="DR29" s="705"/>
      <c r="DS29" s="705"/>
      <c r="DT29" s="705"/>
      <c r="DU29" s="705"/>
      <c r="DV29" s="706"/>
      <c r="DW29" s="671">
        <v>24.1</v>
      </c>
      <c r="DX29" s="700"/>
      <c r="DY29" s="700"/>
      <c r="DZ29" s="700"/>
      <c r="EA29" s="700"/>
      <c r="EB29" s="700"/>
      <c r="EC29" s="701"/>
    </row>
    <row r="30" spans="2:133" ht="11.25" customHeight="1" x14ac:dyDescent="0.15">
      <c r="B30" s="663" t="s">
        <v>304</v>
      </c>
      <c r="C30" s="664"/>
      <c r="D30" s="664"/>
      <c r="E30" s="664"/>
      <c r="F30" s="664"/>
      <c r="G30" s="664"/>
      <c r="H30" s="664"/>
      <c r="I30" s="664"/>
      <c r="J30" s="664"/>
      <c r="K30" s="664"/>
      <c r="L30" s="664"/>
      <c r="M30" s="664"/>
      <c r="N30" s="664"/>
      <c r="O30" s="664"/>
      <c r="P30" s="664"/>
      <c r="Q30" s="665"/>
      <c r="R30" s="666">
        <v>301747</v>
      </c>
      <c r="S30" s="667"/>
      <c r="T30" s="667"/>
      <c r="U30" s="667"/>
      <c r="V30" s="667"/>
      <c r="W30" s="667"/>
      <c r="X30" s="667"/>
      <c r="Y30" s="668"/>
      <c r="Z30" s="669">
        <v>1.1000000000000001</v>
      </c>
      <c r="AA30" s="669"/>
      <c r="AB30" s="669"/>
      <c r="AC30" s="669"/>
      <c r="AD30" s="670">
        <v>14275</v>
      </c>
      <c r="AE30" s="670"/>
      <c r="AF30" s="670"/>
      <c r="AG30" s="670"/>
      <c r="AH30" s="670"/>
      <c r="AI30" s="670"/>
      <c r="AJ30" s="670"/>
      <c r="AK30" s="670"/>
      <c r="AL30" s="671">
        <v>0.1</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305</v>
      </c>
      <c r="BH30" s="719"/>
      <c r="BI30" s="719"/>
      <c r="BJ30" s="719"/>
      <c r="BK30" s="719"/>
      <c r="BL30" s="719"/>
      <c r="BM30" s="719"/>
      <c r="BN30" s="719"/>
      <c r="BO30" s="719"/>
      <c r="BP30" s="719"/>
      <c r="BQ30" s="720"/>
      <c r="BR30" s="645" t="s">
        <v>306</v>
      </c>
      <c r="BS30" s="719"/>
      <c r="BT30" s="719"/>
      <c r="BU30" s="719"/>
      <c r="BV30" s="719"/>
      <c r="BW30" s="719"/>
      <c r="BX30" s="719"/>
      <c r="BY30" s="719"/>
      <c r="BZ30" s="719"/>
      <c r="CA30" s="719"/>
      <c r="CB30" s="720"/>
      <c r="CD30" s="711"/>
      <c r="CE30" s="712"/>
      <c r="CF30" s="681" t="s">
        <v>307</v>
      </c>
      <c r="CG30" s="682"/>
      <c r="CH30" s="682"/>
      <c r="CI30" s="682"/>
      <c r="CJ30" s="682"/>
      <c r="CK30" s="682"/>
      <c r="CL30" s="682"/>
      <c r="CM30" s="682"/>
      <c r="CN30" s="682"/>
      <c r="CO30" s="682"/>
      <c r="CP30" s="682"/>
      <c r="CQ30" s="683"/>
      <c r="CR30" s="666">
        <v>3354005</v>
      </c>
      <c r="CS30" s="667"/>
      <c r="CT30" s="667"/>
      <c r="CU30" s="667"/>
      <c r="CV30" s="667"/>
      <c r="CW30" s="667"/>
      <c r="CX30" s="667"/>
      <c r="CY30" s="668"/>
      <c r="CZ30" s="671">
        <v>12.9</v>
      </c>
      <c r="DA30" s="700"/>
      <c r="DB30" s="700"/>
      <c r="DC30" s="707"/>
      <c r="DD30" s="675">
        <v>3095114</v>
      </c>
      <c r="DE30" s="667"/>
      <c r="DF30" s="667"/>
      <c r="DG30" s="667"/>
      <c r="DH30" s="667"/>
      <c r="DI30" s="667"/>
      <c r="DJ30" s="667"/>
      <c r="DK30" s="668"/>
      <c r="DL30" s="675">
        <v>3095114</v>
      </c>
      <c r="DM30" s="667"/>
      <c r="DN30" s="667"/>
      <c r="DO30" s="667"/>
      <c r="DP30" s="667"/>
      <c r="DQ30" s="667"/>
      <c r="DR30" s="667"/>
      <c r="DS30" s="667"/>
      <c r="DT30" s="667"/>
      <c r="DU30" s="667"/>
      <c r="DV30" s="668"/>
      <c r="DW30" s="671">
        <v>23.2</v>
      </c>
      <c r="DX30" s="700"/>
      <c r="DY30" s="700"/>
      <c r="DZ30" s="700"/>
      <c r="EA30" s="700"/>
      <c r="EB30" s="700"/>
      <c r="EC30" s="701"/>
    </row>
    <row r="31" spans="2:133" ht="11.25" customHeight="1" x14ac:dyDescent="0.15">
      <c r="B31" s="663" t="s">
        <v>308</v>
      </c>
      <c r="C31" s="664"/>
      <c r="D31" s="664"/>
      <c r="E31" s="664"/>
      <c r="F31" s="664"/>
      <c r="G31" s="664"/>
      <c r="H31" s="664"/>
      <c r="I31" s="664"/>
      <c r="J31" s="664"/>
      <c r="K31" s="664"/>
      <c r="L31" s="664"/>
      <c r="M31" s="664"/>
      <c r="N31" s="664"/>
      <c r="O31" s="664"/>
      <c r="P31" s="664"/>
      <c r="Q31" s="665"/>
      <c r="R31" s="666">
        <v>19946</v>
      </c>
      <c r="S31" s="667"/>
      <c r="T31" s="667"/>
      <c r="U31" s="667"/>
      <c r="V31" s="667"/>
      <c r="W31" s="667"/>
      <c r="X31" s="667"/>
      <c r="Y31" s="668"/>
      <c r="Z31" s="669">
        <v>0.1</v>
      </c>
      <c r="AA31" s="669"/>
      <c r="AB31" s="669"/>
      <c r="AC31" s="669"/>
      <c r="AD31" s="670">
        <v>605</v>
      </c>
      <c r="AE31" s="670"/>
      <c r="AF31" s="670"/>
      <c r="AG31" s="670"/>
      <c r="AH31" s="670"/>
      <c r="AI31" s="670"/>
      <c r="AJ31" s="670"/>
      <c r="AK31" s="670"/>
      <c r="AL31" s="671">
        <v>0</v>
      </c>
      <c r="AM31" s="672"/>
      <c r="AN31" s="672"/>
      <c r="AO31" s="673"/>
      <c r="AP31" s="723" t="s">
        <v>309</v>
      </c>
      <c r="AQ31" s="724"/>
      <c r="AR31" s="724"/>
      <c r="AS31" s="724"/>
      <c r="AT31" s="729" t="s">
        <v>310</v>
      </c>
      <c r="AU31" s="217"/>
      <c r="AV31" s="217"/>
      <c r="AW31" s="217"/>
      <c r="AX31" s="652" t="s">
        <v>187</v>
      </c>
      <c r="AY31" s="653"/>
      <c r="AZ31" s="653"/>
      <c r="BA31" s="653"/>
      <c r="BB31" s="653"/>
      <c r="BC31" s="653"/>
      <c r="BD31" s="653"/>
      <c r="BE31" s="653"/>
      <c r="BF31" s="654"/>
      <c r="BG31" s="734">
        <v>99.5</v>
      </c>
      <c r="BH31" s="721"/>
      <c r="BI31" s="721"/>
      <c r="BJ31" s="721"/>
      <c r="BK31" s="721"/>
      <c r="BL31" s="721"/>
      <c r="BM31" s="661">
        <v>97.4</v>
      </c>
      <c r="BN31" s="721"/>
      <c r="BO31" s="721"/>
      <c r="BP31" s="721"/>
      <c r="BQ31" s="722"/>
      <c r="BR31" s="734">
        <v>99.4</v>
      </c>
      <c r="BS31" s="721"/>
      <c r="BT31" s="721"/>
      <c r="BU31" s="721"/>
      <c r="BV31" s="721"/>
      <c r="BW31" s="721"/>
      <c r="BX31" s="661">
        <v>96.7</v>
      </c>
      <c r="BY31" s="721"/>
      <c r="BZ31" s="721"/>
      <c r="CA31" s="721"/>
      <c r="CB31" s="722"/>
      <c r="CD31" s="711"/>
      <c r="CE31" s="712"/>
      <c r="CF31" s="681" t="s">
        <v>311</v>
      </c>
      <c r="CG31" s="682"/>
      <c r="CH31" s="682"/>
      <c r="CI31" s="682"/>
      <c r="CJ31" s="682"/>
      <c r="CK31" s="682"/>
      <c r="CL31" s="682"/>
      <c r="CM31" s="682"/>
      <c r="CN31" s="682"/>
      <c r="CO31" s="682"/>
      <c r="CP31" s="682"/>
      <c r="CQ31" s="683"/>
      <c r="CR31" s="666">
        <v>129991</v>
      </c>
      <c r="CS31" s="705"/>
      <c r="CT31" s="705"/>
      <c r="CU31" s="705"/>
      <c r="CV31" s="705"/>
      <c r="CW31" s="705"/>
      <c r="CX31" s="705"/>
      <c r="CY31" s="706"/>
      <c r="CZ31" s="671">
        <v>0.5</v>
      </c>
      <c r="DA31" s="700"/>
      <c r="DB31" s="700"/>
      <c r="DC31" s="707"/>
      <c r="DD31" s="675">
        <v>116025</v>
      </c>
      <c r="DE31" s="705"/>
      <c r="DF31" s="705"/>
      <c r="DG31" s="705"/>
      <c r="DH31" s="705"/>
      <c r="DI31" s="705"/>
      <c r="DJ31" s="705"/>
      <c r="DK31" s="706"/>
      <c r="DL31" s="675">
        <v>116025</v>
      </c>
      <c r="DM31" s="705"/>
      <c r="DN31" s="705"/>
      <c r="DO31" s="705"/>
      <c r="DP31" s="705"/>
      <c r="DQ31" s="705"/>
      <c r="DR31" s="705"/>
      <c r="DS31" s="705"/>
      <c r="DT31" s="705"/>
      <c r="DU31" s="705"/>
      <c r="DV31" s="706"/>
      <c r="DW31" s="671">
        <v>0.9</v>
      </c>
      <c r="DX31" s="700"/>
      <c r="DY31" s="700"/>
      <c r="DZ31" s="700"/>
      <c r="EA31" s="700"/>
      <c r="EB31" s="700"/>
      <c r="EC31" s="701"/>
    </row>
    <row r="32" spans="2:133" ht="11.25" customHeight="1" x14ac:dyDescent="0.15">
      <c r="B32" s="663" t="s">
        <v>312</v>
      </c>
      <c r="C32" s="664"/>
      <c r="D32" s="664"/>
      <c r="E32" s="664"/>
      <c r="F32" s="664"/>
      <c r="G32" s="664"/>
      <c r="H32" s="664"/>
      <c r="I32" s="664"/>
      <c r="J32" s="664"/>
      <c r="K32" s="664"/>
      <c r="L32" s="664"/>
      <c r="M32" s="664"/>
      <c r="N32" s="664"/>
      <c r="O32" s="664"/>
      <c r="P32" s="664"/>
      <c r="Q32" s="665"/>
      <c r="R32" s="666">
        <v>5318694</v>
      </c>
      <c r="S32" s="667"/>
      <c r="T32" s="667"/>
      <c r="U32" s="667"/>
      <c r="V32" s="667"/>
      <c r="W32" s="667"/>
      <c r="X32" s="667"/>
      <c r="Y32" s="668"/>
      <c r="Z32" s="669">
        <v>20</v>
      </c>
      <c r="AA32" s="669"/>
      <c r="AB32" s="669"/>
      <c r="AC32" s="669"/>
      <c r="AD32" s="670" t="s">
        <v>128</v>
      </c>
      <c r="AE32" s="670"/>
      <c r="AF32" s="670"/>
      <c r="AG32" s="670"/>
      <c r="AH32" s="670"/>
      <c r="AI32" s="670"/>
      <c r="AJ32" s="670"/>
      <c r="AK32" s="670"/>
      <c r="AL32" s="671" t="s">
        <v>128</v>
      </c>
      <c r="AM32" s="672"/>
      <c r="AN32" s="672"/>
      <c r="AO32" s="673"/>
      <c r="AP32" s="725"/>
      <c r="AQ32" s="726"/>
      <c r="AR32" s="726"/>
      <c r="AS32" s="726"/>
      <c r="AT32" s="730"/>
      <c r="AU32" s="216" t="s">
        <v>313</v>
      </c>
      <c r="AV32" s="216"/>
      <c r="AW32" s="216"/>
      <c r="AX32" s="663" t="s">
        <v>314</v>
      </c>
      <c r="AY32" s="664"/>
      <c r="AZ32" s="664"/>
      <c r="BA32" s="664"/>
      <c r="BB32" s="664"/>
      <c r="BC32" s="664"/>
      <c r="BD32" s="664"/>
      <c r="BE32" s="664"/>
      <c r="BF32" s="665"/>
      <c r="BG32" s="735">
        <v>99.7</v>
      </c>
      <c r="BH32" s="705"/>
      <c r="BI32" s="705"/>
      <c r="BJ32" s="705"/>
      <c r="BK32" s="705"/>
      <c r="BL32" s="705"/>
      <c r="BM32" s="672">
        <v>98.5</v>
      </c>
      <c r="BN32" s="732"/>
      <c r="BO32" s="732"/>
      <c r="BP32" s="732"/>
      <c r="BQ32" s="733"/>
      <c r="BR32" s="735">
        <v>99.6</v>
      </c>
      <c r="BS32" s="705"/>
      <c r="BT32" s="705"/>
      <c r="BU32" s="705"/>
      <c r="BV32" s="705"/>
      <c r="BW32" s="705"/>
      <c r="BX32" s="672">
        <v>98.2</v>
      </c>
      <c r="BY32" s="732"/>
      <c r="BZ32" s="732"/>
      <c r="CA32" s="732"/>
      <c r="CB32" s="733"/>
      <c r="CD32" s="713"/>
      <c r="CE32" s="714"/>
      <c r="CF32" s="681" t="s">
        <v>315</v>
      </c>
      <c r="CG32" s="682"/>
      <c r="CH32" s="682"/>
      <c r="CI32" s="682"/>
      <c r="CJ32" s="682"/>
      <c r="CK32" s="682"/>
      <c r="CL32" s="682"/>
      <c r="CM32" s="682"/>
      <c r="CN32" s="682"/>
      <c r="CO32" s="682"/>
      <c r="CP32" s="682"/>
      <c r="CQ32" s="683"/>
      <c r="CR32" s="666">
        <v>58</v>
      </c>
      <c r="CS32" s="667"/>
      <c r="CT32" s="667"/>
      <c r="CU32" s="667"/>
      <c r="CV32" s="667"/>
      <c r="CW32" s="667"/>
      <c r="CX32" s="667"/>
      <c r="CY32" s="668"/>
      <c r="CZ32" s="671">
        <v>0</v>
      </c>
      <c r="DA32" s="700"/>
      <c r="DB32" s="700"/>
      <c r="DC32" s="707"/>
      <c r="DD32" s="675">
        <v>58</v>
      </c>
      <c r="DE32" s="667"/>
      <c r="DF32" s="667"/>
      <c r="DG32" s="667"/>
      <c r="DH32" s="667"/>
      <c r="DI32" s="667"/>
      <c r="DJ32" s="667"/>
      <c r="DK32" s="668"/>
      <c r="DL32" s="675">
        <v>58</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15">
      <c r="B33" s="702" t="s">
        <v>316</v>
      </c>
      <c r="C33" s="703"/>
      <c r="D33" s="703"/>
      <c r="E33" s="703"/>
      <c r="F33" s="703"/>
      <c r="G33" s="703"/>
      <c r="H33" s="703"/>
      <c r="I33" s="703"/>
      <c r="J33" s="703"/>
      <c r="K33" s="703"/>
      <c r="L33" s="703"/>
      <c r="M33" s="703"/>
      <c r="N33" s="703"/>
      <c r="O33" s="703"/>
      <c r="P33" s="703"/>
      <c r="Q33" s="704"/>
      <c r="R33" s="666">
        <v>47660</v>
      </c>
      <c r="S33" s="667"/>
      <c r="T33" s="667"/>
      <c r="U33" s="667"/>
      <c r="V33" s="667"/>
      <c r="W33" s="667"/>
      <c r="X33" s="667"/>
      <c r="Y33" s="668"/>
      <c r="Z33" s="669">
        <v>0.2</v>
      </c>
      <c r="AA33" s="669"/>
      <c r="AB33" s="669"/>
      <c r="AC33" s="669"/>
      <c r="AD33" s="670">
        <v>47660</v>
      </c>
      <c r="AE33" s="670"/>
      <c r="AF33" s="670"/>
      <c r="AG33" s="670"/>
      <c r="AH33" s="670"/>
      <c r="AI33" s="670"/>
      <c r="AJ33" s="670"/>
      <c r="AK33" s="670"/>
      <c r="AL33" s="671">
        <v>0.4</v>
      </c>
      <c r="AM33" s="672"/>
      <c r="AN33" s="672"/>
      <c r="AO33" s="673"/>
      <c r="AP33" s="727"/>
      <c r="AQ33" s="728"/>
      <c r="AR33" s="728"/>
      <c r="AS33" s="728"/>
      <c r="AT33" s="731"/>
      <c r="AU33" s="218"/>
      <c r="AV33" s="218"/>
      <c r="AW33" s="218"/>
      <c r="AX33" s="716" t="s">
        <v>317</v>
      </c>
      <c r="AY33" s="717"/>
      <c r="AZ33" s="717"/>
      <c r="BA33" s="717"/>
      <c r="BB33" s="717"/>
      <c r="BC33" s="717"/>
      <c r="BD33" s="717"/>
      <c r="BE33" s="717"/>
      <c r="BF33" s="718"/>
      <c r="BG33" s="736">
        <v>99.3</v>
      </c>
      <c r="BH33" s="737"/>
      <c r="BI33" s="737"/>
      <c r="BJ33" s="737"/>
      <c r="BK33" s="737"/>
      <c r="BL33" s="737"/>
      <c r="BM33" s="738">
        <v>96.1</v>
      </c>
      <c r="BN33" s="737"/>
      <c r="BO33" s="737"/>
      <c r="BP33" s="737"/>
      <c r="BQ33" s="739"/>
      <c r="BR33" s="736">
        <v>99</v>
      </c>
      <c r="BS33" s="737"/>
      <c r="BT33" s="737"/>
      <c r="BU33" s="737"/>
      <c r="BV33" s="737"/>
      <c r="BW33" s="737"/>
      <c r="BX33" s="738">
        <v>94.6</v>
      </c>
      <c r="BY33" s="737"/>
      <c r="BZ33" s="737"/>
      <c r="CA33" s="737"/>
      <c r="CB33" s="739"/>
      <c r="CD33" s="681" t="s">
        <v>318</v>
      </c>
      <c r="CE33" s="682"/>
      <c r="CF33" s="682"/>
      <c r="CG33" s="682"/>
      <c r="CH33" s="682"/>
      <c r="CI33" s="682"/>
      <c r="CJ33" s="682"/>
      <c r="CK33" s="682"/>
      <c r="CL33" s="682"/>
      <c r="CM33" s="682"/>
      <c r="CN33" s="682"/>
      <c r="CO33" s="682"/>
      <c r="CP33" s="682"/>
      <c r="CQ33" s="683"/>
      <c r="CR33" s="666">
        <v>9859082</v>
      </c>
      <c r="CS33" s="705"/>
      <c r="CT33" s="705"/>
      <c r="CU33" s="705"/>
      <c r="CV33" s="705"/>
      <c r="CW33" s="705"/>
      <c r="CX33" s="705"/>
      <c r="CY33" s="706"/>
      <c r="CZ33" s="671">
        <v>38</v>
      </c>
      <c r="DA33" s="700"/>
      <c r="DB33" s="700"/>
      <c r="DC33" s="707"/>
      <c r="DD33" s="675">
        <v>7495488</v>
      </c>
      <c r="DE33" s="705"/>
      <c r="DF33" s="705"/>
      <c r="DG33" s="705"/>
      <c r="DH33" s="705"/>
      <c r="DI33" s="705"/>
      <c r="DJ33" s="705"/>
      <c r="DK33" s="706"/>
      <c r="DL33" s="675">
        <v>4497936</v>
      </c>
      <c r="DM33" s="705"/>
      <c r="DN33" s="705"/>
      <c r="DO33" s="705"/>
      <c r="DP33" s="705"/>
      <c r="DQ33" s="705"/>
      <c r="DR33" s="705"/>
      <c r="DS33" s="705"/>
      <c r="DT33" s="705"/>
      <c r="DU33" s="705"/>
      <c r="DV33" s="706"/>
      <c r="DW33" s="671">
        <v>33.700000000000003</v>
      </c>
      <c r="DX33" s="700"/>
      <c r="DY33" s="700"/>
      <c r="DZ33" s="700"/>
      <c r="EA33" s="700"/>
      <c r="EB33" s="700"/>
      <c r="EC33" s="701"/>
    </row>
    <row r="34" spans="2:133" ht="11.25" customHeight="1" x14ac:dyDescent="0.15">
      <c r="B34" s="663" t="s">
        <v>319</v>
      </c>
      <c r="C34" s="664"/>
      <c r="D34" s="664"/>
      <c r="E34" s="664"/>
      <c r="F34" s="664"/>
      <c r="G34" s="664"/>
      <c r="H34" s="664"/>
      <c r="I34" s="664"/>
      <c r="J34" s="664"/>
      <c r="K34" s="664"/>
      <c r="L34" s="664"/>
      <c r="M34" s="664"/>
      <c r="N34" s="664"/>
      <c r="O34" s="664"/>
      <c r="P34" s="664"/>
      <c r="Q34" s="665"/>
      <c r="R34" s="666">
        <v>1544448</v>
      </c>
      <c r="S34" s="667"/>
      <c r="T34" s="667"/>
      <c r="U34" s="667"/>
      <c r="V34" s="667"/>
      <c r="W34" s="667"/>
      <c r="X34" s="667"/>
      <c r="Y34" s="668"/>
      <c r="Z34" s="669">
        <v>5.8</v>
      </c>
      <c r="AA34" s="669"/>
      <c r="AB34" s="669"/>
      <c r="AC34" s="669"/>
      <c r="AD34" s="670" t="s">
        <v>242</v>
      </c>
      <c r="AE34" s="670"/>
      <c r="AF34" s="670"/>
      <c r="AG34" s="670"/>
      <c r="AH34" s="670"/>
      <c r="AI34" s="670"/>
      <c r="AJ34" s="670"/>
      <c r="AK34" s="670"/>
      <c r="AL34" s="671" t="s">
        <v>128</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320</v>
      </c>
      <c r="CE34" s="682"/>
      <c r="CF34" s="682"/>
      <c r="CG34" s="682"/>
      <c r="CH34" s="682"/>
      <c r="CI34" s="682"/>
      <c r="CJ34" s="682"/>
      <c r="CK34" s="682"/>
      <c r="CL34" s="682"/>
      <c r="CM34" s="682"/>
      <c r="CN34" s="682"/>
      <c r="CO34" s="682"/>
      <c r="CP34" s="682"/>
      <c r="CQ34" s="683"/>
      <c r="CR34" s="666">
        <v>2891350</v>
      </c>
      <c r="CS34" s="667"/>
      <c r="CT34" s="667"/>
      <c r="CU34" s="667"/>
      <c r="CV34" s="667"/>
      <c r="CW34" s="667"/>
      <c r="CX34" s="667"/>
      <c r="CY34" s="668"/>
      <c r="CZ34" s="671">
        <v>11.2</v>
      </c>
      <c r="DA34" s="700"/>
      <c r="DB34" s="700"/>
      <c r="DC34" s="707"/>
      <c r="DD34" s="675">
        <v>1983021</v>
      </c>
      <c r="DE34" s="667"/>
      <c r="DF34" s="667"/>
      <c r="DG34" s="667"/>
      <c r="DH34" s="667"/>
      <c r="DI34" s="667"/>
      <c r="DJ34" s="667"/>
      <c r="DK34" s="668"/>
      <c r="DL34" s="675">
        <v>1225486</v>
      </c>
      <c r="DM34" s="667"/>
      <c r="DN34" s="667"/>
      <c r="DO34" s="667"/>
      <c r="DP34" s="667"/>
      <c r="DQ34" s="667"/>
      <c r="DR34" s="667"/>
      <c r="DS34" s="667"/>
      <c r="DT34" s="667"/>
      <c r="DU34" s="667"/>
      <c r="DV34" s="668"/>
      <c r="DW34" s="671">
        <v>9.1999999999999993</v>
      </c>
      <c r="DX34" s="700"/>
      <c r="DY34" s="700"/>
      <c r="DZ34" s="700"/>
      <c r="EA34" s="700"/>
      <c r="EB34" s="700"/>
      <c r="EC34" s="701"/>
    </row>
    <row r="35" spans="2:133" ht="11.25" customHeight="1" x14ac:dyDescent="0.15">
      <c r="B35" s="663" t="s">
        <v>321</v>
      </c>
      <c r="C35" s="664"/>
      <c r="D35" s="664"/>
      <c r="E35" s="664"/>
      <c r="F35" s="664"/>
      <c r="G35" s="664"/>
      <c r="H35" s="664"/>
      <c r="I35" s="664"/>
      <c r="J35" s="664"/>
      <c r="K35" s="664"/>
      <c r="L35" s="664"/>
      <c r="M35" s="664"/>
      <c r="N35" s="664"/>
      <c r="O35" s="664"/>
      <c r="P35" s="664"/>
      <c r="Q35" s="665"/>
      <c r="R35" s="666">
        <v>33077</v>
      </c>
      <c r="S35" s="667"/>
      <c r="T35" s="667"/>
      <c r="U35" s="667"/>
      <c r="V35" s="667"/>
      <c r="W35" s="667"/>
      <c r="X35" s="667"/>
      <c r="Y35" s="668"/>
      <c r="Z35" s="669">
        <v>0.1</v>
      </c>
      <c r="AA35" s="669"/>
      <c r="AB35" s="669"/>
      <c r="AC35" s="669"/>
      <c r="AD35" s="670">
        <v>8906</v>
      </c>
      <c r="AE35" s="670"/>
      <c r="AF35" s="670"/>
      <c r="AG35" s="670"/>
      <c r="AH35" s="670"/>
      <c r="AI35" s="670"/>
      <c r="AJ35" s="670"/>
      <c r="AK35" s="670"/>
      <c r="AL35" s="671">
        <v>0.1</v>
      </c>
      <c r="AM35" s="672"/>
      <c r="AN35" s="672"/>
      <c r="AO35" s="673"/>
      <c r="AP35" s="221"/>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785599</v>
      </c>
      <c r="CS35" s="705"/>
      <c r="CT35" s="705"/>
      <c r="CU35" s="705"/>
      <c r="CV35" s="705"/>
      <c r="CW35" s="705"/>
      <c r="CX35" s="705"/>
      <c r="CY35" s="706"/>
      <c r="CZ35" s="671">
        <v>3</v>
      </c>
      <c r="DA35" s="700"/>
      <c r="DB35" s="700"/>
      <c r="DC35" s="707"/>
      <c r="DD35" s="675">
        <v>612090</v>
      </c>
      <c r="DE35" s="705"/>
      <c r="DF35" s="705"/>
      <c r="DG35" s="705"/>
      <c r="DH35" s="705"/>
      <c r="DI35" s="705"/>
      <c r="DJ35" s="705"/>
      <c r="DK35" s="706"/>
      <c r="DL35" s="675">
        <v>454926</v>
      </c>
      <c r="DM35" s="705"/>
      <c r="DN35" s="705"/>
      <c r="DO35" s="705"/>
      <c r="DP35" s="705"/>
      <c r="DQ35" s="705"/>
      <c r="DR35" s="705"/>
      <c r="DS35" s="705"/>
      <c r="DT35" s="705"/>
      <c r="DU35" s="705"/>
      <c r="DV35" s="706"/>
      <c r="DW35" s="671">
        <v>3.4</v>
      </c>
      <c r="DX35" s="700"/>
      <c r="DY35" s="700"/>
      <c r="DZ35" s="700"/>
      <c r="EA35" s="700"/>
      <c r="EB35" s="700"/>
      <c r="EC35" s="701"/>
    </row>
    <row r="36" spans="2:133" ht="11.25" customHeight="1" x14ac:dyDescent="0.15">
      <c r="B36" s="663" t="s">
        <v>325</v>
      </c>
      <c r="C36" s="664"/>
      <c r="D36" s="664"/>
      <c r="E36" s="664"/>
      <c r="F36" s="664"/>
      <c r="G36" s="664"/>
      <c r="H36" s="664"/>
      <c r="I36" s="664"/>
      <c r="J36" s="664"/>
      <c r="K36" s="664"/>
      <c r="L36" s="664"/>
      <c r="M36" s="664"/>
      <c r="N36" s="664"/>
      <c r="O36" s="664"/>
      <c r="P36" s="664"/>
      <c r="Q36" s="665"/>
      <c r="R36" s="666">
        <v>166853</v>
      </c>
      <c r="S36" s="667"/>
      <c r="T36" s="667"/>
      <c r="U36" s="667"/>
      <c r="V36" s="667"/>
      <c r="W36" s="667"/>
      <c r="X36" s="667"/>
      <c r="Y36" s="668"/>
      <c r="Z36" s="669">
        <v>0.6</v>
      </c>
      <c r="AA36" s="669"/>
      <c r="AB36" s="669"/>
      <c r="AC36" s="669"/>
      <c r="AD36" s="670" t="s">
        <v>128</v>
      </c>
      <c r="AE36" s="670"/>
      <c r="AF36" s="670"/>
      <c r="AG36" s="670"/>
      <c r="AH36" s="670"/>
      <c r="AI36" s="670"/>
      <c r="AJ36" s="670"/>
      <c r="AK36" s="670"/>
      <c r="AL36" s="671" t="s">
        <v>128</v>
      </c>
      <c r="AM36" s="672"/>
      <c r="AN36" s="672"/>
      <c r="AO36" s="673"/>
      <c r="AP36" s="221"/>
      <c r="AQ36" s="740" t="s">
        <v>326</v>
      </c>
      <c r="AR36" s="741"/>
      <c r="AS36" s="741"/>
      <c r="AT36" s="741"/>
      <c r="AU36" s="741"/>
      <c r="AV36" s="741"/>
      <c r="AW36" s="741"/>
      <c r="AX36" s="741"/>
      <c r="AY36" s="742"/>
      <c r="AZ36" s="655">
        <v>3287036</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115199</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3295152</v>
      </c>
      <c r="CS36" s="667"/>
      <c r="CT36" s="667"/>
      <c r="CU36" s="667"/>
      <c r="CV36" s="667"/>
      <c r="CW36" s="667"/>
      <c r="CX36" s="667"/>
      <c r="CY36" s="668"/>
      <c r="CZ36" s="671">
        <v>12.7</v>
      </c>
      <c r="DA36" s="700"/>
      <c r="DB36" s="700"/>
      <c r="DC36" s="707"/>
      <c r="DD36" s="675">
        <v>2618270</v>
      </c>
      <c r="DE36" s="667"/>
      <c r="DF36" s="667"/>
      <c r="DG36" s="667"/>
      <c r="DH36" s="667"/>
      <c r="DI36" s="667"/>
      <c r="DJ36" s="667"/>
      <c r="DK36" s="668"/>
      <c r="DL36" s="675">
        <v>1520984</v>
      </c>
      <c r="DM36" s="667"/>
      <c r="DN36" s="667"/>
      <c r="DO36" s="667"/>
      <c r="DP36" s="667"/>
      <c r="DQ36" s="667"/>
      <c r="DR36" s="667"/>
      <c r="DS36" s="667"/>
      <c r="DT36" s="667"/>
      <c r="DU36" s="667"/>
      <c r="DV36" s="668"/>
      <c r="DW36" s="671">
        <v>11.4</v>
      </c>
      <c r="DX36" s="700"/>
      <c r="DY36" s="700"/>
      <c r="DZ36" s="700"/>
      <c r="EA36" s="700"/>
      <c r="EB36" s="700"/>
      <c r="EC36" s="701"/>
    </row>
    <row r="37" spans="2:133" ht="11.25" customHeight="1" x14ac:dyDescent="0.15">
      <c r="B37" s="663" t="s">
        <v>329</v>
      </c>
      <c r="C37" s="664"/>
      <c r="D37" s="664"/>
      <c r="E37" s="664"/>
      <c r="F37" s="664"/>
      <c r="G37" s="664"/>
      <c r="H37" s="664"/>
      <c r="I37" s="664"/>
      <c r="J37" s="664"/>
      <c r="K37" s="664"/>
      <c r="L37" s="664"/>
      <c r="M37" s="664"/>
      <c r="N37" s="664"/>
      <c r="O37" s="664"/>
      <c r="P37" s="664"/>
      <c r="Q37" s="665"/>
      <c r="R37" s="666">
        <v>269246</v>
      </c>
      <c r="S37" s="667"/>
      <c r="T37" s="667"/>
      <c r="U37" s="667"/>
      <c r="V37" s="667"/>
      <c r="W37" s="667"/>
      <c r="X37" s="667"/>
      <c r="Y37" s="668"/>
      <c r="Z37" s="669">
        <v>1</v>
      </c>
      <c r="AA37" s="669"/>
      <c r="AB37" s="669"/>
      <c r="AC37" s="669"/>
      <c r="AD37" s="670" t="s">
        <v>128</v>
      </c>
      <c r="AE37" s="670"/>
      <c r="AF37" s="670"/>
      <c r="AG37" s="670"/>
      <c r="AH37" s="670"/>
      <c r="AI37" s="670"/>
      <c r="AJ37" s="670"/>
      <c r="AK37" s="670"/>
      <c r="AL37" s="671" t="s">
        <v>128</v>
      </c>
      <c r="AM37" s="672"/>
      <c r="AN37" s="672"/>
      <c r="AO37" s="673"/>
      <c r="AQ37" s="744" t="s">
        <v>330</v>
      </c>
      <c r="AR37" s="745"/>
      <c r="AS37" s="745"/>
      <c r="AT37" s="745"/>
      <c r="AU37" s="745"/>
      <c r="AV37" s="745"/>
      <c r="AW37" s="745"/>
      <c r="AX37" s="745"/>
      <c r="AY37" s="746"/>
      <c r="AZ37" s="666">
        <v>705258</v>
      </c>
      <c r="BA37" s="667"/>
      <c r="BB37" s="667"/>
      <c r="BC37" s="667"/>
      <c r="BD37" s="705"/>
      <c r="BE37" s="705"/>
      <c r="BF37" s="733"/>
      <c r="BG37" s="681" t="s">
        <v>331</v>
      </c>
      <c r="BH37" s="682"/>
      <c r="BI37" s="682"/>
      <c r="BJ37" s="682"/>
      <c r="BK37" s="682"/>
      <c r="BL37" s="682"/>
      <c r="BM37" s="682"/>
      <c r="BN37" s="682"/>
      <c r="BO37" s="682"/>
      <c r="BP37" s="682"/>
      <c r="BQ37" s="682"/>
      <c r="BR37" s="682"/>
      <c r="BS37" s="682"/>
      <c r="BT37" s="682"/>
      <c r="BU37" s="683"/>
      <c r="BV37" s="666">
        <v>39354</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246124</v>
      </c>
      <c r="CS37" s="705"/>
      <c r="CT37" s="705"/>
      <c r="CU37" s="705"/>
      <c r="CV37" s="705"/>
      <c r="CW37" s="705"/>
      <c r="CX37" s="705"/>
      <c r="CY37" s="706"/>
      <c r="CZ37" s="671">
        <v>0.9</v>
      </c>
      <c r="DA37" s="700"/>
      <c r="DB37" s="700"/>
      <c r="DC37" s="707"/>
      <c r="DD37" s="675">
        <v>246124</v>
      </c>
      <c r="DE37" s="705"/>
      <c r="DF37" s="705"/>
      <c r="DG37" s="705"/>
      <c r="DH37" s="705"/>
      <c r="DI37" s="705"/>
      <c r="DJ37" s="705"/>
      <c r="DK37" s="706"/>
      <c r="DL37" s="675">
        <v>246124</v>
      </c>
      <c r="DM37" s="705"/>
      <c r="DN37" s="705"/>
      <c r="DO37" s="705"/>
      <c r="DP37" s="705"/>
      <c r="DQ37" s="705"/>
      <c r="DR37" s="705"/>
      <c r="DS37" s="705"/>
      <c r="DT37" s="705"/>
      <c r="DU37" s="705"/>
      <c r="DV37" s="706"/>
      <c r="DW37" s="671">
        <v>1.8</v>
      </c>
      <c r="DX37" s="700"/>
      <c r="DY37" s="700"/>
      <c r="DZ37" s="700"/>
      <c r="EA37" s="700"/>
      <c r="EB37" s="700"/>
      <c r="EC37" s="701"/>
    </row>
    <row r="38" spans="2:133" ht="11.25" customHeight="1" x14ac:dyDescent="0.15">
      <c r="B38" s="663" t="s">
        <v>333</v>
      </c>
      <c r="C38" s="664"/>
      <c r="D38" s="664"/>
      <c r="E38" s="664"/>
      <c r="F38" s="664"/>
      <c r="G38" s="664"/>
      <c r="H38" s="664"/>
      <c r="I38" s="664"/>
      <c r="J38" s="664"/>
      <c r="K38" s="664"/>
      <c r="L38" s="664"/>
      <c r="M38" s="664"/>
      <c r="N38" s="664"/>
      <c r="O38" s="664"/>
      <c r="P38" s="664"/>
      <c r="Q38" s="665"/>
      <c r="R38" s="666">
        <v>590745</v>
      </c>
      <c r="S38" s="667"/>
      <c r="T38" s="667"/>
      <c r="U38" s="667"/>
      <c r="V38" s="667"/>
      <c r="W38" s="667"/>
      <c r="X38" s="667"/>
      <c r="Y38" s="668"/>
      <c r="Z38" s="669">
        <v>2.2000000000000002</v>
      </c>
      <c r="AA38" s="669"/>
      <c r="AB38" s="669"/>
      <c r="AC38" s="669"/>
      <c r="AD38" s="670" t="s">
        <v>128</v>
      </c>
      <c r="AE38" s="670"/>
      <c r="AF38" s="670"/>
      <c r="AG38" s="670"/>
      <c r="AH38" s="670"/>
      <c r="AI38" s="670"/>
      <c r="AJ38" s="670"/>
      <c r="AK38" s="670"/>
      <c r="AL38" s="671" t="s">
        <v>242</v>
      </c>
      <c r="AM38" s="672"/>
      <c r="AN38" s="672"/>
      <c r="AO38" s="673"/>
      <c r="AQ38" s="744" t="s">
        <v>334</v>
      </c>
      <c r="AR38" s="745"/>
      <c r="AS38" s="745"/>
      <c r="AT38" s="745"/>
      <c r="AU38" s="745"/>
      <c r="AV38" s="745"/>
      <c r="AW38" s="745"/>
      <c r="AX38" s="745"/>
      <c r="AY38" s="746"/>
      <c r="AZ38" s="666">
        <v>457609</v>
      </c>
      <c r="BA38" s="667"/>
      <c r="BB38" s="667"/>
      <c r="BC38" s="667"/>
      <c r="BD38" s="705"/>
      <c r="BE38" s="705"/>
      <c r="BF38" s="733"/>
      <c r="BG38" s="681" t="s">
        <v>335</v>
      </c>
      <c r="BH38" s="682"/>
      <c r="BI38" s="682"/>
      <c r="BJ38" s="682"/>
      <c r="BK38" s="682"/>
      <c r="BL38" s="682"/>
      <c r="BM38" s="682"/>
      <c r="BN38" s="682"/>
      <c r="BO38" s="682"/>
      <c r="BP38" s="682"/>
      <c r="BQ38" s="682"/>
      <c r="BR38" s="682"/>
      <c r="BS38" s="682"/>
      <c r="BT38" s="682"/>
      <c r="BU38" s="683"/>
      <c r="BV38" s="666">
        <v>5345</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1727446</v>
      </c>
      <c r="CS38" s="667"/>
      <c r="CT38" s="667"/>
      <c r="CU38" s="667"/>
      <c r="CV38" s="667"/>
      <c r="CW38" s="667"/>
      <c r="CX38" s="667"/>
      <c r="CY38" s="668"/>
      <c r="CZ38" s="671">
        <v>6.7</v>
      </c>
      <c r="DA38" s="700"/>
      <c r="DB38" s="700"/>
      <c r="DC38" s="707"/>
      <c r="DD38" s="675">
        <v>1382837</v>
      </c>
      <c r="DE38" s="667"/>
      <c r="DF38" s="667"/>
      <c r="DG38" s="667"/>
      <c r="DH38" s="667"/>
      <c r="DI38" s="667"/>
      <c r="DJ38" s="667"/>
      <c r="DK38" s="668"/>
      <c r="DL38" s="675">
        <v>1296540</v>
      </c>
      <c r="DM38" s="667"/>
      <c r="DN38" s="667"/>
      <c r="DO38" s="667"/>
      <c r="DP38" s="667"/>
      <c r="DQ38" s="667"/>
      <c r="DR38" s="667"/>
      <c r="DS38" s="667"/>
      <c r="DT38" s="667"/>
      <c r="DU38" s="667"/>
      <c r="DV38" s="668"/>
      <c r="DW38" s="671">
        <v>9.6999999999999993</v>
      </c>
      <c r="DX38" s="700"/>
      <c r="DY38" s="700"/>
      <c r="DZ38" s="700"/>
      <c r="EA38" s="700"/>
      <c r="EB38" s="700"/>
      <c r="EC38" s="701"/>
    </row>
    <row r="39" spans="2:133" ht="11.25" customHeight="1" x14ac:dyDescent="0.15">
      <c r="B39" s="663" t="s">
        <v>337</v>
      </c>
      <c r="C39" s="664"/>
      <c r="D39" s="664"/>
      <c r="E39" s="664"/>
      <c r="F39" s="664"/>
      <c r="G39" s="664"/>
      <c r="H39" s="664"/>
      <c r="I39" s="664"/>
      <c r="J39" s="664"/>
      <c r="K39" s="664"/>
      <c r="L39" s="664"/>
      <c r="M39" s="664"/>
      <c r="N39" s="664"/>
      <c r="O39" s="664"/>
      <c r="P39" s="664"/>
      <c r="Q39" s="665"/>
      <c r="R39" s="666">
        <v>305861</v>
      </c>
      <c r="S39" s="667"/>
      <c r="T39" s="667"/>
      <c r="U39" s="667"/>
      <c r="V39" s="667"/>
      <c r="W39" s="667"/>
      <c r="X39" s="667"/>
      <c r="Y39" s="668"/>
      <c r="Z39" s="669">
        <v>1.2</v>
      </c>
      <c r="AA39" s="669"/>
      <c r="AB39" s="669"/>
      <c r="AC39" s="669"/>
      <c r="AD39" s="670">
        <v>6783</v>
      </c>
      <c r="AE39" s="670"/>
      <c r="AF39" s="670"/>
      <c r="AG39" s="670"/>
      <c r="AH39" s="670"/>
      <c r="AI39" s="670"/>
      <c r="AJ39" s="670"/>
      <c r="AK39" s="670"/>
      <c r="AL39" s="671">
        <v>0.1</v>
      </c>
      <c r="AM39" s="672"/>
      <c r="AN39" s="672"/>
      <c r="AO39" s="673"/>
      <c r="AQ39" s="744" t="s">
        <v>338</v>
      </c>
      <c r="AR39" s="745"/>
      <c r="AS39" s="745"/>
      <c r="AT39" s="745"/>
      <c r="AU39" s="745"/>
      <c r="AV39" s="745"/>
      <c r="AW39" s="745"/>
      <c r="AX39" s="745"/>
      <c r="AY39" s="746"/>
      <c r="AZ39" s="666">
        <v>396723</v>
      </c>
      <c r="BA39" s="667"/>
      <c r="BB39" s="667"/>
      <c r="BC39" s="667"/>
      <c r="BD39" s="705"/>
      <c r="BE39" s="705"/>
      <c r="BF39" s="733"/>
      <c r="BG39" s="681" t="s">
        <v>339</v>
      </c>
      <c r="BH39" s="682"/>
      <c r="BI39" s="682"/>
      <c r="BJ39" s="682"/>
      <c r="BK39" s="682"/>
      <c r="BL39" s="682"/>
      <c r="BM39" s="682"/>
      <c r="BN39" s="682"/>
      <c r="BO39" s="682"/>
      <c r="BP39" s="682"/>
      <c r="BQ39" s="682"/>
      <c r="BR39" s="682"/>
      <c r="BS39" s="682"/>
      <c r="BT39" s="682"/>
      <c r="BU39" s="683"/>
      <c r="BV39" s="666">
        <v>9289</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889734</v>
      </c>
      <c r="CS39" s="705"/>
      <c r="CT39" s="705"/>
      <c r="CU39" s="705"/>
      <c r="CV39" s="705"/>
      <c r="CW39" s="705"/>
      <c r="CX39" s="705"/>
      <c r="CY39" s="706"/>
      <c r="CZ39" s="671">
        <v>3.4</v>
      </c>
      <c r="DA39" s="700"/>
      <c r="DB39" s="700"/>
      <c r="DC39" s="707"/>
      <c r="DD39" s="675">
        <v>856319</v>
      </c>
      <c r="DE39" s="705"/>
      <c r="DF39" s="705"/>
      <c r="DG39" s="705"/>
      <c r="DH39" s="705"/>
      <c r="DI39" s="705"/>
      <c r="DJ39" s="705"/>
      <c r="DK39" s="706"/>
      <c r="DL39" s="675" t="s">
        <v>179</v>
      </c>
      <c r="DM39" s="705"/>
      <c r="DN39" s="705"/>
      <c r="DO39" s="705"/>
      <c r="DP39" s="705"/>
      <c r="DQ39" s="705"/>
      <c r="DR39" s="705"/>
      <c r="DS39" s="705"/>
      <c r="DT39" s="705"/>
      <c r="DU39" s="705"/>
      <c r="DV39" s="706"/>
      <c r="DW39" s="671" t="s">
        <v>128</v>
      </c>
      <c r="DX39" s="700"/>
      <c r="DY39" s="700"/>
      <c r="DZ39" s="700"/>
      <c r="EA39" s="700"/>
      <c r="EB39" s="700"/>
      <c r="EC39" s="701"/>
    </row>
    <row r="40" spans="2:133" ht="11.25" customHeight="1" x14ac:dyDescent="0.15">
      <c r="B40" s="663" t="s">
        <v>341</v>
      </c>
      <c r="C40" s="664"/>
      <c r="D40" s="664"/>
      <c r="E40" s="664"/>
      <c r="F40" s="664"/>
      <c r="G40" s="664"/>
      <c r="H40" s="664"/>
      <c r="I40" s="664"/>
      <c r="J40" s="664"/>
      <c r="K40" s="664"/>
      <c r="L40" s="664"/>
      <c r="M40" s="664"/>
      <c r="N40" s="664"/>
      <c r="O40" s="664"/>
      <c r="P40" s="664"/>
      <c r="Q40" s="665"/>
      <c r="R40" s="666">
        <v>3869800</v>
      </c>
      <c r="S40" s="667"/>
      <c r="T40" s="667"/>
      <c r="U40" s="667"/>
      <c r="V40" s="667"/>
      <c r="W40" s="667"/>
      <c r="X40" s="667"/>
      <c r="Y40" s="668"/>
      <c r="Z40" s="669">
        <v>14.6</v>
      </c>
      <c r="AA40" s="669"/>
      <c r="AB40" s="669"/>
      <c r="AC40" s="669"/>
      <c r="AD40" s="670" t="s">
        <v>128</v>
      </c>
      <c r="AE40" s="670"/>
      <c r="AF40" s="670"/>
      <c r="AG40" s="670"/>
      <c r="AH40" s="670"/>
      <c r="AI40" s="670"/>
      <c r="AJ40" s="670"/>
      <c r="AK40" s="670"/>
      <c r="AL40" s="671" t="s">
        <v>128</v>
      </c>
      <c r="AM40" s="672"/>
      <c r="AN40" s="672"/>
      <c r="AO40" s="673"/>
      <c r="AQ40" s="744" t="s">
        <v>342</v>
      </c>
      <c r="AR40" s="745"/>
      <c r="AS40" s="745"/>
      <c r="AT40" s="745"/>
      <c r="AU40" s="745"/>
      <c r="AV40" s="745"/>
      <c r="AW40" s="745"/>
      <c r="AX40" s="745"/>
      <c r="AY40" s="746"/>
      <c r="AZ40" s="666" t="s">
        <v>179</v>
      </c>
      <c r="BA40" s="667"/>
      <c r="BB40" s="667"/>
      <c r="BC40" s="667"/>
      <c r="BD40" s="705"/>
      <c r="BE40" s="705"/>
      <c r="BF40" s="733"/>
      <c r="BG40" s="747" t="s">
        <v>343</v>
      </c>
      <c r="BH40" s="748"/>
      <c r="BI40" s="748"/>
      <c r="BJ40" s="748"/>
      <c r="BK40" s="748"/>
      <c r="BL40" s="222"/>
      <c r="BM40" s="682" t="s">
        <v>344</v>
      </c>
      <c r="BN40" s="682"/>
      <c r="BO40" s="682"/>
      <c r="BP40" s="682"/>
      <c r="BQ40" s="682"/>
      <c r="BR40" s="682"/>
      <c r="BS40" s="682"/>
      <c r="BT40" s="682"/>
      <c r="BU40" s="683"/>
      <c r="BV40" s="666">
        <v>106</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269801</v>
      </c>
      <c r="CS40" s="667"/>
      <c r="CT40" s="667"/>
      <c r="CU40" s="667"/>
      <c r="CV40" s="667"/>
      <c r="CW40" s="667"/>
      <c r="CX40" s="667"/>
      <c r="CY40" s="668"/>
      <c r="CZ40" s="671">
        <v>1</v>
      </c>
      <c r="DA40" s="700"/>
      <c r="DB40" s="700"/>
      <c r="DC40" s="707"/>
      <c r="DD40" s="675">
        <v>42951</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0"/>
      <c r="DY40" s="700"/>
      <c r="DZ40" s="700"/>
      <c r="EA40" s="700"/>
      <c r="EB40" s="700"/>
      <c r="EC40" s="701"/>
    </row>
    <row r="41" spans="2:133" ht="11.25" customHeight="1" x14ac:dyDescent="0.15">
      <c r="B41" s="663" t="s">
        <v>346</v>
      </c>
      <c r="C41" s="664"/>
      <c r="D41" s="664"/>
      <c r="E41" s="664"/>
      <c r="F41" s="664"/>
      <c r="G41" s="664"/>
      <c r="H41" s="664"/>
      <c r="I41" s="664"/>
      <c r="J41" s="664"/>
      <c r="K41" s="664"/>
      <c r="L41" s="664"/>
      <c r="M41" s="664"/>
      <c r="N41" s="664"/>
      <c r="O41" s="664"/>
      <c r="P41" s="664"/>
      <c r="Q41" s="665"/>
      <c r="R41" s="666" t="s">
        <v>242</v>
      </c>
      <c r="S41" s="667"/>
      <c r="T41" s="667"/>
      <c r="U41" s="667"/>
      <c r="V41" s="667"/>
      <c r="W41" s="667"/>
      <c r="X41" s="667"/>
      <c r="Y41" s="668"/>
      <c r="Z41" s="669" t="s">
        <v>242</v>
      </c>
      <c r="AA41" s="669"/>
      <c r="AB41" s="669"/>
      <c r="AC41" s="669"/>
      <c r="AD41" s="670" t="s">
        <v>128</v>
      </c>
      <c r="AE41" s="670"/>
      <c r="AF41" s="670"/>
      <c r="AG41" s="670"/>
      <c r="AH41" s="670"/>
      <c r="AI41" s="670"/>
      <c r="AJ41" s="670"/>
      <c r="AK41" s="670"/>
      <c r="AL41" s="671" t="s">
        <v>179</v>
      </c>
      <c r="AM41" s="672"/>
      <c r="AN41" s="672"/>
      <c r="AO41" s="673"/>
      <c r="AQ41" s="744" t="s">
        <v>347</v>
      </c>
      <c r="AR41" s="745"/>
      <c r="AS41" s="745"/>
      <c r="AT41" s="745"/>
      <c r="AU41" s="745"/>
      <c r="AV41" s="745"/>
      <c r="AW41" s="745"/>
      <c r="AX41" s="745"/>
      <c r="AY41" s="746"/>
      <c r="AZ41" s="666">
        <v>425177</v>
      </c>
      <c r="BA41" s="667"/>
      <c r="BB41" s="667"/>
      <c r="BC41" s="667"/>
      <c r="BD41" s="705"/>
      <c r="BE41" s="705"/>
      <c r="BF41" s="733"/>
      <c r="BG41" s="747"/>
      <c r="BH41" s="748"/>
      <c r="BI41" s="748"/>
      <c r="BJ41" s="748"/>
      <c r="BK41" s="748"/>
      <c r="BL41" s="222"/>
      <c r="BM41" s="682" t="s">
        <v>348</v>
      </c>
      <c r="BN41" s="682"/>
      <c r="BO41" s="682"/>
      <c r="BP41" s="682"/>
      <c r="BQ41" s="682"/>
      <c r="BR41" s="682"/>
      <c r="BS41" s="682"/>
      <c r="BT41" s="682"/>
      <c r="BU41" s="683"/>
      <c r="BV41" s="666" t="s">
        <v>242</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128</v>
      </c>
      <c r="CS41" s="705"/>
      <c r="CT41" s="705"/>
      <c r="CU41" s="705"/>
      <c r="CV41" s="705"/>
      <c r="CW41" s="705"/>
      <c r="CX41" s="705"/>
      <c r="CY41" s="706"/>
      <c r="CZ41" s="671" t="s">
        <v>128</v>
      </c>
      <c r="DA41" s="700"/>
      <c r="DB41" s="700"/>
      <c r="DC41" s="707"/>
      <c r="DD41" s="675" t="s">
        <v>128</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350</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242</v>
      </c>
      <c r="AA42" s="669"/>
      <c r="AB42" s="669"/>
      <c r="AC42" s="669"/>
      <c r="AD42" s="670" t="s">
        <v>179</v>
      </c>
      <c r="AE42" s="670"/>
      <c r="AF42" s="670"/>
      <c r="AG42" s="670"/>
      <c r="AH42" s="670"/>
      <c r="AI42" s="670"/>
      <c r="AJ42" s="670"/>
      <c r="AK42" s="670"/>
      <c r="AL42" s="671" t="s">
        <v>128</v>
      </c>
      <c r="AM42" s="672"/>
      <c r="AN42" s="672"/>
      <c r="AO42" s="673"/>
      <c r="AQ42" s="751" t="s">
        <v>351</v>
      </c>
      <c r="AR42" s="752"/>
      <c r="AS42" s="752"/>
      <c r="AT42" s="752"/>
      <c r="AU42" s="752"/>
      <c r="AV42" s="752"/>
      <c r="AW42" s="752"/>
      <c r="AX42" s="752"/>
      <c r="AY42" s="753"/>
      <c r="AZ42" s="760">
        <v>1302269</v>
      </c>
      <c r="BA42" s="761"/>
      <c r="BB42" s="761"/>
      <c r="BC42" s="761"/>
      <c r="BD42" s="737"/>
      <c r="BE42" s="737"/>
      <c r="BF42" s="739"/>
      <c r="BG42" s="749"/>
      <c r="BH42" s="750"/>
      <c r="BI42" s="750"/>
      <c r="BJ42" s="750"/>
      <c r="BK42" s="750"/>
      <c r="BL42" s="223"/>
      <c r="BM42" s="692" t="s">
        <v>352</v>
      </c>
      <c r="BN42" s="692"/>
      <c r="BO42" s="692"/>
      <c r="BP42" s="692"/>
      <c r="BQ42" s="692"/>
      <c r="BR42" s="692"/>
      <c r="BS42" s="692"/>
      <c r="BT42" s="692"/>
      <c r="BU42" s="693"/>
      <c r="BV42" s="760">
        <v>309</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4107906</v>
      </c>
      <c r="CS42" s="705"/>
      <c r="CT42" s="705"/>
      <c r="CU42" s="705"/>
      <c r="CV42" s="705"/>
      <c r="CW42" s="705"/>
      <c r="CX42" s="705"/>
      <c r="CY42" s="706"/>
      <c r="CZ42" s="671">
        <v>15.9</v>
      </c>
      <c r="DA42" s="700"/>
      <c r="DB42" s="700"/>
      <c r="DC42" s="707"/>
      <c r="DD42" s="675">
        <v>302970</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354</v>
      </c>
      <c r="C43" s="664"/>
      <c r="D43" s="664"/>
      <c r="E43" s="664"/>
      <c r="F43" s="664"/>
      <c r="G43" s="664"/>
      <c r="H43" s="664"/>
      <c r="I43" s="664"/>
      <c r="J43" s="664"/>
      <c r="K43" s="664"/>
      <c r="L43" s="664"/>
      <c r="M43" s="664"/>
      <c r="N43" s="664"/>
      <c r="O43" s="664"/>
      <c r="P43" s="664"/>
      <c r="Q43" s="665"/>
      <c r="R43" s="666">
        <v>312100</v>
      </c>
      <c r="S43" s="667"/>
      <c r="T43" s="667"/>
      <c r="U43" s="667"/>
      <c r="V43" s="667"/>
      <c r="W43" s="667"/>
      <c r="X43" s="667"/>
      <c r="Y43" s="668"/>
      <c r="Z43" s="669">
        <v>1.2</v>
      </c>
      <c r="AA43" s="669"/>
      <c r="AB43" s="669"/>
      <c r="AC43" s="669"/>
      <c r="AD43" s="670" t="s">
        <v>128</v>
      </c>
      <c r="AE43" s="670"/>
      <c r="AF43" s="670"/>
      <c r="AG43" s="670"/>
      <c r="AH43" s="670"/>
      <c r="AI43" s="670"/>
      <c r="AJ43" s="670"/>
      <c r="AK43" s="670"/>
      <c r="AL43" s="671" t="s">
        <v>128</v>
      </c>
      <c r="AM43" s="672"/>
      <c r="AN43" s="672"/>
      <c r="AO43" s="673"/>
      <c r="BV43" s="224"/>
      <c r="BW43" s="224"/>
      <c r="BX43" s="224"/>
      <c r="BY43" s="224"/>
      <c r="BZ43" s="224"/>
      <c r="CA43" s="224"/>
      <c r="CB43" s="224"/>
      <c r="CD43" s="663" t="s">
        <v>355</v>
      </c>
      <c r="CE43" s="664"/>
      <c r="CF43" s="664"/>
      <c r="CG43" s="664"/>
      <c r="CH43" s="664"/>
      <c r="CI43" s="664"/>
      <c r="CJ43" s="664"/>
      <c r="CK43" s="664"/>
      <c r="CL43" s="664"/>
      <c r="CM43" s="664"/>
      <c r="CN43" s="664"/>
      <c r="CO43" s="664"/>
      <c r="CP43" s="664"/>
      <c r="CQ43" s="665"/>
      <c r="CR43" s="666">
        <v>33202</v>
      </c>
      <c r="CS43" s="705"/>
      <c r="CT43" s="705"/>
      <c r="CU43" s="705"/>
      <c r="CV43" s="705"/>
      <c r="CW43" s="705"/>
      <c r="CX43" s="705"/>
      <c r="CY43" s="706"/>
      <c r="CZ43" s="671">
        <v>0.1</v>
      </c>
      <c r="DA43" s="700"/>
      <c r="DB43" s="700"/>
      <c r="DC43" s="707"/>
      <c r="DD43" s="675">
        <v>30723</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6" t="s">
        <v>356</v>
      </c>
      <c r="C44" s="717"/>
      <c r="D44" s="717"/>
      <c r="E44" s="717"/>
      <c r="F44" s="717"/>
      <c r="G44" s="717"/>
      <c r="H44" s="717"/>
      <c r="I44" s="717"/>
      <c r="J44" s="717"/>
      <c r="K44" s="717"/>
      <c r="L44" s="717"/>
      <c r="M44" s="717"/>
      <c r="N44" s="717"/>
      <c r="O44" s="717"/>
      <c r="P44" s="717"/>
      <c r="Q44" s="718"/>
      <c r="R44" s="760">
        <v>26556252</v>
      </c>
      <c r="S44" s="761"/>
      <c r="T44" s="761"/>
      <c r="U44" s="761"/>
      <c r="V44" s="761"/>
      <c r="W44" s="761"/>
      <c r="X44" s="761"/>
      <c r="Y44" s="762"/>
      <c r="Z44" s="763">
        <v>100</v>
      </c>
      <c r="AA44" s="763"/>
      <c r="AB44" s="763"/>
      <c r="AC44" s="763"/>
      <c r="AD44" s="764">
        <v>13030982</v>
      </c>
      <c r="AE44" s="764"/>
      <c r="AF44" s="764"/>
      <c r="AG44" s="764"/>
      <c r="AH44" s="764"/>
      <c r="AI44" s="764"/>
      <c r="AJ44" s="764"/>
      <c r="AK44" s="764"/>
      <c r="AL44" s="765">
        <v>100</v>
      </c>
      <c r="AM44" s="738"/>
      <c r="AN44" s="738"/>
      <c r="AO44" s="766"/>
      <c r="CD44" s="767" t="s">
        <v>302</v>
      </c>
      <c r="CE44" s="768"/>
      <c r="CF44" s="663" t="s">
        <v>357</v>
      </c>
      <c r="CG44" s="664"/>
      <c r="CH44" s="664"/>
      <c r="CI44" s="664"/>
      <c r="CJ44" s="664"/>
      <c r="CK44" s="664"/>
      <c r="CL44" s="664"/>
      <c r="CM44" s="664"/>
      <c r="CN44" s="664"/>
      <c r="CO44" s="664"/>
      <c r="CP44" s="664"/>
      <c r="CQ44" s="665"/>
      <c r="CR44" s="666">
        <v>4107906</v>
      </c>
      <c r="CS44" s="667"/>
      <c r="CT44" s="667"/>
      <c r="CU44" s="667"/>
      <c r="CV44" s="667"/>
      <c r="CW44" s="667"/>
      <c r="CX44" s="667"/>
      <c r="CY44" s="668"/>
      <c r="CZ44" s="671">
        <v>15.9</v>
      </c>
      <c r="DA44" s="672"/>
      <c r="DB44" s="672"/>
      <c r="DC44" s="684"/>
      <c r="DD44" s="675">
        <v>302970</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358</v>
      </c>
      <c r="CG45" s="664"/>
      <c r="CH45" s="664"/>
      <c r="CI45" s="664"/>
      <c r="CJ45" s="664"/>
      <c r="CK45" s="664"/>
      <c r="CL45" s="664"/>
      <c r="CM45" s="664"/>
      <c r="CN45" s="664"/>
      <c r="CO45" s="664"/>
      <c r="CP45" s="664"/>
      <c r="CQ45" s="665"/>
      <c r="CR45" s="666">
        <v>1300017</v>
      </c>
      <c r="CS45" s="705"/>
      <c r="CT45" s="705"/>
      <c r="CU45" s="705"/>
      <c r="CV45" s="705"/>
      <c r="CW45" s="705"/>
      <c r="CX45" s="705"/>
      <c r="CY45" s="706"/>
      <c r="CZ45" s="671">
        <v>5</v>
      </c>
      <c r="DA45" s="700"/>
      <c r="DB45" s="700"/>
      <c r="DC45" s="707"/>
      <c r="DD45" s="675">
        <v>10993</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360</v>
      </c>
      <c r="CG46" s="664"/>
      <c r="CH46" s="664"/>
      <c r="CI46" s="664"/>
      <c r="CJ46" s="664"/>
      <c r="CK46" s="664"/>
      <c r="CL46" s="664"/>
      <c r="CM46" s="664"/>
      <c r="CN46" s="664"/>
      <c r="CO46" s="664"/>
      <c r="CP46" s="664"/>
      <c r="CQ46" s="665"/>
      <c r="CR46" s="666">
        <v>2564039</v>
      </c>
      <c r="CS46" s="667"/>
      <c r="CT46" s="667"/>
      <c r="CU46" s="667"/>
      <c r="CV46" s="667"/>
      <c r="CW46" s="667"/>
      <c r="CX46" s="667"/>
      <c r="CY46" s="668"/>
      <c r="CZ46" s="671">
        <v>9.9</v>
      </c>
      <c r="DA46" s="672"/>
      <c r="DB46" s="672"/>
      <c r="DC46" s="684"/>
      <c r="DD46" s="675">
        <v>279427</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t="s">
        <v>128</v>
      </c>
      <c r="CS47" s="705"/>
      <c r="CT47" s="705"/>
      <c r="CU47" s="705"/>
      <c r="CV47" s="705"/>
      <c r="CW47" s="705"/>
      <c r="CX47" s="705"/>
      <c r="CY47" s="706"/>
      <c r="CZ47" s="671" t="s">
        <v>242</v>
      </c>
      <c r="DA47" s="700"/>
      <c r="DB47" s="700"/>
      <c r="DC47" s="707"/>
      <c r="DD47" s="675" t="s">
        <v>242</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242</v>
      </c>
      <c r="CS48" s="667"/>
      <c r="CT48" s="667"/>
      <c r="CU48" s="667"/>
      <c r="CV48" s="667"/>
      <c r="CW48" s="667"/>
      <c r="CX48" s="667"/>
      <c r="CY48" s="668"/>
      <c r="CZ48" s="671" t="s">
        <v>242</v>
      </c>
      <c r="DA48" s="672"/>
      <c r="DB48" s="672"/>
      <c r="DC48" s="684"/>
      <c r="DD48" s="675" t="s">
        <v>242</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6" t="s">
        <v>365</v>
      </c>
      <c r="CE49" s="717"/>
      <c r="CF49" s="717"/>
      <c r="CG49" s="717"/>
      <c r="CH49" s="717"/>
      <c r="CI49" s="717"/>
      <c r="CJ49" s="717"/>
      <c r="CK49" s="717"/>
      <c r="CL49" s="717"/>
      <c r="CM49" s="717"/>
      <c r="CN49" s="717"/>
      <c r="CO49" s="717"/>
      <c r="CP49" s="717"/>
      <c r="CQ49" s="718"/>
      <c r="CR49" s="760">
        <v>25912815</v>
      </c>
      <c r="CS49" s="737"/>
      <c r="CT49" s="737"/>
      <c r="CU49" s="737"/>
      <c r="CV49" s="737"/>
      <c r="CW49" s="737"/>
      <c r="CX49" s="737"/>
      <c r="CY49" s="774"/>
      <c r="CZ49" s="765">
        <v>100</v>
      </c>
      <c r="DA49" s="775"/>
      <c r="DB49" s="775"/>
      <c r="DC49" s="776"/>
      <c r="DD49" s="777">
        <v>15364745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0" zoomScale="55" zoomScaleNormal="55" zoomScaleSheetLayoutView="70" workbookViewId="0">
      <selection activeCell="AU68" sqref="AU68:AY7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367</v>
      </c>
      <c r="DK2" s="788"/>
      <c r="DL2" s="788"/>
      <c r="DM2" s="788"/>
      <c r="DN2" s="788"/>
      <c r="DO2" s="789"/>
      <c r="DP2" s="231"/>
      <c r="DQ2" s="787" t="s">
        <v>368</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35"/>
      <c r="BA5" s="235"/>
      <c r="BB5" s="235"/>
      <c r="BC5" s="235"/>
      <c r="BD5" s="235"/>
      <c r="BE5" s="236"/>
      <c r="BF5" s="236"/>
      <c r="BG5" s="236"/>
      <c r="BH5" s="236"/>
      <c r="BI5" s="236"/>
      <c r="BJ5" s="236"/>
      <c r="BK5" s="236"/>
      <c r="BL5" s="236"/>
      <c r="BM5" s="236"/>
      <c r="BN5" s="236"/>
      <c r="BO5" s="236"/>
      <c r="BP5" s="236"/>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388</v>
      </c>
      <c r="C7" s="815"/>
      <c r="D7" s="815"/>
      <c r="E7" s="815"/>
      <c r="F7" s="815"/>
      <c r="G7" s="815"/>
      <c r="H7" s="815"/>
      <c r="I7" s="815"/>
      <c r="J7" s="815"/>
      <c r="K7" s="815"/>
      <c r="L7" s="815"/>
      <c r="M7" s="815"/>
      <c r="N7" s="815"/>
      <c r="O7" s="815"/>
      <c r="P7" s="816"/>
      <c r="Q7" s="817">
        <v>26812</v>
      </c>
      <c r="R7" s="818"/>
      <c r="S7" s="818"/>
      <c r="T7" s="818"/>
      <c r="U7" s="818"/>
      <c r="V7" s="818">
        <v>26169</v>
      </c>
      <c r="W7" s="818"/>
      <c r="X7" s="818"/>
      <c r="Y7" s="818"/>
      <c r="Z7" s="818"/>
      <c r="AA7" s="818">
        <v>643</v>
      </c>
      <c r="AB7" s="818"/>
      <c r="AC7" s="818"/>
      <c r="AD7" s="818"/>
      <c r="AE7" s="819"/>
      <c r="AF7" s="820">
        <v>624</v>
      </c>
      <c r="AG7" s="821"/>
      <c r="AH7" s="821"/>
      <c r="AI7" s="821"/>
      <c r="AJ7" s="822"/>
      <c r="AK7" s="823">
        <v>269</v>
      </c>
      <c r="AL7" s="824"/>
      <c r="AM7" s="824"/>
      <c r="AN7" s="824"/>
      <c r="AO7" s="824"/>
      <c r="AP7" s="824">
        <v>39567</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595</v>
      </c>
      <c r="BT7" s="812"/>
      <c r="BU7" s="812"/>
      <c r="BV7" s="812"/>
      <c r="BW7" s="812"/>
      <c r="BX7" s="812"/>
      <c r="BY7" s="812"/>
      <c r="BZ7" s="812"/>
      <c r="CA7" s="812"/>
      <c r="CB7" s="812"/>
      <c r="CC7" s="812"/>
      <c r="CD7" s="812"/>
      <c r="CE7" s="812"/>
      <c r="CF7" s="812"/>
      <c r="CG7" s="827"/>
      <c r="CH7" s="808">
        <v>1</v>
      </c>
      <c r="CI7" s="809"/>
      <c r="CJ7" s="809"/>
      <c r="CK7" s="809"/>
      <c r="CL7" s="810"/>
      <c r="CM7" s="808">
        <v>33</v>
      </c>
      <c r="CN7" s="809"/>
      <c r="CO7" s="809"/>
      <c r="CP7" s="809"/>
      <c r="CQ7" s="810"/>
      <c r="CR7" s="808">
        <v>35</v>
      </c>
      <c r="CS7" s="809"/>
      <c r="CT7" s="809"/>
      <c r="CU7" s="809"/>
      <c r="CV7" s="810"/>
      <c r="CW7" s="808" t="s">
        <v>599</v>
      </c>
      <c r="CX7" s="809"/>
      <c r="CY7" s="809"/>
      <c r="CZ7" s="809"/>
      <c r="DA7" s="810"/>
      <c r="DB7" s="808" t="s">
        <v>599</v>
      </c>
      <c r="DC7" s="809"/>
      <c r="DD7" s="809"/>
      <c r="DE7" s="809"/>
      <c r="DF7" s="810"/>
      <c r="DG7" s="808" t="s">
        <v>601</v>
      </c>
      <c r="DH7" s="809"/>
      <c r="DI7" s="809"/>
      <c r="DJ7" s="809"/>
      <c r="DK7" s="810"/>
      <c r="DL7" s="808" t="s">
        <v>599</v>
      </c>
      <c r="DM7" s="809"/>
      <c r="DN7" s="809"/>
      <c r="DO7" s="809"/>
      <c r="DP7" s="810"/>
      <c r="DQ7" s="808" t="s">
        <v>599</v>
      </c>
      <c r="DR7" s="809"/>
      <c r="DS7" s="809"/>
      <c r="DT7" s="809"/>
      <c r="DU7" s="810"/>
      <c r="DV7" s="811"/>
      <c r="DW7" s="812"/>
      <c r="DX7" s="812"/>
      <c r="DY7" s="812"/>
      <c r="DZ7" s="813"/>
      <c r="EA7" s="237"/>
    </row>
    <row r="8" spans="1:131" s="238" customFormat="1" ht="26.25" customHeight="1" x14ac:dyDescent="0.15">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t="s">
        <v>603</v>
      </c>
      <c r="BS8" s="838" t="s">
        <v>596</v>
      </c>
      <c r="BT8" s="839"/>
      <c r="BU8" s="839"/>
      <c r="BV8" s="839"/>
      <c r="BW8" s="839"/>
      <c r="BX8" s="839"/>
      <c r="BY8" s="839"/>
      <c r="BZ8" s="839"/>
      <c r="CA8" s="839"/>
      <c r="CB8" s="839"/>
      <c r="CC8" s="839"/>
      <c r="CD8" s="839"/>
      <c r="CE8" s="839"/>
      <c r="CF8" s="839"/>
      <c r="CG8" s="840"/>
      <c r="CH8" s="841">
        <v>0</v>
      </c>
      <c r="CI8" s="842"/>
      <c r="CJ8" s="842"/>
      <c r="CK8" s="842"/>
      <c r="CL8" s="843"/>
      <c r="CM8" s="841">
        <v>9</v>
      </c>
      <c r="CN8" s="842"/>
      <c r="CO8" s="842"/>
      <c r="CP8" s="842"/>
      <c r="CQ8" s="843"/>
      <c r="CR8" s="841">
        <v>5</v>
      </c>
      <c r="CS8" s="842"/>
      <c r="CT8" s="842"/>
      <c r="CU8" s="842"/>
      <c r="CV8" s="843"/>
      <c r="CW8" s="841" t="s">
        <v>599</v>
      </c>
      <c r="CX8" s="842"/>
      <c r="CY8" s="842"/>
      <c r="CZ8" s="842"/>
      <c r="DA8" s="843"/>
      <c r="DB8" s="841" t="s">
        <v>600</v>
      </c>
      <c r="DC8" s="842"/>
      <c r="DD8" s="842"/>
      <c r="DE8" s="842"/>
      <c r="DF8" s="843"/>
      <c r="DG8" s="841" t="s">
        <v>602</v>
      </c>
      <c r="DH8" s="842"/>
      <c r="DI8" s="842"/>
      <c r="DJ8" s="842"/>
      <c r="DK8" s="843"/>
      <c r="DL8" s="841" t="s">
        <v>599</v>
      </c>
      <c r="DM8" s="842"/>
      <c r="DN8" s="842"/>
      <c r="DO8" s="842"/>
      <c r="DP8" s="843"/>
      <c r="DQ8" s="841" t="s">
        <v>599</v>
      </c>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t="s">
        <v>597</v>
      </c>
      <c r="BT9" s="839"/>
      <c r="BU9" s="839"/>
      <c r="BV9" s="839"/>
      <c r="BW9" s="839"/>
      <c r="BX9" s="839"/>
      <c r="BY9" s="839"/>
      <c r="BZ9" s="839"/>
      <c r="CA9" s="839"/>
      <c r="CB9" s="839"/>
      <c r="CC9" s="839"/>
      <c r="CD9" s="839"/>
      <c r="CE9" s="839"/>
      <c r="CF9" s="839"/>
      <c r="CG9" s="840"/>
      <c r="CH9" s="841">
        <v>-11</v>
      </c>
      <c r="CI9" s="842"/>
      <c r="CJ9" s="842"/>
      <c r="CK9" s="842"/>
      <c r="CL9" s="843"/>
      <c r="CM9" s="841">
        <v>-26</v>
      </c>
      <c r="CN9" s="842"/>
      <c r="CO9" s="842"/>
      <c r="CP9" s="842"/>
      <c r="CQ9" s="843"/>
      <c r="CR9" s="841">
        <v>9</v>
      </c>
      <c r="CS9" s="842"/>
      <c r="CT9" s="842"/>
      <c r="CU9" s="842"/>
      <c r="CV9" s="843"/>
      <c r="CW9" s="841" t="s">
        <v>600</v>
      </c>
      <c r="CX9" s="842"/>
      <c r="CY9" s="842"/>
      <c r="CZ9" s="842"/>
      <c r="DA9" s="843"/>
      <c r="DB9" s="841" t="s">
        <v>599</v>
      </c>
      <c r="DC9" s="842"/>
      <c r="DD9" s="842"/>
      <c r="DE9" s="842"/>
      <c r="DF9" s="843"/>
      <c r="DG9" s="841" t="s">
        <v>599</v>
      </c>
      <c r="DH9" s="842"/>
      <c r="DI9" s="842"/>
      <c r="DJ9" s="842"/>
      <c r="DK9" s="843"/>
      <c r="DL9" s="841" t="s">
        <v>600</v>
      </c>
      <c r="DM9" s="842"/>
      <c r="DN9" s="842"/>
      <c r="DO9" s="842"/>
      <c r="DP9" s="843"/>
      <c r="DQ9" s="841" t="s">
        <v>599</v>
      </c>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389</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390</v>
      </c>
      <c r="B23" s="854" t="s">
        <v>391</v>
      </c>
      <c r="C23" s="855"/>
      <c r="D23" s="855"/>
      <c r="E23" s="855"/>
      <c r="F23" s="855"/>
      <c r="G23" s="855"/>
      <c r="H23" s="855"/>
      <c r="I23" s="855"/>
      <c r="J23" s="855"/>
      <c r="K23" s="855"/>
      <c r="L23" s="855"/>
      <c r="M23" s="855"/>
      <c r="N23" s="855"/>
      <c r="O23" s="855"/>
      <c r="P23" s="856"/>
      <c r="Q23" s="857">
        <v>26556</v>
      </c>
      <c r="R23" s="858"/>
      <c r="S23" s="858"/>
      <c r="T23" s="858"/>
      <c r="U23" s="858"/>
      <c r="V23" s="858">
        <v>25913</v>
      </c>
      <c r="W23" s="858"/>
      <c r="X23" s="858"/>
      <c r="Y23" s="858"/>
      <c r="Z23" s="858"/>
      <c r="AA23" s="858">
        <v>643</v>
      </c>
      <c r="AB23" s="858"/>
      <c r="AC23" s="858"/>
      <c r="AD23" s="858"/>
      <c r="AE23" s="859"/>
      <c r="AF23" s="860">
        <v>624</v>
      </c>
      <c r="AG23" s="858"/>
      <c r="AH23" s="858"/>
      <c r="AI23" s="858"/>
      <c r="AJ23" s="861"/>
      <c r="AK23" s="862"/>
      <c r="AL23" s="863"/>
      <c r="AM23" s="863"/>
      <c r="AN23" s="863"/>
      <c r="AO23" s="863"/>
      <c r="AP23" s="858">
        <v>39567</v>
      </c>
      <c r="AQ23" s="858"/>
      <c r="AR23" s="858"/>
      <c r="AS23" s="858"/>
      <c r="AT23" s="858"/>
      <c r="AU23" s="874"/>
      <c r="AV23" s="874"/>
      <c r="AW23" s="874"/>
      <c r="AX23" s="874"/>
      <c r="AY23" s="875"/>
      <c r="AZ23" s="876" t="s">
        <v>392</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371</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378</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403</v>
      </c>
      <c r="C28" s="815"/>
      <c r="D28" s="815"/>
      <c r="E28" s="815"/>
      <c r="F28" s="815"/>
      <c r="G28" s="815"/>
      <c r="H28" s="815"/>
      <c r="I28" s="815"/>
      <c r="J28" s="815"/>
      <c r="K28" s="815"/>
      <c r="L28" s="815"/>
      <c r="M28" s="815"/>
      <c r="N28" s="815"/>
      <c r="O28" s="815"/>
      <c r="P28" s="816"/>
      <c r="Q28" s="887">
        <v>4552</v>
      </c>
      <c r="R28" s="888"/>
      <c r="S28" s="888"/>
      <c r="T28" s="888"/>
      <c r="U28" s="888"/>
      <c r="V28" s="888">
        <v>4437</v>
      </c>
      <c r="W28" s="888"/>
      <c r="X28" s="888"/>
      <c r="Y28" s="888"/>
      <c r="Z28" s="888"/>
      <c r="AA28" s="888">
        <v>115</v>
      </c>
      <c r="AB28" s="888"/>
      <c r="AC28" s="888"/>
      <c r="AD28" s="888"/>
      <c r="AE28" s="889"/>
      <c r="AF28" s="890">
        <v>115</v>
      </c>
      <c r="AG28" s="888"/>
      <c r="AH28" s="888"/>
      <c r="AI28" s="888"/>
      <c r="AJ28" s="891"/>
      <c r="AK28" s="892">
        <v>443</v>
      </c>
      <c r="AL28" s="893"/>
      <c r="AM28" s="893"/>
      <c r="AN28" s="893"/>
      <c r="AO28" s="893"/>
      <c r="AP28" s="893" t="s">
        <v>518</v>
      </c>
      <c r="AQ28" s="893"/>
      <c r="AR28" s="893"/>
      <c r="AS28" s="893"/>
      <c r="AT28" s="893"/>
      <c r="AU28" s="893" t="s">
        <v>518</v>
      </c>
      <c r="AV28" s="893"/>
      <c r="AW28" s="893"/>
      <c r="AX28" s="893"/>
      <c r="AY28" s="893"/>
      <c r="AZ28" s="894" t="s">
        <v>518</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404</v>
      </c>
      <c r="C29" s="846"/>
      <c r="D29" s="846"/>
      <c r="E29" s="846"/>
      <c r="F29" s="846"/>
      <c r="G29" s="846"/>
      <c r="H29" s="846"/>
      <c r="I29" s="846"/>
      <c r="J29" s="846"/>
      <c r="K29" s="846"/>
      <c r="L29" s="846"/>
      <c r="M29" s="846"/>
      <c r="N29" s="846"/>
      <c r="O29" s="846"/>
      <c r="P29" s="847"/>
      <c r="Q29" s="848">
        <v>4945</v>
      </c>
      <c r="R29" s="849"/>
      <c r="S29" s="849"/>
      <c r="T29" s="849"/>
      <c r="U29" s="849"/>
      <c r="V29" s="849">
        <v>4929</v>
      </c>
      <c r="W29" s="849"/>
      <c r="X29" s="849"/>
      <c r="Y29" s="849"/>
      <c r="Z29" s="849"/>
      <c r="AA29" s="849">
        <v>16</v>
      </c>
      <c r="AB29" s="849"/>
      <c r="AC29" s="849"/>
      <c r="AD29" s="849"/>
      <c r="AE29" s="850"/>
      <c r="AF29" s="851">
        <v>16</v>
      </c>
      <c r="AG29" s="852"/>
      <c r="AH29" s="852"/>
      <c r="AI29" s="852"/>
      <c r="AJ29" s="853"/>
      <c r="AK29" s="899">
        <v>807</v>
      </c>
      <c r="AL29" s="895"/>
      <c r="AM29" s="895"/>
      <c r="AN29" s="895"/>
      <c r="AO29" s="895"/>
      <c r="AP29" s="895" t="s">
        <v>518</v>
      </c>
      <c r="AQ29" s="895"/>
      <c r="AR29" s="895"/>
      <c r="AS29" s="895"/>
      <c r="AT29" s="895"/>
      <c r="AU29" s="895" t="s">
        <v>518</v>
      </c>
      <c r="AV29" s="895"/>
      <c r="AW29" s="895"/>
      <c r="AX29" s="895"/>
      <c r="AY29" s="895"/>
      <c r="AZ29" s="896" t="s">
        <v>518</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405</v>
      </c>
      <c r="C30" s="846"/>
      <c r="D30" s="846"/>
      <c r="E30" s="846"/>
      <c r="F30" s="846"/>
      <c r="G30" s="846"/>
      <c r="H30" s="846"/>
      <c r="I30" s="846"/>
      <c r="J30" s="846"/>
      <c r="K30" s="846"/>
      <c r="L30" s="846"/>
      <c r="M30" s="846"/>
      <c r="N30" s="846"/>
      <c r="O30" s="846"/>
      <c r="P30" s="847"/>
      <c r="Q30" s="848">
        <v>798</v>
      </c>
      <c r="R30" s="849"/>
      <c r="S30" s="849"/>
      <c r="T30" s="849"/>
      <c r="U30" s="849"/>
      <c r="V30" s="849">
        <v>782</v>
      </c>
      <c r="W30" s="849"/>
      <c r="X30" s="849"/>
      <c r="Y30" s="849"/>
      <c r="Z30" s="849"/>
      <c r="AA30" s="849">
        <v>16</v>
      </c>
      <c r="AB30" s="849"/>
      <c r="AC30" s="849"/>
      <c r="AD30" s="849"/>
      <c r="AE30" s="850"/>
      <c r="AF30" s="851">
        <v>16</v>
      </c>
      <c r="AG30" s="852"/>
      <c r="AH30" s="852"/>
      <c r="AI30" s="852"/>
      <c r="AJ30" s="853"/>
      <c r="AK30" s="899">
        <v>500</v>
      </c>
      <c r="AL30" s="895"/>
      <c r="AM30" s="895"/>
      <c r="AN30" s="895"/>
      <c r="AO30" s="895"/>
      <c r="AP30" s="895" t="s">
        <v>518</v>
      </c>
      <c r="AQ30" s="895"/>
      <c r="AR30" s="895"/>
      <c r="AS30" s="895"/>
      <c r="AT30" s="895"/>
      <c r="AU30" s="895" t="s">
        <v>518</v>
      </c>
      <c r="AV30" s="895"/>
      <c r="AW30" s="895"/>
      <c r="AX30" s="895"/>
      <c r="AY30" s="895"/>
      <c r="AZ30" s="896" t="s">
        <v>518</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406</v>
      </c>
      <c r="C31" s="846"/>
      <c r="D31" s="846"/>
      <c r="E31" s="846"/>
      <c r="F31" s="846"/>
      <c r="G31" s="846"/>
      <c r="H31" s="846"/>
      <c r="I31" s="846"/>
      <c r="J31" s="846"/>
      <c r="K31" s="846"/>
      <c r="L31" s="846"/>
      <c r="M31" s="846"/>
      <c r="N31" s="846"/>
      <c r="O31" s="846"/>
      <c r="P31" s="847"/>
      <c r="Q31" s="848">
        <v>1287</v>
      </c>
      <c r="R31" s="849"/>
      <c r="S31" s="849"/>
      <c r="T31" s="849"/>
      <c r="U31" s="849"/>
      <c r="V31" s="849">
        <v>1156</v>
      </c>
      <c r="W31" s="849"/>
      <c r="X31" s="849"/>
      <c r="Y31" s="849"/>
      <c r="Z31" s="849"/>
      <c r="AA31" s="849">
        <v>131</v>
      </c>
      <c r="AB31" s="849"/>
      <c r="AC31" s="849"/>
      <c r="AD31" s="849"/>
      <c r="AE31" s="850"/>
      <c r="AF31" s="851">
        <v>194</v>
      </c>
      <c r="AG31" s="852"/>
      <c r="AH31" s="852"/>
      <c r="AI31" s="852"/>
      <c r="AJ31" s="853"/>
      <c r="AK31" s="899">
        <v>705</v>
      </c>
      <c r="AL31" s="895"/>
      <c r="AM31" s="895"/>
      <c r="AN31" s="895"/>
      <c r="AO31" s="895"/>
      <c r="AP31" s="895">
        <v>8354</v>
      </c>
      <c r="AQ31" s="895"/>
      <c r="AR31" s="895"/>
      <c r="AS31" s="895"/>
      <c r="AT31" s="895"/>
      <c r="AU31" s="895">
        <v>8087</v>
      </c>
      <c r="AV31" s="895"/>
      <c r="AW31" s="895"/>
      <c r="AX31" s="895"/>
      <c r="AY31" s="895"/>
      <c r="AZ31" s="896" t="s">
        <v>518</v>
      </c>
      <c r="BA31" s="896"/>
      <c r="BB31" s="896"/>
      <c r="BC31" s="896"/>
      <c r="BD31" s="896"/>
      <c r="BE31" s="897" t="s">
        <v>407</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408</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390</v>
      </c>
      <c r="B63" s="854" t="s">
        <v>409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341</v>
      </c>
      <c r="AG63" s="909"/>
      <c r="AH63" s="909"/>
      <c r="AI63" s="909"/>
      <c r="AJ63" s="910"/>
      <c r="AK63" s="911"/>
      <c r="AL63" s="906"/>
      <c r="AM63" s="906"/>
      <c r="AN63" s="906"/>
      <c r="AO63" s="906"/>
      <c r="AP63" s="909">
        <v>8354</v>
      </c>
      <c r="AQ63" s="909"/>
      <c r="AR63" s="909"/>
      <c r="AS63" s="909"/>
      <c r="AT63" s="909"/>
      <c r="AU63" s="909">
        <v>8087</v>
      </c>
      <c r="AV63" s="909"/>
      <c r="AW63" s="909"/>
      <c r="AX63" s="909"/>
      <c r="AY63" s="909"/>
      <c r="AZ63" s="913"/>
      <c r="BA63" s="913"/>
      <c r="BB63" s="913"/>
      <c r="BC63" s="913"/>
      <c r="BD63" s="913"/>
      <c r="BE63" s="914"/>
      <c r="BF63" s="914"/>
      <c r="BG63" s="914"/>
      <c r="BH63" s="914"/>
      <c r="BI63" s="915"/>
      <c r="BJ63" s="916" t="s">
        <v>410</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412</v>
      </c>
      <c r="B66" s="793"/>
      <c r="C66" s="793"/>
      <c r="D66" s="793"/>
      <c r="E66" s="793"/>
      <c r="F66" s="793"/>
      <c r="G66" s="793"/>
      <c r="H66" s="793"/>
      <c r="I66" s="793"/>
      <c r="J66" s="793"/>
      <c r="K66" s="793"/>
      <c r="L66" s="793"/>
      <c r="M66" s="793"/>
      <c r="N66" s="793"/>
      <c r="O66" s="793"/>
      <c r="P66" s="794"/>
      <c r="Q66" s="798" t="s">
        <v>413</v>
      </c>
      <c r="R66" s="799"/>
      <c r="S66" s="799"/>
      <c r="T66" s="799"/>
      <c r="U66" s="800"/>
      <c r="V66" s="798" t="s">
        <v>414</v>
      </c>
      <c r="W66" s="799"/>
      <c r="X66" s="799"/>
      <c r="Y66" s="799"/>
      <c r="Z66" s="800"/>
      <c r="AA66" s="798" t="s">
        <v>415</v>
      </c>
      <c r="AB66" s="799"/>
      <c r="AC66" s="799"/>
      <c r="AD66" s="799"/>
      <c r="AE66" s="800"/>
      <c r="AF66" s="919" t="s">
        <v>398</v>
      </c>
      <c r="AG66" s="880"/>
      <c r="AH66" s="880"/>
      <c r="AI66" s="880"/>
      <c r="AJ66" s="920"/>
      <c r="AK66" s="798" t="s">
        <v>416</v>
      </c>
      <c r="AL66" s="793"/>
      <c r="AM66" s="793"/>
      <c r="AN66" s="793"/>
      <c r="AO66" s="794"/>
      <c r="AP66" s="798" t="s">
        <v>417</v>
      </c>
      <c r="AQ66" s="799"/>
      <c r="AR66" s="799"/>
      <c r="AS66" s="799"/>
      <c r="AT66" s="800"/>
      <c r="AU66" s="798" t="s">
        <v>418</v>
      </c>
      <c r="AV66" s="799"/>
      <c r="AW66" s="799"/>
      <c r="AX66" s="799"/>
      <c r="AY66" s="800"/>
      <c r="AZ66" s="798" t="s">
        <v>378</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584</v>
      </c>
      <c r="C68" s="935"/>
      <c r="D68" s="935"/>
      <c r="E68" s="935"/>
      <c r="F68" s="935"/>
      <c r="G68" s="935"/>
      <c r="H68" s="935"/>
      <c r="I68" s="935"/>
      <c r="J68" s="935"/>
      <c r="K68" s="935"/>
      <c r="L68" s="935"/>
      <c r="M68" s="935"/>
      <c r="N68" s="935"/>
      <c r="O68" s="935"/>
      <c r="P68" s="936"/>
      <c r="Q68" s="937">
        <v>102</v>
      </c>
      <c r="R68" s="931"/>
      <c r="S68" s="931"/>
      <c r="T68" s="931"/>
      <c r="U68" s="931"/>
      <c r="V68" s="931">
        <v>94</v>
      </c>
      <c r="W68" s="931"/>
      <c r="X68" s="931"/>
      <c r="Y68" s="931"/>
      <c r="Z68" s="931"/>
      <c r="AA68" s="931">
        <v>8</v>
      </c>
      <c r="AB68" s="931"/>
      <c r="AC68" s="931"/>
      <c r="AD68" s="931"/>
      <c r="AE68" s="931"/>
      <c r="AF68" s="931">
        <v>8</v>
      </c>
      <c r="AG68" s="931"/>
      <c r="AH68" s="931"/>
      <c r="AI68" s="931"/>
      <c r="AJ68" s="931"/>
      <c r="AK68" s="931">
        <v>11</v>
      </c>
      <c r="AL68" s="931"/>
      <c r="AM68" s="931"/>
      <c r="AN68" s="931"/>
      <c r="AO68" s="931"/>
      <c r="AP68" s="931" t="s">
        <v>599</v>
      </c>
      <c r="AQ68" s="931"/>
      <c r="AR68" s="931"/>
      <c r="AS68" s="931"/>
      <c r="AT68" s="931"/>
      <c r="AU68" s="931" t="s">
        <v>599</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585</v>
      </c>
      <c r="C69" s="939"/>
      <c r="D69" s="939"/>
      <c r="E69" s="939"/>
      <c r="F69" s="939"/>
      <c r="G69" s="939"/>
      <c r="H69" s="939"/>
      <c r="I69" s="939"/>
      <c r="J69" s="939"/>
      <c r="K69" s="939"/>
      <c r="L69" s="939"/>
      <c r="M69" s="939"/>
      <c r="N69" s="939"/>
      <c r="O69" s="939"/>
      <c r="P69" s="940"/>
      <c r="Q69" s="941">
        <v>15356</v>
      </c>
      <c r="R69" s="895"/>
      <c r="S69" s="895"/>
      <c r="T69" s="895"/>
      <c r="U69" s="895"/>
      <c r="V69" s="895">
        <v>14758</v>
      </c>
      <c r="W69" s="895"/>
      <c r="X69" s="895"/>
      <c r="Y69" s="895"/>
      <c r="Z69" s="895"/>
      <c r="AA69" s="895">
        <v>598</v>
      </c>
      <c r="AB69" s="895"/>
      <c r="AC69" s="895"/>
      <c r="AD69" s="895"/>
      <c r="AE69" s="895"/>
      <c r="AF69" s="895">
        <v>4378</v>
      </c>
      <c r="AG69" s="895"/>
      <c r="AH69" s="895"/>
      <c r="AI69" s="895"/>
      <c r="AJ69" s="895"/>
      <c r="AK69" s="895">
        <v>2351</v>
      </c>
      <c r="AL69" s="895"/>
      <c r="AM69" s="895"/>
      <c r="AN69" s="895"/>
      <c r="AO69" s="895"/>
      <c r="AP69" s="895">
        <v>5581</v>
      </c>
      <c r="AQ69" s="895"/>
      <c r="AR69" s="895"/>
      <c r="AS69" s="895"/>
      <c r="AT69" s="895"/>
      <c r="AU69" s="895">
        <v>367</v>
      </c>
      <c r="AV69" s="895"/>
      <c r="AW69" s="895"/>
      <c r="AX69" s="895"/>
      <c r="AY69" s="895"/>
      <c r="AZ69" s="897" t="s">
        <v>598</v>
      </c>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586</v>
      </c>
      <c r="C70" s="939"/>
      <c r="D70" s="939"/>
      <c r="E70" s="939"/>
      <c r="F70" s="939"/>
      <c r="G70" s="939"/>
      <c r="H70" s="939"/>
      <c r="I70" s="939"/>
      <c r="J70" s="939"/>
      <c r="K70" s="939"/>
      <c r="L70" s="939"/>
      <c r="M70" s="939"/>
      <c r="N70" s="939"/>
      <c r="O70" s="939"/>
      <c r="P70" s="940"/>
      <c r="Q70" s="941">
        <v>818</v>
      </c>
      <c r="R70" s="895"/>
      <c r="S70" s="895"/>
      <c r="T70" s="895"/>
      <c r="U70" s="895"/>
      <c r="V70" s="895">
        <v>786</v>
      </c>
      <c r="W70" s="895"/>
      <c r="X70" s="895"/>
      <c r="Y70" s="895"/>
      <c r="Z70" s="895"/>
      <c r="AA70" s="895">
        <v>32</v>
      </c>
      <c r="AB70" s="895"/>
      <c r="AC70" s="895"/>
      <c r="AD70" s="895"/>
      <c r="AE70" s="895"/>
      <c r="AF70" s="895">
        <v>21</v>
      </c>
      <c r="AG70" s="895"/>
      <c r="AH70" s="895"/>
      <c r="AI70" s="895"/>
      <c r="AJ70" s="895"/>
      <c r="AK70" s="895">
        <v>29</v>
      </c>
      <c r="AL70" s="895"/>
      <c r="AM70" s="895"/>
      <c r="AN70" s="895"/>
      <c r="AO70" s="895"/>
      <c r="AP70" s="895">
        <v>110</v>
      </c>
      <c r="AQ70" s="895"/>
      <c r="AR70" s="895"/>
      <c r="AS70" s="895"/>
      <c r="AT70" s="895"/>
      <c r="AU70" s="895">
        <v>4</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587</v>
      </c>
      <c r="C71" s="939"/>
      <c r="D71" s="939"/>
      <c r="E71" s="939"/>
      <c r="F71" s="939"/>
      <c r="G71" s="939"/>
      <c r="H71" s="939"/>
      <c r="I71" s="939"/>
      <c r="J71" s="939"/>
      <c r="K71" s="939"/>
      <c r="L71" s="939"/>
      <c r="M71" s="939"/>
      <c r="N71" s="939"/>
      <c r="O71" s="939"/>
      <c r="P71" s="940"/>
      <c r="Q71" s="941">
        <v>244</v>
      </c>
      <c r="R71" s="895"/>
      <c r="S71" s="895"/>
      <c r="T71" s="895"/>
      <c r="U71" s="895"/>
      <c r="V71" s="895">
        <v>236</v>
      </c>
      <c r="W71" s="895"/>
      <c r="X71" s="895"/>
      <c r="Y71" s="895"/>
      <c r="Z71" s="895"/>
      <c r="AA71" s="895">
        <v>8</v>
      </c>
      <c r="AB71" s="895"/>
      <c r="AC71" s="895"/>
      <c r="AD71" s="895"/>
      <c r="AE71" s="895"/>
      <c r="AF71" s="895">
        <v>8</v>
      </c>
      <c r="AG71" s="895"/>
      <c r="AH71" s="895"/>
      <c r="AI71" s="895"/>
      <c r="AJ71" s="895"/>
      <c r="AK71" s="895">
        <v>11</v>
      </c>
      <c r="AL71" s="895"/>
      <c r="AM71" s="895"/>
      <c r="AN71" s="895"/>
      <c r="AO71" s="895"/>
      <c r="AP71" s="895" t="s">
        <v>599</v>
      </c>
      <c r="AQ71" s="895"/>
      <c r="AR71" s="895"/>
      <c r="AS71" s="895"/>
      <c r="AT71" s="895"/>
      <c r="AU71" s="895" t="s">
        <v>601</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t="s">
        <v>588</v>
      </c>
      <c r="C72" s="939"/>
      <c r="D72" s="939"/>
      <c r="E72" s="939"/>
      <c r="F72" s="939"/>
      <c r="G72" s="939"/>
      <c r="H72" s="939"/>
      <c r="I72" s="939"/>
      <c r="J72" s="939"/>
      <c r="K72" s="939"/>
      <c r="L72" s="939"/>
      <c r="M72" s="939"/>
      <c r="N72" s="939"/>
      <c r="O72" s="939"/>
      <c r="P72" s="940"/>
      <c r="Q72" s="941">
        <v>1104</v>
      </c>
      <c r="R72" s="895"/>
      <c r="S72" s="895"/>
      <c r="T72" s="895"/>
      <c r="U72" s="895"/>
      <c r="V72" s="895">
        <v>1956</v>
      </c>
      <c r="W72" s="895"/>
      <c r="X72" s="895"/>
      <c r="Y72" s="895"/>
      <c r="Z72" s="895"/>
      <c r="AA72" s="895">
        <v>-852</v>
      </c>
      <c r="AB72" s="895"/>
      <c r="AC72" s="895"/>
      <c r="AD72" s="895"/>
      <c r="AE72" s="895"/>
      <c r="AF72" s="895">
        <v>995</v>
      </c>
      <c r="AG72" s="895"/>
      <c r="AH72" s="895"/>
      <c r="AI72" s="895"/>
      <c r="AJ72" s="895"/>
      <c r="AK72" s="895">
        <v>508</v>
      </c>
      <c r="AL72" s="895"/>
      <c r="AM72" s="895"/>
      <c r="AN72" s="895"/>
      <c r="AO72" s="895"/>
      <c r="AP72" s="895">
        <v>7539</v>
      </c>
      <c r="AQ72" s="895"/>
      <c r="AR72" s="895"/>
      <c r="AS72" s="895"/>
      <c r="AT72" s="895"/>
      <c r="AU72" s="895">
        <v>2616</v>
      </c>
      <c r="AV72" s="895"/>
      <c r="AW72" s="895"/>
      <c r="AX72" s="895"/>
      <c r="AY72" s="895"/>
      <c r="AZ72" s="897" t="s">
        <v>598</v>
      </c>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t="s">
        <v>589</v>
      </c>
      <c r="C73" s="939"/>
      <c r="D73" s="939"/>
      <c r="E73" s="939"/>
      <c r="F73" s="939"/>
      <c r="G73" s="939"/>
      <c r="H73" s="939"/>
      <c r="I73" s="939"/>
      <c r="J73" s="939"/>
      <c r="K73" s="939"/>
      <c r="L73" s="939"/>
      <c r="M73" s="939"/>
      <c r="N73" s="939"/>
      <c r="O73" s="939"/>
      <c r="P73" s="940"/>
      <c r="Q73" s="941">
        <v>6</v>
      </c>
      <c r="R73" s="895"/>
      <c r="S73" s="895"/>
      <c r="T73" s="895"/>
      <c r="U73" s="895"/>
      <c r="V73" s="895">
        <v>5</v>
      </c>
      <c r="W73" s="895"/>
      <c r="X73" s="895"/>
      <c r="Y73" s="895"/>
      <c r="Z73" s="895"/>
      <c r="AA73" s="895">
        <v>1</v>
      </c>
      <c r="AB73" s="895"/>
      <c r="AC73" s="895"/>
      <c r="AD73" s="895"/>
      <c r="AE73" s="895"/>
      <c r="AF73" s="895">
        <v>1</v>
      </c>
      <c r="AG73" s="895"/>
      <c r="AH73" s="895"/>
      <c r="AI73" s="895"/>
      <c r="AJ73" s="895"/>
      <c r="AK73" s="895">
        <v>0</v>
      </c>
      <c r="AL73" s="895"/>
      <c r="AM73" s="895"/>
      <c r="AN73" s="895"/>
      <c r="AO73" s="895"/>
      <c r="AP73" s="895" t="s">
        <v>599</v>
      </c>
      <c r="AQ73" s="895"/>
      <c r="AR73" s="895"/>
      <c r="AS73" s="895"/>
      <c r="AT73" s="895"/>
      <c r="AU73" s="895" t="s">
        <v>599</v>
      </c>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t="s">
        <v>590</v>
      </c>
      <c r="C74" s="939"/>
      <c r="D74" s="939"/>
      <c r="E74" s="939"/>
      <c r="F74" s="939"/>
      <c r="G74" s="939"/>
      <c r="H74" s="939"/>
      <c r="I74" s="939"/>
      <c r="J74" s="939"/>
      <c r="K74" s="939"/>
      <c r="L74" s="939"/>
      <c r="M74" s="939"/>
      <c r="N74" s="939"/>
      <c r="O74" s="939"/>
      <c r="P74" s="940"/>
      <c r="Q74" s="941">
        <v>149</v>
      </c>
      <c r="R74" s="895"/>
      <c r="S74" s="895"/>
      <c r="T74" s="895"/>
      <c r="U74" s="895"/>
      <c r="V74" s="895">
        <v>129</v>
      </c>
      <c r="W74" s="895"/>
      <c r="X74" s="895"/>
      <c r="Y74" s="895"/>
      <c r="Z74" s="895"/>
      <c r="AA74" s="895">
        <v>20</v>
      </c>
      <c r="AB74" s="895"/>
      <c r="AC74" s="895"/>
      <c r="AD74" s="895"/>
      <c r="AE74" s="895"/>
      <c r="AF74" s="895">
        <v>20</v>
      </c>
      <c r="AG74" s="895"/>
      <c r="AH74" s="895"/>
      <c r="AI74" s="895"/>
      <c r="AJ74" s="895"/>
      <c r="AK74" s="895">
        <v>12</v>
      </c>
      <c r="AL74" s="895"/>
      <c r="AM74" s="895"/>
      <c r="AN74" s="895"/>
      <c r="AO74" s="895"/>
      <c r="AP74" s="895" t="s">
        <v>599</v>
      </c>
      <c r="AQ74" s="895"/>
      <c r="AR74" s="895"/>
      <c r="AS74" s="895"/>
      <c r="AT74" s="895"/>
      <c r="AU74" s="895" t="s">
        <v>599</v>
      </c>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t="s">
        <v>591</v>
      </c>
      <c r="C75" s="939"/>
      <c r="D75" s="939"/>
      <c r="E75" s="939"/>
      <c r="F75" s="939"/>
      <c r="G75" s="939"/>
      <c r="H75" s="939"/>
      <c r="I75" s="939"/>
      <c r="J75" s="939"/>
      <c r="K75" s="939"/>
      <c r="L75" s="939"/>
      <c r="M75" s="939"/>
      <c r="N75" s="939"/>
      <c r="O75" s="939"/>
      <c r="P75" s="940"/>
      <c r="Q75" s="942">
        <v>553</v>
      </c>
      <c r="R75" s="943"/>
      <c r="S75" s="943"/>
      <c r="T75" s="943"/>
      <c r="U75" s="899"/>
      <c r="V75" s="944">
        <v>522</v>
      </c>
      <c r="W75" s="943"/>
      <c r="X75" s="943"/>
      <c r="Y75" s="943"/>
      <c r="Z75" s="899"/>
      <c r="AA75" s="944">
        <v>31</v>
      </c>
      <c r="AB75" s="943"/>
      <c r="AC75" s="943"/>
      <c r="AD75" s="943"/>
      <c r="AE75" s="899"/>
      <c r="AF75" s="944">
        <v>31</v>
      </c>
      <c r="AG75" s="943"/>
      <c r="AH75" s="943"/>
      <c r="AI75" s="943"/>
      <c r="AJ75" s="899"/>
      <c r="AK75" s="944">
        <v>24</v>
      </c>
      <c r="AL75" s="943"/>
      <c r="AM75" s="943"/>
      <c r="AN75" s="943"/>
      <c r="AO75" s="899"/>
      <c r="AP75" s="944" t="s">
        <v>599</v>
      </c>
      <c r="AQ75" s="943"/>
      <c r="AR75" s="943"/>
      <c r="AS75" s="943"/>
      <c r="AT75" s="899"/>
      <c r="AU75" s="944" t="s">
        <v>599</v>
      </c>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t="s">
        <v>592</v>
      </c>
      <c r="C76" s="939"/>
      <c r="D76" s="939"/>
      <c r="E76" s="939"/>
      <c r="F76" s="939"/>
      <c r="G76" s="939"/>
      <c r="H76" s="939"/>
      <c r="I76" s="939"/>
      <c r="J76" s="939"/>
      <c r="K76" s="939"/>
      <c r="L76" s="939"/>
      <c r="M76" s="939"/>
      <c r="N76" s="939"/>
      <c r="O76" s="939"/>
      <c r="P76" s="940"/>
      <c r="Q76" s="942">
        <v>172370</v>
      </c>
      <c r="R76" s="943"/>
      <c r="S76" s="943"/>
      <c r="T76" s="943"/>
      <c r="U76" s="899"/>
      <c r="V76" s="944">
        <v>165579</v>
      </c>
      <c r="W76" s="943"/>
      <c r="X76" s="943"/>
      <c r="Y76" s="943"/>
      <c r="Z76" s="899"/>
      <c r="AA76" s="944">
        <v>6792</v>
      </c>
      <c r="AB76" s="943"/>
      <c r="AC76" s="943"/>
      <c r="AD76" s="943"/>
      <c r="AE76" s="899"/>
      <c r="AF76" s="944">
        <v>6788</v>
      </c>
      <c r="AG76" s="943"/>
      <c r="AH76" s="943"/>
      <c r="AI76" s="943"/>
      <c r="AJ76" s="899"/>
      <c r="AK76" s="944">
        <v>7704</v>
      </c>
      <c r="AL76" s="943"/>
      <c r="AM76" s="943"/>
      <c r="AN76" s="943"/>
      <c r="AO76" s="899"/>
      <c r="AP76" s="944" t="s">
        <v>599</v>
      </c>
      <c r="AQ76" s="943"/>
      <c r="AR76" s="943"/>
      <c r="AS76" s="943"/>
      <c r="AT76" s="899"/>
      <c r="AU76" s="944" t="s">
        <v>599</v>
      </c>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t="s">
        <v>593</v>
      </c>
      <c r="C77" s="939"/>
      <c r="D77" s="939"/>
      <c r="E77" s="939"/>
      <c r="F77" s="939"/>
      <c r="G77" s="939"/>
      <c r="H77" s="939"/>
      <c r="I77" s="939"/>
      <c r="J77" s="939"/>
      <c r="K77" s="939"/>
      <c r="L77" s="939"/>
      <c r="M77" s="939"/>
      <c r="N77" s="939"/>
      <c r="O77" s="939"/>
      <c r="P77" s="940"/>
      <c r="Q77" s="942">
        <v>807</v>
      </c>
      <c r="R77" s="943"/>
      <c r="S77" s="943"/>
      <c r="T77" s="943"/>
      <c r="U77" s="899"/>
      <c r="V77" s="944">
        <v>787</v>
      </c>
      <c r="W77" s="943"/>
      <c r="X77" s="943"/>
      <c r="Y77" s="943"/>
      <c r="Z77" s="899"/>
      <c r="AA77" s="944">
        <v>20</v>
      </c>
      <c r="AB77" s="943"/>
      <c r="AC77" s="943"/>
      <c r="AD77" s="943"/>
      <c r="AE77" s="899"/>
      <c r="AF77" s="944">
        <v>20</v>
      </c>
      <c r="AG77" s="943"/>
      <c r="AH77" s="943"/>
      <c r="AI77" s="943"/>
      <c r="AJ77" s="899"/>
      <c r="AK77" s="944">
        <v>20</v>
      </c>
      <c r="AL77" s="943"/>
      <c r="AM77" s="943"/>
      <c r="AN77" s="943"/>
      <c r="AO77" s="899"/>
      <c r="AP77" s="944" t="s">
        <v>599</v>
      </c>
      <c r="AQ77" s="943"/>
      <c r="AR77" s="943"/>
      <c r="AS77" s="943"/>
      <c r="AT77" s="899"/>
      <c r="AU77" s="944" t="s">
        <v>599</v>
      </c>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t="s">
        <v>594</v>
      </c>
      <c r="C78" s="939"/>
      <c r="D78" s="939"/>
      <c r="E78" s="939"/>
      <c r="F78" s="939"/>
      <c r="G78" s="939"/>
      <c r="H78" s="939"/>
      <c r="I78" s="939"/>
      <c r="J78" s="939"/>
      <c r="K78" s="939"/>
      <c r="L78" s="939"/>
      <c r="M78" s="939"/>
      <c r="N78" s="939"/>
      <c r="O78" s="939"/>
      <c r="P78" s="940"/>
      <c r="Q78" s="941">
        <v>6909</v>
      </c>
      <c r="R78" s="895"/>
      <c r="S78" s="895"/>
      <c r="T78" s="895"/>
      <c r="U78" s="895"/>
      <c r="V78" s="895">
        <v>6701</v>
      </c>
      <c r="W78" s="895"/>
      <c r="X78" s="895"/>
      <c r="Y78" s="895"/>
      <c r="Z78" s="895"/>
      <c r="AA78" s="895">
        <v>208</v>
      </c>
      <c r="AB78" s="895"/>
      <c r="AC78" s="895"/>
      <c r="AD78" s="895"/>
      <c r="AE78" s="895"/>
      <c r="AF78" s="895">
        <v>208</v>
      </c>
      <c r="AG78" s="895"/>
      <c r="AH78" s="895"/>
      <c r="AI78" s="895"/>
      <c r="AJ78" s="895"/>
      <c r="AK78" s="895">
        <v>0</v>
      </c>
      <c r="AL78" s="895"/>
      <c r="AM78" s="895"/>
      <c r="AN78" s="895"/>
      <c r="AO78" s="895"/>
      <c r="AP78" s="895" t="s">
        <v>599</v>
      </c>
      <c r="AQ78" s="895"/>
      <c r="AR78" s="895"/>
      <c r="AS78" s="895"/>
      <c r="AT78" s="895"/>
      <c r="AU78" s="895" t="s">
        <v>599</v>
      </c>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390</v>
      </c>
      <c r="B88" s="854" t="s">
        <v>419</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12748</v>
      </c>
      <c r="AG88" s="909"/>
      <c r="AH88" s="909"/>
      <c r="AI88" s="909"/>
      <c r="AJ88" s="909"/>
      <c r="AK88" s="906"/>
      <c r="AL88" s="906"/>
      <c r="AM88" s="906"/>
      <c r="AN88" s="906"/>
      <c r="AO88" s="906"/>
      <c r="AP88" s="909">
        <v>13230</v>
      </c>
      <c r="AQ88" s="909"/>
      <c r="AR88" s="909"/>
      <c r="AS88" s="909"/>
      <c r="AT88" s="909"/>
      <c r="AU88" s="909">
        <v>2987</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854" t="s">
        <v>420</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49</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425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427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428</v>
      </c>
      <c r="AB109" s="958"/>
      <c r="AC109" s="958"/>
      <c r="AD109" s="958"/>
      <c r="AE109" s="959"/>
      <c r="AF109" s="957" t="s">
        <v>429</v>
      </c>
      <c r="AG109" s="958"/>
      <c r="AH109" s="958"/>
      <c r="AI109" s="958"/>
      <c r="AJ109" s="959"/>
      <c r="AK109" s="957" t="s">
        <v>305</v>
      </c>
      <c r="AL109" s="958"/>
      <c r="AM109" s="958"/>
      <c r="AN109" s="958"/>
      <c r="AO109" s="959"/>
      <c r="AP109" s="957" t="s">
        <v>430</v>
      </c>
      <c r="AQ109" s="958"/>
      <c r="AR109" s="958"/>
      <c r="AS109" s="958"/>
      <c r="AT109" s="960"/>
      <c r="AU109" s="977" t="s">
        <v>427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428</v>
      </c>
      <c r="BR109" s="958"/>
      <c r="BS109" s="958"/>
      <c r="BT109" s="958"/>
      <c r="BU109" s="959"/>
      <c r="BV109" s="957" t="s">
        <v>429</v>
      </c>
      <c r="BW109" s="958"/>
      <c r="BX109" s="958"/>
      <c r="BY109" s="958"/>
      <c r="BZ109" s="959"/>
      <c r="CA109" s="957" t="s">
        <v>305</v>
      </c>
      <c r="CB109" s="958"/>
      <c r="CC109" s="958"/>
      <c r="CD109" s="958"/>
      <c r="CE109" s="959"/>
      <c r="CF109" s="978" t="s">
        <v>430</v>
      </c>
      <c r="CG109" s="978"/>
      <c r="CH109" s="978"/>
      <c r="CI109" s="978"/>
      <c r="CJ109" s="978"/>
      <c r="CK109" s="957" t="s">
        <v>431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428</v>
      </c>
      <c r="DH109" s="958"/>
      <c r="DI109" s="958"/>
      <c r="DJ109" s="958"/>
      <c r="DK109" s="959"/>
      <c r="DL109" s="957" t="s">
        <v>429</v>
      </c>
      <c r="DM109" s="958"/>
      <c r="DN109" s="958"/>
      <c r="DO109" s="958"/>
      <c r="DP109" s="959"/>
      <c r="DQ109" s="957" t="s">
        <v>305</v>
      </c>
      <c r="DR109" s="958"/>
      <c r="DS109" s="958"/>
      <c r="DT109" s="958"/>
      <c r="DU109" s="959"/>
      <c r="DV109" s="957" t="s">
        <v>430</v>
      </c>
      <c r="DW109" s="958"/>
      <c r="DX109" s="958"/>
      <c r="DY109" s="958"/>
      <c r="DZ109" s="960"/>
    </row>
    <row r="110" spans="1:131" s="233" customFormat="1" ht="26.25" customHeight="1" x14ac:dyDescent="0.15">
      <c r="A110" s="961" t="s">
        <v>432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3367118</v>
      </c>
      <c r="AB110" s="965"/>
      <c r="AC110" s="965"/>
      <c r="AD110" s="965"/>
      <c r="AE110" s="966"/>
      <c r="AF110" s="967">
        <v>3517330</v>
      </c>
      <c r="AG110" s="965"/>
      <c r="AH110" s="965"/>
      <c r="AI110" s="965"/>
      <c r="AJ110" s="966"/>
      <c r="AK110" s="967">
        <v>3483996</v>
      </c>
      <c r="AL110" s="965"/>
      <c r="AM110" s="965"/>
      <c r="AN110" s="965"/>
      <c r="AO110" s="966"/>
      <c r="AP110" s="968">
        <v>33.200000000000003</v>
      </c>
      <c r="AQ110" s="969"/>
      <c r="AR110" s="969"/>
      <c r="AS110" s="969"/>
      <c r="AT110" s="970"/>
      <c r="AU110" s="971" t="s">
        <v>72</v>
      </c>
      <c r="AV110" s="972"/>
      <c r="AW110" s="972"/>
      <c r="AX110" s="972"/>
      <c r="AY110" s="972"/>
      <c r="AZ110" s="994" t="s">
        <v>433</v>
      </c>
      <c r="BA110" s="962"/>
      <c r="BB110" s="962"/>
      <c r="BC110" s="962"/>
      <c r="BD110" s="962"/>
      <c r="BE110" s="962"/>
      <c r="BF110" s="962"/>
      <c r="BG110" s="962"/>
      <c r="BH110" s="962"/>
      <c r="BI110" s="962"/>
      <c r="BJ110" s="962"/>
      <c r="BK110" s="962"/>
      <c r="BL110" s="962"/>
      <c r="BM110" s="962"/>
      <c r="BN110" s="962"/>
      <c r="BO110" s="962"/>
      <c r="BP110" s="963"/>
      <c r="BQ110" s="995">
        <v>37426971</v>
      </c>
      <c r="BR110" s="996"/>
      <c r="BS110" s="996"/>
      <c r="BT110" s="996"/>
      <c r="BU110" s="996"/>
      <c r="BV110" s="996">
        <v>39051552</v>
      </c>
      <c r="BW110" s="996"/>
      <c r="BX110" s="996"/>
      <c r="BY110" s="996"/>
      <c r="BZ110" s="996"/>
      <c r="CA110" s="996">
        <v>39567347</v>
      </c>
      <c r="CB110" s="996"/>
      <c r="CC110" s="996"/>
      <c r="CD110" s="996"/>
      <c r="CE110" s="996"/>
      <c r="CF110" s="1009">
        <v>377.2</v>
      </c>
      <c r="CG110" s="1010"/>
      <c r="CH110" s="1010"/>
      <c r="CI110" s="1010"/>
      <c r="CJ110" s="1010"/>
      <c r="CK110" s="1011" t="s">
        <v>434</v>
      </c>
      <c r="CL110" s="1012"/>
      <c r="CM110" s="994" t="s">
        <v>435</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128</v>
      </c>
      <c r="DH110" s="996"/>
      <c r="DI110" s="996"/>
      <c r="DJ110" s="996"/>
      <c r="DK110" s="996"/>
      <c r="DL110" s="996" t="s">
        <v>128</v>
      </c>
      <c r="DM110" s="996"/>
      <c r="DN110" s="996"/>
      <c r="DO110" s="996"/>
      <c r="DP110" s="996"/>
      <c r="DQ110" s="996" t="s">
        <v>436</v>
      </c>
      <c r="DR110" s="996"/>
      <c r="DS110" s="996"/>
      <c r="DT110" s="996"/>
      <c r="DU110" s="996"/>
      <c r="DV110" s="997" t="s">
        <v>437</v>
      </c>
      <c r="DW110" s="997"/>
      <c r="DX110" s="997"/>
      <c r="DY110" s="997"/>
      <c r="DZ110" s="998"/>
    </row>
    <row r="111" spans="1:131" s="233" customFormat="1" ht="26.25" customHeight="1" x14ac:dyDescent="0.15">
      <c r="A111" s="999" t="s">
        <v>438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439</v>
      </c>
      <c r="AB111" s="1003"/>
      <c r="AC111" s="1003"/>
      <c r="AD111" s="1003"/>
      <c r="AE111" s="1004"/>
      <c r="AF111" s="1005" t="s">
        <v>128</v>
      </c>
      <c r="AG111" s="1003"/>
      <c r="AH111" s="1003"/>
      <c r="AI111" s="1003"/>
      <c r="AJ111" s="1004"/>
      <c r="AK111" s="1005" t="s">
        <v>392</v>
      </c>
      <c r="AL111" s="1003"/>
      <c r="AM111" s="1003"/>
      <c r="AN111" s="1003"/>
      <c r="AO111" s="1004"/>
      <c r="AP111" s="1006" t="s">
        <v>440</v>
      </c>
      <c r="AQ111" s="1007"/>
      <c r="AR111" s="1007"/>
      <c r="AS111" s="1007"/>
      <c r="AT111" s="1008"/>
      <c r="AU111" s="973"/>
      <c r="AV111" s="974"/>
      <c r="AW111" s="974"/>
      <c r="AX111" s="974"/>
      <c r="AY111" s="974"/>
      <c r="AZ111" s="987" t="s">
        <v>441</v>
      </c>
      <c r="BA111" s="988"/>
      <c r="BB111" s="988"/>
      <c r="BC111" s="988"/>
      <c r="BD111" s="988"/>
      <c r="BE111" s="988"/>
      <c r="BF111" s="988"/>
      <c r="BG111" s="988"/>
      <c r="BH111" s="988"/>
      <c r="BI111" s="988"/>
      <c r="BJ111" s="988"/>
      <c r="BK111" s="988"/>
      <c r="BL111" s="988"/>
      <c r="BM111" s="988"/>
      <c r="BN111" s="988"/>
      <c r="BO111" s="988"/>
      <c r="BP111" s="989"/>
      <c r="BQ111" s="990">
        <v>187349</v>
      </c>
      <c r="BR111" s="991"/>
      <c r="BS111" s="991"/>
      <c r="BT111" s="991"/>
      <c r="BU111" s="991"/>
      <c r="BV111" s="991" t="s">
        <v>442</v>
      </c>
      <c r="BW111" s="991"/>
      <c r="BX111" s="991"/>
      <c r="BY111" s="991"/>
      <c r="BZ111" s="991"/>
      <c r="CA111" s="991" t="s">
        <v>410</v>
      </c>
      <c r="CB111" s="991"/>
      <c r="CC111" s="991"/>
      <c r="CD111" s="991"/>
      <c r="CE111" s="991"/>
      <c r="CF111" s="985" t="s">
        <v>128</v>
      </c>
      <c r="CG111" s="986"/>
      <c r="CH111" s="986"/>
      <c r="CI111" s="986"/>
      <c r="CJ111" s="986"/>
      <c r="CK111" s="1013"/>
      <c r="CL111" s="1014"/>
      <c r="CM111" s="987" t="s">
        <v>443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436</v>
      </c>
      <c r="DH111" s="991"/>
      <c r="DI111" s="991"/>
      <c r="DJ111" s="991"/>
      <c r="DK111" s="991"/>
      <c r="DL111" s="991" t="s">
        <v>439</v>
      </c>
      <c r="DM111" s="991"/>
      <c r="DN111" s="991"/>
      <c r="DO111" s="991"/>
      <c r="DP111" s="991"/>
      <c r="DQ111" s="991" t="s">
        <v>128</v>
      </c>
      <c r="DR111" s="991"/>
      <c r="DS111" s="991"/>
      <c r="DT111" s="991"/>
      <c r="DU111" s="991"/>
      <c r="DV111" s="992" t="s">
        <v>439</v>
      </c>
      <c r="DW111" s="992"/>
      <c r="DX111" s="992"/>
      <c r="DY111" s="992"/>
      <c r="DZ111" s="993"/>
    </row>
    <row r="112" spans="1:131" s="233" customFormat="1" ht="26.25" customHeight="1" x14ac:dyDescent="0.15">
      <c r="A112" s="1017" t="s">
        <v>444</v>
      </c>
      <c r="B112" s="1018"/>
      <c r="C112" s="988" t="s">
        <v>445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437</v>
      </c>
      <c r="AB112" s="1024"/>
      <c r="AC112" s="1024"/>
      <c r="AD112" s="1024"/>
      <c r="AE112" s="1025"/>
      <c r="AF112" s="1026" t="s">
        <v>440</v>
      </c>
      <c r="AG112" s="1024"/>
      <c r="AH112" s="1024"/>
      <c r="AI112" s="1024"/>
      <c r="AJ112" s="1025"/>
      <c r="AK112" s="1026" t="s">
        <v>128</v>
      </c>
      <c r="AL112" s="1024"/>
      <c r="AM112" s="1024"/>
      <c r="AN112" s="1024"/>
      <c r="AO112" s="1025"/>
      <c r="AP112" s="1027" t="s">
        <v>128</v>
      </c>
      <c r="AQ112" s="1028"/>
      <c r="AR112" s="1028"/>
      <c r="AS112" s="1028"/>
      <c r="AT112" s="1029"/>
      <c r="AU112" s="973"/>
      <c r="AV112" s="974"/>
      <c r="AW112" s="974"/>
      <c r="AX112" s="974"/>
      <c r="AY112" s="974"/>
      <c r="AZ112" s="987" t="s">
        <v>446</v>
      </c>
      <c r="BA112" s="988"/>
      <c r="BB112" s="988"/>
      <c r="BC112" s="988"/>
      <c r="BD112" s="988"/>
      <c r="BE112" s="988"/>
      <c r="BF112" s="988"/>
      <c r="BG112" s="988"/>
      <c r="BH112" s="988"/>
      <c r="BI112" s="988"/>
      <c r="BJ112" s="988"/>
      <c r="BK112" s="988"/>
      <c r="BL112" s="988"/>
      <c r="BM112" s="988"/>
      <c r="BN112" s="988"/>
      <c r="BO112" s="988"/>
      <c r="BP112" s="989"/>
      <c r="BQ112" s="990">
        <v>8952946</v>
      </c>
      <c r="BR112" s="991"/>
      <c r="BS112" s="991"/>
      <c r="BT112" s="991"/>
      <c r="BU112" s="991"/>
      <c r="BV112" s="991">
        <v>8657313</v>
      </c>
      <c r="BW112" s="991"/>
      <c r="BX112" s="991"/>
      <c r="BY112" s="991"/>
      <c r="BZ112" s="991"/>
      <c r="CA112" s="991">
        <v>8086768</v>
      </c>
      <c r="CB112" s="991"/>
      <c r="CC112" s="991"/>
      <c r="CD112" s="991"/>
      <c r="CE112" s="991"/>
      <c r="CF112" s="985">
        <v>77.099999999999994</v>
      </c>
      <c r="CG112" s="986"/>
      <c r="CH112" s="986"/>
      <c r="CI112" s="986"/>
      <c r="CJ112" s="986"/>
      <c r="CK112" s="1013"/>
      <c r="CL112" s="1014"/>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436</v>
      </c>
      <c r="DH112" s="991"/>
      <c r="DI112" s="991"/>
      <c r="DJ112" s="991"/>
      <c r="DK112" s="991"/>
      <c r="DL112" s="991" t="s">
        <v>436</v>
      </c>
      <c r="DM112" s="991"/>
      <c r="DN112" s="991"/>
      <c r="DO112" s="991"/>
      <c r="DP112" s="991"/>
      <c r="DQ112" s="991" t="s">
        <v>436</v>
      </c>
      <c r="DR112" s="991"/>
      <c r="DS112" s="991"/>
      <c r="DT112" s="991"/>
      <c r="DU112" s="991"/>
      <c r="DV112" s="992" t="s">
        <v>436</v>
      </c>
      <c r="DW112" s="992"/>
      <c r="DX112" s="992"/>
      <c r="DY112" s="992"/>
      <c r="DZ112" s="993"/>
    </row>
    <row r="113" spans="1:130" s="233" customFormat="1" ht="26.25" customHeight="1" x14ac:dyDescent="0.15">
      <c r="A113" s="1019"/>
      <c r="B113" s="1020"/>
      <c r="C113" s="988" t="s">
        <v>448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620100</v>
      </c>
      <c r="AB113" s="1003"/>
      <c r="AC113" s="1003"/>
      <c r="AD113" s="1003"/>
      <c r="AE113" s="1004"/>
      <c r="AF113" s="1005">
        <v>611445</v>
      </c>
      <c r="AG113" s="1003"/>
      <c r="AH113" s="1003"/>
      <c r="AI113" s="1003"/>
      <c r="AJ113" s="1004"/>
      <c r="AK113" s="1005">
        <v>560239</v>
      </c>
      <c r="AL113" s="1003"/>
      <c r="AM113" s="1003"/>
      <c r="AN113" s="1003"/>
      <c r="AO113" s="1004"/>
      <c r="AP113" s="1006">
        <v>5.3</v>
      </c>
      <c r="AQ113" s="1007"/>
      <c r="AR113" s="1007"/>
      <c r="AS113" s="1007"/>
      <c r="AT113" s="1008"/>
      <c r="AU113" s="973"/>
      <c r="AV113" s="974"/>
      <c r="AW113" s="974"/>
      <c r="AX113" s="974"/>
      <c r="AY113" s="974"/>
      <c r="AZ113" s="987" t="s">
        <v>449</v>
      </c>
      <c r="BA113" s="988"/>
      <c r="BB113" s="988"/>
      <c r="BC113" s="988"/>
      <c r="BD113" s="988"/>
      <c r="BE113" s="988"/>
      <c r="BF113" s="988"/>
      <c r="BG113" s="988"/>
      <c r="BH113" s="988"/>
      <c r="BI113" s="988"/>
      <c r="BJ113" s="988"/>
      <c r="BK113" s="988"/>
      <c r="BL113" s="988"/>
      <c r="BM113" s="988"/>
      <c r="BN113" s="988"/>
      <c r="BO113" s="988"/>
      <c r="BP113" s="989"/>
      <c r="BQ113" s="990">
        <v>2510659</v>
      </c>
      <c r="BR113" s="991"/>
      <c r="BS113" s="991"/>
      <c r="BT113" s="991"/>
      <c r="BU113" s="991"/>
      <c r="BV113" s="991">
        <v>2881725</v>
      </c>
      <c r="BW113" s="991"/>
      <c r="BX113" s="991"/>
      <c r="BY113" s="991"/>
      <c r="BZ113" s="991"/>
      <c r="CA113" s="991">
        <v>2987466</v>
      </c>
      <c r="CB113" s="991"/>
      <c r="CC113" s="991"/>
      <c r="CD113" s="991"/>
      <c r="CE113" s="991"/>
      <c r="CF113" s="985">
        <v>28.5</v>
      </c>
      <c r="CG113" s="986"/>
      <c r="CH113" s="986"/>
      <c r="CI113" s="986"/>
      <c r="CJ113" s="986"/>
      <c r="CK113" s="1013"/>
      <c r="CL113" s="1014"/>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439</v>
      </c>
      <c r="DH113" s="1024"/>
      <c r="DI113" s="1024"/>
      <c r="DJ113" s="1024"/>
      <c r="DK113" s="1025"/>
      <c r="DL113" s="1026" t="s">
        <v>392</v>
      </c>
      <c r="DM113" s="1024"/>
      <c r="DN113" s="1024"/>
      <c r="DO113" s="1024"/>
      <c r="DP113" s="1025"/>
      <c r="DQ113" s="1026" t="s">
        <v>128</v>
      </c>
      <c r="DR113" s="1024"/>
      <c r="DS113" s="1024"/>
      <c r="DT113" s="1024"/>
      <c r="DU113" s="1025"/>
      <c r="DV113" s="1027" t="s">
        <v>436</v>
      </c>
      <c r="DW113" s="1028"/>
      <c r="DX113" s="1028"/>
      <c r="DY113" s="1028"/>
      <c r="DZ113" s="1029"/>
    </row>
    <row r="114" spans="1:130" s="233" customFormat="1" ht="26.25" customHeight="1" x14ac:dyDescent="0.15">
      <c r="A114" s="1019"/>
      <c r="B114" s="1020"/>
      <c r="C114" s="988" t="s">
        <v>451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136571</v>
      </c>
      <c r="AB114" s="1024"/>
      <c r="AC114" s="1024"/>
      <c r="AD114" s="1024"/>
      <c r="AE114" s="1025"/>
      <c r="AF114" s="1026">
        <v>151627</v>
      </c>
      <c r="AG114" s="1024"/>
      <c r="AH114" s="1024"/>
      <c r="AI114" s="1024"/>
      <c r="AJ114" s="1025"/>
      <c r="AK114" s="1026">
        <v>176157</v>
      </c>
      <c r="AL114" s="1024"/>
      <c r="AM114" s="1024"/>
      <c r="AN114" s="1024"/>
      <c r="AO114" s="1025"/>
      <c r="AP114" s="1027">
        <v>1.7</v>
      </c>
      <c r="AQ114" s="1028"/>
      <c r="AR114" s="1028"/>
      <c r="AS114" s="1028"/>
      <c r="AT114" s="1029"/>
      <c r="AU114" s="973"/>
      <c r="AV114" s="974"/>
      <c r="AW114" s="974"/>
      <c r="AX114" s="974"/>
      <c r="AY114" s="974"/>
      <c r="AZ114" s="987" t="s">
        <v>452</v>
      </c>
      <c r="BA114" s="988"/>
      <c r="BB114" s="988"/>
      <c r="BC114" s="988"/>
      <c r="BD114" s="988"/>
      <c r="BE114" s="988"/>
      <c r="BF114" s="988"/>
      <c r="BG114" s="988"/>
      <c r="BH114" s="988"/>
      <c r="BI114" s="988"/>
      <c r="BJ114" s="988"/>
      <c r="BK114" s="988"/>
      <c r="BL114" s="988"/>
      <c r="BM114" s="988"/>
      <c r="BN114" s="988"/>
      <c r="BO114" s="988"/>
      <c r="BP114" s="989"/>
      <c r="BQ114" s="990">
        <v>3662931</v>
      </c>
      <c r="BR114" s="991"/>
      <c r="BS114" s="991"/>
      <c r="BT114" s="991"/>
      <c r="BU114" s="991"/>
      <c r="BV114" s="991">
        <v>3519702</v>
      </c>
      <c r="BW114" s="991"/>
      <c r="BX114" s="991"/>
      <c r="BY114" s="991"/>
      <c r="BZ114" s="991"/>
      <c r="CA114" s="991">
        <v>3400778</v>
      </c>
      <c r="CB114" s="991"/>
      <c r="CC114" s="991"/>
      <c r="CD114" s="991"/>
      <c r="CE114" s="991"/>
      <c r="CF114" s="985">
        <v>32.4</v>
      </c>
      <c r="CG114" s="986"/>
      <c r="CH114" s="986"/>
      <c r="CI114" s="986"/>
      <c r="CJ114" s="986"/>
      <c r="CK114" s="1013"/>
      <c r="CL114" s="1014"/>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436</v>
      </c>
      <c r="DH114" s="1024"/>
      <c r="DI114" s="1024"/>
      <c r="DJ114" s="1024"/>
      <c r="DK114" s="1025"/>
      <c r="DL114" s="1026" t="s">
        <v>439</v>
      </c>
      <c r="DM114" s="1024"/>
      <c r="DN114" s="1024"/>
      <c r="DO114" s="1024"/>
      <c r="DP114" s="1025"/>
      <c r="DQ114" s="1026" t="s">
        <v>128</v>
      </c>
      <c r="DR114" s="1024"/>
      <c r="DS114" s="1024"/>
      <c r="DT114" s="1024"/>
      <c r="DU114" s="1025"/>
      <c r="DV114" s="1027" t="s">
        <v>454</v>
      </c>
      <c r="DW114" s="1028"/>
      <c r="DX114" s="1028"/>
      <c r="DY114" s="1028"/>
      <c r="DZ114" s="1029"/>
    </row>
    <row r="115" spans="1:130" s="233" customFormat="1" ht="26.25" customHeight="1" x14ac:dyDescent="0.15">
      <c r="A115" s="1019"/>
      <c r="B115" s="1020"/>
      <c r="C115" s="988" t="s">
        <v>455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4582</v>
      </c>
      <c r="AB115" s="1003"/>
      <c r="AC115" s="1003"/>
      <c r="AD115" s="1003"/>
      <c r="AE115" s="1004"/>
      <c r="AF115" s="1005">
        <v>3130</v>
      </c>
      <c r="AG115" s="1003"/>
      <c r="AH115" s="1003"/>
      <c r="AI115" s="1003"/>
      <c r="AJ115" s="1004"/>
      <c r="AK115" s="1005" t="s">
        <v>439</v>
      </c>
      <c r="AL115" s="1003"/>
      <c r="AM115" s="1003"/>
      <c r="AN115" s="1003"/>
      <c r="AO115" s="1004"/>
      <c r="AP115" s="1006" t="s">
        <v>392</v>
      </c>
      <c r="AQ115" s="1007"/>
      <c r="AR115" s="1007"/>
      <c r="AS115" s="1007"/>
      <c r="AT115" s="1008"/>
      <c r="AU115" s="973"/>
      <c r="AV115" s="974"/>
      <c r="AW115" s="974"/>
      <c r="AX115" s="974"/>
      <c r="AY115" s="974"/>
      <c r="AZ115" s="987" t="s">
        <v>456</v>
      </c>
      <c r="BA115" s="988"/>
      <c r="BB115" s="988"/>
      <c r="BC115" s="988"/>
      <c r="BD115" s="988"/>
      <c r="BE115" s="988"/>
      <c r="BF115" s="988"/>
      <c r="BG115" s="988"/>
      <c r="BH115" s="988"/>
      <c r="BI115" s="988"/>
      <c r="BJ115" s="988"/>
      <c r="BK115" s="988"/>
      <c r="BL115" s="988"/>
      <c r="BM115" s="988"/>
      <c r="BN115" s="988"/>
      <c r="BO115" s="988"/>
      <c r="BP115" s="989"/>
      <c r="BQ115" s="990" t="s">
        <v>437</v>
      </c>
      <c r="BR115" s="991"/>
      <c r="BS115" s="991"/>
      <c r="BT115" s="991"/>
      <c r="BU115" s="991"/>
      <c r="BV115" s="991" t="s">
        <v>128</v>
      </c>
      <c r="BW115" s="991"/>
      <c r="BX115" s="991"/>
      <c r="BY115" s="991"/>
      <c r="BZ115" s="991"/>
      <c r="CA115" s="991" t="s">
        <v>392</v>
      </c>
      <c r="CB115" s="991"/>
      <c r="CC115" s="991"/>
      <c r="CD115" s="991"/>
      <c r="CE115" s="991"/>
      <c r="CF115" s="985" t="s">
        <v>436</v>
      </c>
      <c r="CG115" s="986"/>
      <c r="CH115" s="986"/>
      <c r="CI115" s="986"/>
      <c r="CJ115" s="986"/>
      <c r="CK115" s="1013"/>
      <c r="CL115" s="1014"/>
      <c r="CM115" s="987" t="s">
        <v>457</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184249</v>
      </c>
      <c r="DH115" s="1024"/>
      <c r="DI115" s="1024"/>
      <c r="DJ115" s="1024"/>
      <c r="DK115" s="1025"/>
      <c r="DL115" s="1026" t="s">
        <v>458</v>
      </c>
      <c r="DM115" s="1024"/>
      <c r="DN115" s="1024"/>
      <c r="DO115" s="1024"/>
      <c r="DP115" s="1025"/>
      <c r="DQ115" s="1026" t="s">
        <v>437</v>
      </c>
      <c r="DR115" s="1024"/>
      <c r="DS115" s="1024"/>
      <c r="DT115" s="1024"/>
      <c r="DU115" s="1025"/>
      <c r="DV115" s="1027" t="s">
        <v>128</v>
      </c>
      <c r="DW115" s="1028"/>
      <c r="DX115" s="1028"/>
      <c r="DY115" s="1028"/>
      <c r="DZ115" s="1029"/>
    </row>
    <row r="116" spans="1:130" s="233" customFormat="1" ht="26.25" customHeight="1" x14ac:dyDescent="0.15">
      <c r="A116" s="1021"/>
      <c r="B116" s="1022"/>
      <c r="C116" s="1030" t="s">
        <v>459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439</v>
      </c>
      <c r="AB116" s="1024"/>
      <c r="AC116" s="1024"/>
      <c r="AD116" s="1024"/>
      <c r="AE116" s="1025"/>
      <c r="AF116" s="1026" t="s">
        <v>436</v>
      </c>
      <c r="AG116" s="1024"/>
      <c r="AH116" s="1024"/>
      <c r="AI116" s="1024"/>
      <c r="AJ116" s="1025"/>
      <c r="AK116" s="1026" t="s">
        <v>128</v>
      </c>
      <c r="AL116" s="1024"/>
      <c r="AM116" s="1024"/>
      <c r="AN116" s="1024"/>
      <c r="AO116" s="1025"/>
      <c r="AP116" s="1027" t="s">
        <v>436</v>
      </c>
      <c r="AQ116" s="1028"/>
      <c r="AR116" s="1028"/>
      <c r="AS116" s="1028"/>
      <c r="AT116" s="1029"/>
      <c r="AU116" s="973"/>
      <c r="AV116" s="974"/>
      <c r="AW116" s="974"/>
      <c r="AX116" s="974"/>
      <c r="AY116" s="974"/>
      <c r="AZ116" s="1032" t="s">
        <v>460</v>
      </c>
      <c r="BA116" s="1033"/>
      <c r="BB116" s="1033"/>
      <c r="BC116" s="1033"/>
      <c r="BD116" s="1033"/>
      <c r="BE116" s="1033"/>
      <c r="BF116" s="1033"/>
      <c r="BG116" s="1033"/>
      <c r="BH116" s="1033"/>
      <c r="BI116" s="1033"/>
      <c r="BJ116" s="1033"/>
      <c r="BK116" s="1033"/>
      <c r="BL116" s="1033"/>
      <c r="BM116" s="1033"/>
      <c r="BN116" s="1033"/>
      <c r="BO116" s="1033"/>
      <c r="BP116" s="1034"/>
      <c r="BQ116" s="990" t="s">
        <v>437</v>
      </c>
      <c r="BR116" s="991"/>
      <c r="BS116" s="991"/>
      <c r="BT116" s="991"/>
      <c r="BU116" s="991"/>
      <c r="BV116" s="991" t="s">
        <v>442</v>
      </c>
      <c r="BW116" s="991"/>
      <c r="BX116" s="991"/>
      <c r="BY116" s="991"/>
      <c r="BZ116" s="991"/>
      <c r="CA116" s="991" t="s">
        <v>410</v>
      </c>
      <c r="CB116" s="991"/>
      <c r="CC116" s="991"/>
      <c r="CD116" s="991"/>
      <c r="CE116" s="991"/>
      <c r="CF116" s="985" t="s">
        <v>128</v>
      </c>
      <c r="CG116" s="986"/>
      <c r="CH116" s="986"/>
      <c r="CI116" s="986"/>
      <c r="CJ116" s="986"/>
      <c r="CK116" s="1013"/>
      <c r="CL116" s="1014"/>
      <c r="CM116" s="987" t="s">
        <v>461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436</v>
      </c>
      <c r="DH116" s="1024"/>
      <c r="DI116" s="1024"/>
      <c r="DJ116" s="1024"/>
      <c r="DK116" s="1025"/>
      <c r="DL116" s="1026" t="s">
        <v>439</v>
      </c>
      <c r="DM116" s="1024"/>
      <c r="DN116" s="1024"/>
      <c r="DO116" s="1024"/>
      <c r="DP116" s="1025"/>
      <c r="DQ116" s="1026" t="s">
        <v>128</v>
      </c>
      <c r="DR116" s="1024"/>
      <c r="DS116" s="1024"/>
      <c r="DT116" s="1024"/>
      <c r="DU116" s="1025"/>
      <c r="DV116" s="1027" t="s">
        <v>439</v>
      </c>
      <c r="DW116" s="1028"/>
      <c r="DX116" s="1028"/>
      <c r="DY116" s="1028"/>
      <c r="DZ116" s="1029"/>
    </row>
    <row r="117" spans="1:130" s="233"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462</v>
      </c>
      <c r="Z117" s="959"/>
      <c r="AA117" s="1043">
        <v>4128371</v>
      </c>
      <c r="AB117" s="1044"/>
      <c r="AC117" s="1044"/>
      <c r="AD117" s="1044"/>
      <c r="AE117" s="1045"/>
      <c r="AF117" s="1046">
        <v>4283532</v>
      </c>
      <c r="AG117" s="1044"/>
      <c r="AH117" s="1044"/>
      <c r="AI117" s="1044"/>
      <c r="AJ117" s="1045"/>
      <c r="AK117" s="1046">
        <v>4220392</v>
      </c>
      <c r="AL117" s="1044"/>
      <c r="AM117" s="1044"/>
      <c r="AN117" s="1044"/>
      <c r="AO117" s="1045"/>
      <c r="AP117" s="1047"/>
      <c r="AQ117" s="1048"/>
      <c r="AR117" s="1048"/>
      <c r="AS117" s="1048"/>
      <c r="AT117" s="1049"/>
      <c r="AU117" s="973"/>
      <c r="AV117" s="974"/>
      <c r="AW117" s="974"/>
      <c r="AX117" s="974"/>
      <c r="AY117" s="974"/>
      <c r="AZ117" s="1039" t="s">
        <v>463</v>
      </c>
      <c r="BA117" s="1040"/>
      <c r="BB117" s="1040"/>
      <c r="BC117" s="1040"/>
      <c r="BD117" s="1040"/>
      <c r="BE117" s="1040"/>
      <c r="BF117" s="1040"/>
      <c r="BG117" s="1040"/>
      <c r="BH117" s="1040"/>
      <c r="BI117" s="1040"/>
      <c r="BJ117" s="1040"/>
      <c r="BK117" s="1040"/>
      <c r="BL117" s="1040"/>
      <c r="BM117" s="1040"/>
      <c r="BN117" s="1040"/>
      <c r="BO117" s="1040"/>
      <c r="BP117" s="1041"/>
      <c r="BQ117" s="990" t="s">
        <v>392</v>
      </c>
      <c r="BR117" s="991"/>
      <c r="BS117" s="991"/>
      <c r="BT117" s="991"/>
      <c r="BU117" s="991"/>
      <c r="BV117" s="991" t="s">
        <v>439</v>
      </c>
      <c r="BW117" s="991"/>
      <c r="BX117" s="991"/>
      <c r="BY117" s="991"/>
      <c r="BZ117" s="991"/>
      <c r="CA117" s="991" t="s">
        <v>439</v>
      </c>
      <c r="CB117" s="991"/>
      <c r="CC117" s="991"/>
      <c r="CD117" s="991"/>
      <c r="CE117" s="991"/>
      <c r="CF117" s="985" t="s">
        <v>128</v>
      </c>
      <c r="CG117" s="986"/>
      <c r="CH117" s="986"/>
      <c r="CI117" s="986"/>
      <c r="CJ117" s="986"/>
      <c r="CK117" s="1013"/>
      <c r="CL117" s="1014"/>
      <c r="CM117" s="987" t="s">
        <v>464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454</v>
      </c>
      <c r="DH117" s="1024"/>
      <c r="DI117" s="1024"/>
      <c r="DJ117" s="1024"/>
      <c r="DK117" s="1025"/>
      <c r="DL117" s="1026" t="s">
        <v>392</v>
      </c>
      <c r="DM117" s="1024"/>
      <c r="DN117" s="1024"/>
      <c r="DO117" s="1024"/>
      <c r="DP117" s="1025"/>
      <c r="DQ117" s="1026" t="s">
        <v>128</v>
      </c>
      <c r="DR117" s="1024"/>
      <c r="DS117" s="1024"/>
      <c r="DT117" s="1024"/>
      <c r="DU117" s="1025"/>
      <c r="DV117" s="1027" t="s">
        <v>392</v>
      </c>
      <c r="DW117" s="1028"/>
      <c r="DX117" s="1028"/>
      <c r="DY117" s="1028"/>
      <c r="DZ117" s="1029"/>
    </row>
    <row r="118" spans="1:130" s="233" customFormat="1" ht="26.25" customHeight="1" x14ac:dyDescent="0.15">
      <c r="A118" s="977" t="s">
        <v>431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428</v>
      </c>
      <c r="AB118" s="958"/>
      <c r="AC118" s="958"/>
      <c r="AD118" s="958"/>
      <c r="AE118" s="959"/>
      <c r="AF118" s="957" t="s">
        <v>429</v>
      </c>
      <c r="AG118" s="958"/>
      <c r="AH118" s="958"/>
      <c r="AI118" s="958"/>
      <c r="AJ118" s="959"/>
      <c r="AK118" s="957" t="s">
        <v>305</v>
      </c>
      <c r="AL118" s="958"/>
      <c r="AM118" s="958"/>
      <c r="AN118" s="958"/>
      <c r="AO118" s="959"/>
      <c r="AP118" s="1035" t="s">
        <v>430</v>
      </c>
      <c r="AQ118" s="1036"/>
      <c r="AR118" s="1036"/>
      <c r="AS118" s="1036"/>
      <c r="AT118" s="1037"/>
      <c r="AU118" s="973"/>
      <c r="AV118" s="974"/>
      <c r="AW118" s="974"/>
      <c r="AX118" s="974"/>
      <c r="AY118" s="974"/>
      <c r="AZ118" s="1038" t="s">
        <v>465</v>
      </c>
      <c r="BA118" s="1030"/>
      <c r="BB118" s="1030"/>
      <c r="BC118" s="1030"/>
      <c r="BD118" s="1030"/>
      <c r="BE118" s="1030"/>
      <c r="BF118" s="1030"/>
      <c r="BG118" s="1030"/>
      <c r="BH118" s="1030"/>
      <c r="BI118" s="1030"/>
      <c r="BJ118" s="1030"/>
      <c r="BK118" s="1030"/>
      <c r="BL118" s="1030"/>
      <c r="BM118" s="1030"/>
      <c r="BN118" s="1030"/>
      <c r="BO118" s="1030"/>
      <c r="BP118" s="1031"/>
      <c r="BQ118" s="1064" t="s">
        <v>439</v>
      </c>
      <c r="BR118" s="1065"/>
      <c r="BS118" s="1065"/>
      <c r="BT118" s="1065"/>
      <c r="BU118" s="1065"/>
      <c r="BV118" s="1065" t="s">
        <v>392</v>
      </c>
      <c r="BW118" s="1065"/>
      <c r="BX118" s="1065"/>
      <c r="BY118" s="1065"/>
      <c r="BZ118" s="1065"/>
      <c r="CA118" s="1065" t="s">
        <v>439</v>
      </c>
      <c r="CB118" s="1065"/>
      <c r="CC118" s="1065"/>
      <c r="CD118" s="1065"/>
      <c r="CE118" s="1065"/>
      <c r="CF118" s="985" t="s">
        <v>128</v>
      </c>
      <c r="CG118" s="986"/>
      <c r="CH118" s="986"/>
      <c r="CI118" s="986"/>
      <c r="CJ118" s="986"/>
      <c r="CK118" s="1013"/>
      <c r="CL118" s="1014"/>
      <c r="CM118" s="987" t="s">
        <v>466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439</v>
      </c>
      <c r="DH118" s="1024"/>
      <c r="DI118" s="1024"/>
      <c r="DJ118" s="1024"/>
      <c r="DK118" s="1025"/>
      <c r="DL118" s="1026" t="s">
        <v>128</v>
      </c>
      <c r="DM118" s="1024"/>
      <c r="DN118" s="1024"/>
      <c r="DO118" s="1024"/>
      <c r="DP118" s="1025"/>
      <c r="DQ118" s="1026" t="s">
        <v>454</v>
      </c>
      <c r="DR118" s="1024"/>
      <c r="DS118" s="1024"/>
      <c r="DT118" s="1024"/>
      <c r="DU118" s="1025"/>
      <c r="DV118" s="1027" t="s">
        <v>439</v>
      </c>
      <c r="DW118" s="1028"/>
      <c r="DX118" s="1028"/>
      <c r="DY118" s="1028"/>
      <c r="DZ118" s="1029"/>
    </row>
    <row r="119" spans="1:130" s="233" customFormat="1" ht="26.25" customHeight="1" x14ac:dyDescent="0.15">
      <c r="A119" s="1121" t="s">
        <v>434</v>
      </c>
      <c r="B119" s="1012"/>
      <c r="C119" s="994" t="s">
        <v>435</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392</v>
      </c>
      <c r="AB119" s="965"/>
      <c r="AC119" s="965"/>
      <c r="AD119" s="965"/>
      <c r="AE119" s="966"/>
      <c r="AF119" s="967" t="s">
        <v>436</v>
      </c>
      <c r="AG119" s="965"/>
      <c r="AH119" s="965"/>
      <c r="AI119" s="965"/>
      <c r="AJ119" s="966"/>
      <c r="AK119" s="967" t="s">
        <v>439</v>
      </c>
      <c r="AL119" s="965"/>
      <c r="AM119" s="965"/>
      <c r="AN119" s="965"/>
      <c r="AO119" s="966"/>
      <c r="AP119" s="968" t="s">
        <v>439</v>
      </c>
      <c r="AQ119" s="969"/>
      <c r="AR119" s="969"/>
      <c r="AS119" s="969"/>
      <c r="AT119" s="970"/>
      <c r="AU119" s="975"/>
      <c r="AV119" s="976"/>
      <c r="AW119" s="976"/>
      <c r="AX119" s="976"/>
      <c r="AY119" s="976"/>
      <c r="AZ119" s="254" t="s">
        <v>187</v>
      </c>
      <c r="BA119" s="254"/>
      <c r="BB119" s="254"/>
      <c r="BC119" s="254"/>
      <c r="BD119" s="254"/>
      <c r="BE119" s="254"/>
      <c r="BF119" s="254"/>
      <c r="BG119" s="254"/>
      <c r="BH119" s="254"/>
      <c r="BI119" s="254"/>
      <c r="BJ119" s="254"/>
      <c r="BK119" s="254"/>
      <c r="BL119" s="254"/>
      <c r="BM119" s="254"/>
      <c r="BN119" s="254"/>
      <c r="BO119" s="1042" t="s">
        <v>467</v>
      </c>
      <c r="BP119" s="1070"/>
      <c r="BQ119" s="1064">
        <v>52740856</v>
      </c>
      <c r="BR119" s="1065"/>
      <c r="BS119" s="1065"/>
      <c r="BT119" s="1065"/>
      <c r="BU119" s="1065"/>
      <c r="BV119" s="1065">
        <v>54110292</v>
      </c>
      <c r="BW119" s="1065"/>
      <c r="BX119" s="1065"/>
      <c r="BY119" s="1065"/>
      <c r="BZ119" s="1065"/>
      <c r="CA119" s="1065">
        <v>54042359</v>
      </c>
      <c r="CB119" s="1065"/>
      <c r="CC119" s="1065"/>
      <c r="CD119" s="1065"/>
      <c r="CE119" s="1065"/>
      <c r="CF119" s="1066"/>
      <c r="CG119" s="1067"/>
      <c r="CH119" s="1067"/>
      <c r="CI119" s="1067"/>
      <c r="CJ119" s="1068"/>
      <c r="CK119" s="1015"/>
      <c r="CL119" s="1016"/>
      <c r="CM119" s="1038" t="s">
        <v>468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3100</v>
      </c>
      <c r="DH119" s="1051"/>
      <c r="DI119" s="1051"/>
      <c r="DJ119" s="1051"/>
      <c r="DK119" s="1052"/>
      <c r="DL119" s="1050" t="s">
        <v>128</v>
      </c>
      <c r="DM119" s="1051"/>
      <c r="DN119" s="1051"/>
      <c r="DO119" s="1051"/>
      <c r="DP119" s="1052"/>
      <c r="DQ119" s="1050" t="s">
        <v>439</v>
      </c>
      <c r="DR119" s="1051"/>
      <c r="DS119" s="1051"/>
      <c r="DT119" s="1051"/>
      <c r="DU119" s="1052"/>
      <c r="DV119" s="1053" t="s">
        <v>436</v>
      </c>
      <c r="DW119" s="1054"/>
      <c r="DX119" s="1054"/>
      <c r="DY119" s="1054"/>
      <c r="DZ119" s="1055"/>
    </row>
    <row r="120" spans="1:130" s="233" customFormat="1" ht="26.25" customHeight="1" x14ac:dyDescent="0.15">
      <c r="A120" s="1122"/>
      <c r="B120" s="1014"/>
      <c r="C120" s="987" t="s">
        <v>443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439</v>
      </c>
      <c r="AB120" s="1024"/>
      <c r="AC120" s="1024"/>
      <c r="AD120" s="1024"/>
      <c r="AE120" s="1025"/>
      <c r="AF120" s="1026" t="s">
        <v>128</v>
      </c>
      <c r="AG120" s="1024"/>
      <c r="AH120" s="1024"/>
      <c r="AI120" s="1024"/>
      <c r="AJ120" s="1025"/>
      <c r="AK120" s="1026" t="s">
        <v>439</v>
      </c>
      <c r="AL120" s="1024"/>
      <c r="AM120" s="1024"/>
      <c r="AN120" s="1024"/>
      <c r="AO120" s="1025"/>
      <c r="AP120" s="1027" t="s">
        <v>410</v>
      </c>
      <c r="AQ120" s="1028"/>
      <c r="AR120" s="1028"/>
      <c r="AS120" s="1028"/>
      <c r="AT120" s="1029"/>
      <c r="AU120" s="1056" t="s">
        <v>469</v>
      </c>
      <c r="AV120" s="1057"/>
      <c r="AW120" s="1057"/>
      <c r="AX120" s="1057"/>
      <c r="AY120" s="1058"/>
      <c r="AZ120" s="994" t="s">
        <v>470</v>
      </c>
      <c r="BA120" s="962"/>
      <c r="BB120" s="962"/>
      <c r="BC120" s="962"/>
      <c r="BD120" s="962"/>
      <c r="BE120" s="962"/>
      <c r="BF120" s="962"/>
      <c r="BG120" s="962"/>
      <c r="BH120" s="962"/>
      <c r="BI120" s="962"/>
      <c r="BJ120" s="962"/>
      <c r="BK120" s="962"/>
      <c r="BL120" s="962"/>
      <c r="BM120" s="962"/>
      <c r="BN120" s="962"/>
      <c r="BO120" s="962"/>
      <c r="BP120" s="963"/>
      <c r="BQ120" s="995">
        <v>7222535</v>
      </c>
      <c r="BR120" s="996"/>
      <c r="BS120" s="996"/>
      <c r="BT120" s="996"/>
      <c r="BU120" s="996"/>
      <c r="BV120" s="996">
        <v>7142508</v>
      </c>
      <c r="BW120" s="996"/>
      <c r="BX120" s="996"/>
      <c r="BY120" s="996"/>
      <c r="BZ120" s="996"/>
      <c r="CA120" s="996">
        <v>7975811</v>
      </c>
      <c r="CB120" s="996"/>
      <c r="CC120" s="996"/>
      <c r="CD120" s="996"/>
      <c r="CE120" s="996"/>
      <c r="CF120" s="1009">
        <v>76</v>
      </c>
      <c r="CG120" s="1010"/>
      <c r="CH120" s="1010"/>
      <c r="CI120" s="1010"/>
      <c r="CJ120" s="1010"/>
      <c r="CK120" s="1071" t="s">
        <v>471</v>
      </c>
      <c r="CL120" s="1072"/>
      <c r="CM120" s="1072"/>
      <c r="CN120" s="1072"/>
      <c r="CO120" s="1073"/>
      <c r="CP120" s="1079" t="s">
        <v>472</v>
      </c>
      <c r="CQ120" s="1080"/>
      <c r="CR120" s="1080"/>
      <c r="CS120" s="1080"/>
      <c r="CT120" s="1080"/>
      <c r="CU120" s="1080"/>
      <c r="CV120" s="1080"/>
      <c r="CW120" s="1080"/>
      <c r="CX120" s="1080"/>
      <c r="CY120" s="1080"/>
      <c r="CZ120" s="1080"/>
      <c r="DA120" s="1080"/>
      <c r="DB120" s="1080"/>
      <c r="DC120" s="1080"/>
      <c r="DD120" s="1080"/>
      <c r="DE120" s="1080"/>
      <c r="DF120" s="1081"/>
      <c r="DG120" s="995" t="s">
        <v>439</v>
      </c>
      <c r="DH120" s="996"/>
      <c r="DI120" s="996"/>
      <c r="DJ120" s="996"/>
      <c r="DK120" s="996"/>
      <c r="DL120" s="996">
        <v>8657313</v>
      </c>
      <c r="DM120" s="996"/>
      <c r="DN120" s="996"/>
      <c r="DO120" s="996"/>
      <c r="DP120" s="996"/>
      <c r="DQ120" s="996">
        <v>8086768</v>
      </c>
      <c r="DR120" s="996"/>
      <c r="DS120" s="996"/>
      <c r="DT120" s="996"/>
      <c r="DU120" s="996"/>
      <c r="DV120" s="997">
        <v>77.099999999999994</v>
      </c>
      <c r="DW120" s="997"/>
      <c r="DX120" s="997"/>
      <c r="DY120" s="997"/>
      <c r="DZ120" s="998"/>
    </row>
    <row r="121" spans="1:130" s="233" customFormat="1" ht="26.25" customHeight="1" x14ac:dyDescent="0.15">
      <c r="A121" s="1122"/>
      <c r="B121" s="1014"/>
      <c r="C121" s="1039" t="s">
        <v>473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442</v>
      </c>
      <c r="AB121" s="1024"/>
      <c r="AC121" s="1024"/>
      <c r="AD121" s="1024"/>
      <c r="AE121" s="1025"/>
      <c r="AF121" s="1026" t="s">
        <v>436</v>
      </c>
      <c r="AG121" s="1024"/>
      <c r="AH121" s="1024"/>
      <c r="AI121" s="1024"/>
      <c r="AJ121" s="1025"/>
      <c r="AK121" s="1026" t="s">
        <v>128</v>
      </c>
      <c r="AL121" s="1024"/>
      <c r="AM121" s="1024"/>
      <c r="AN121" s="1024"/>
      <c r="AO121" s="1025"/>
      <c r="AP121" s="1027" t="s">
        <v>436</v>
      </c>
      <c r="AQ121" s="1028"/>
      <c r="AR121" s="1028"/>
      <c r="AS121" s="1028"/>
      <c r="AT121" s="1029"/>
      <c r="AU121" s="1059"/>
      <c r="AV121" s="1060"/>
      <c r="AW121" s="1060"/>
      <c r="AX121" s="1060"/>
      <c r="AY121" s="1061"/>
      <c r="AZ121" s="987" t="s">
        <v>474</v>
      </c>
      <c r="BA121" s="988"/>
      <c r="BB121" s="988"/>
      <c r="BC121" s="988"/>
      <c r="BD121" s="988"/>
      <c r="BE121" s="988"/>
      <c r="BF121" s="988"/>
      <c r="BG121" s="988"/>
      <c r="BH121" s="988"/>
      <c r="BI121" s="988"/>
      <c r="BJ121" s="988"/>
      <c r="BK121" s="988"/>
      <c r="BL121" s="988"/>
      <c r="BM121" s="988"/>
      <c r="BN121" s="988"/>
      <c r="BO121" s="988"/>
      <c r="BP121" s="989"/>
      <c r="BQ121" s="990">
        <v>2741388</v>
      </c>
      <c r="BR121" s="991"/>
      <c r="BS121" s="991"/>
      <c r="BT121" s="991"/>
      <c r="BU121" s="991"/>
      <c r="BV121" s="991">
        <v>2960379</v>
      </c>
      <c r="BW121" s="991"/>
      <c r="BX121" s="991"/>
      <c r="BY121" s="991"/>
      <c r="BZ121" s="991"/>
      <c r="CA121" s="991">
        <v>2880209</v>
      </c>
      <c r="CB121" s="991"/>
      <c r="CC121" s="991"/>
      <c r="CD121" s="991"/>
      <c r="CE121" s="991"/>
      <c r="CF121" s="985">
        <v>27.5</v>
      </c>
      <c r="CG121" s="986"/>
      <c r="CH121" s="986"/>
      <c r="CI121" s="986"/>
      <c r="CJ121" s="986"/>
      <c r="CK121" s="1074"/>
      <c r="CL121" s="1075"/>
      <c r="CM121" s="1075"/>
      <c r="CN121" s="1075"/>
      <c r="CO121" s="1076"/>
      <c r="CP121" s="1084" t="s">
        <v>475</v>
      </c>
      <c r="CQ121" s="1085"/>
      <c r="CR121" s="1085"/>
      <c r="CS121" s="1085"/>
      <c r="CT121" s="1085"/>
      <c r="CU121" s="1085"/>
      <c r="CV121" s="1085"/>
      <c r="CW121" s="1085"/>
      <c r="CX121" s="1085"/>
      <c r="CY121" s="1085"/>
      <c r="CZ121" s="1085"/>
      <c r="DA121" s="1085"/>
      <c r="DB121" s="1085"/>
      <c r="DC121" s="1085"/>
      <c r="DD121" s="1085"/>
      <c r="DE121" s="1085"/>
      <c r="DF121" s="1086"/>
      <c r="DG121" s="990" t="s">
        <v>439</v>
      </c>
      <c r="DH121" s="991"/>
      <c r="DI121" s="991"/>
      <c r="DJ121" s="991"/>
      <c r="DK121" s="991"/>
      <c r="DL121" s="991" t="s">
        <v>128</v>
      </c>
      <c r="DM121" s="991"/>
      <c r="DN121" s="991"/>
      <c r="DO121" s="991"/>
      <c r="DP121" s="991"/>
      <c r="DQ121" s="991" t="s">
        <v>436</v>
      </c>
      <c r="DR121" s="991"/>
      <c r="DS121" s="991"/>
      <c r="DT121" s="991"/>
      <c r="DU121" s="991"/>
      <c r="DV121" s="992" t="s">
        <v>128</v>
      </c>
      <c r="DW121" s="992"/>
      <c r="DX121" s="992"/>
      <c r="DY121" s="992"/>
      <c r="DZ121" s="993"/>
    </row>
    <row r="122" spans="1:130" s="233" customFormat="1" ht="26.25" customHeight="1" x14ac:dyDescent="0.15">
      <c r="A122" s="1122"/>
      <c r="B122" s="1014"/>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436</v>
      </c>
      <c r="AB122" s="1024"/>
      <c r="AC122" s="1024"/>
      <c r="AD122" s="1024"/>
      <c r="AE122" s="1025"/>
      <c r="AF122" s="1026" t="s">
        <v>128</v>
      </c>
      <c r="AG122" s="1024"/>
      <c r="AH122" s="1024"/>
      <c r="AI122" s="1024"/>
      <c r="AJ122" s="1025"/>
      <c r="AK122" s="1026" t="s">
        <v>436</v>
      </c>
      <c r="AL122" s="1024"/>
      <c r="AM122" s="1024"/>
      <c r="AN122" s="1024"/>
      <c r="AO122" s="1025"/>
      <c r="AP122" s="1027" t="s">
        <v>436</v>
      </c>
      <c r="AQ122" s="1028"/>
      <c r="AR122" s="1028"/>
      <c r="AS122" s="1028"/>
      <c r="AT122" s="1029"/>
      <c r="AU122" s="1059"/>
      <c r="AV122" s="1060"/>
      <c r="AW122" s="1060"/>
      <c r="AX122" s="1060"/>
      <c r="AY122" s="1061"/>
      <c r="AZ122" s="1038" t="s">
        <v>476</v>
      </c>
      <c r="BA122" s="1030"/>
      <c r="BB122" s="1030"/>
      <c r="BC122" s="1030"/>
      <c r="BD122" s="1030"/>
      <c r="BE122" s="1030"/>
      <c r="BF122" s="1030"/>
      <c r="BG122" s="1030"/>
      <c r="BH122" s="1030"/>
      <c r="BI122" s="1030"/>
      <c r="BJ122" s="1030"/>
      <c r="BK122" s="1030"/>
      <c r="BL122" s="1030"/>
      <c r="BM122" s="1030"/>
      <c r="BN122" s="1030"/>
      <c r="BO122" s="1030"/>
      <c r="BP122" s="1031"/>
      <c r="BQ122" s="1064">
        <v>29999716</v>
      </c>
      <c r="BR122" s="1065"/>
      <c r="BS122" s="1065"/>
      <c r="BT122" s="1065"/>
      <c r="BU122" s="1065"/>
      <c r="BV122" s="1065">
        <v>30636415</v>
      </c>
      <c r="BW122" s="1065"/>
      <c r="BX122" s="1065"/>
      <c r="BY122" s="1065"/>
      <c r="BZ122" s="1065"/>
      <c r="CA122" s="1065">
        <v>30735305</v>
      </c>
      <c r="CB122" s="1065"/>
      <c r="CC122" s="1065"/>
      <c r="CD122" s="1065"/>
      <c r="CE122" s="1065"/>
      <c r="CF122" s="1082">
        <v>293</v>
      </c>
      <c r="CG122" s="1083"/>
      <c r="CH122" s="1083"/>
      <c r="CI122" s="1083"/>
      <c r="CJ122" s="1083"/>
      <c r="CK122" s="1074"/>
      <c r="CL122" s="1075"/>
      <c r="CM122" s="1075"/>
      <c r="CN122" s="1075"/>
      <c r="CO122" s="1076"/>
      <c r="CP122" s="1084" t="s">
        <v>477</v>
      </c>
      <c r="CQ122" s="1085"/>
      <c r="CR122" s="1085"/>
      <c r="CS122" s="1085"/>
      <c r="CT122" s="1085"/>
      <c r="CU122" s="1085"/>
      <c r="CV122" s="1085"/>
      <c r="CW122" s="1085"/>
      <c r="CX122" s="1085"/>
      <c r="CY122" s="1085"/>
      <c r="CZ122" s="1085"/>
      <c r="DA122" s="1085"/>
      <c r="DB122" s="1085"/>
      <c r="DC122" s="1085"/>
      <c r="DD122" s="1085"/>
      <c r="DE122" s="1085"/>
      <c r="DF122" s="1086"/>
      <c r="DG122" s="990" t="s">
        <v>128</v>
      </c>
      <c r="DH122" s="991"/>
      <c r="DI122" s="991"/>
      <c r="DJ122" s="991"/>
      <c r="DK122" s="991"/>
      <c r="DL122" s="991" t="s">
        <v>436</v>
      </c>
      <c r="DM122" s="991"/>
      <c r="DN122" s="991"/>
      <c r="DO122" s="991"/>
      <c r="DP122" s="991"/>
      <c r="DQ122" s="991" t="s">
        <v>128</v>
      </c>
      <c r="DR122" s="991"/>
      <c r="DS122" s="991"/>
      <c r="DT122" s="991"/>
      <c r="DU122" s="991"/>
      <c r="DV122" s="992" t="s">
        <v>128</v>
      </c>
      <c r="DW122" s="992"/>
      <c r="DX122" s="992"/>
      <c r="DY122" s="992"/>
      <c r="DZ122" s="993"/>
    </row>
    <row r="123" spans="1:130" s="233" customFormat="1" ht="26.25" customHeight="1" x14ac:dyDescent="0.15">
      <c r="A123" s="1122"/>
      <c r="B123" s="1014"/>
      <c r="C123" s="987" t="s">
        <v>461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128</v>
      </c>
      <c r="AB123" s="1024"/>
      <c r="AC123" s="1024"/>
      <c r="AD123" s="1024"/>
      <c r="AE123" s="1025"/>
      <c r="AF123" s="1026" t="s">
        <v>442</v>
      </c>
      <c r="AG123" s="1024"/>
      <c r="AH123" s="1024"/>
      <c r="AI123" s="1024"/>
      <c r="AJ123" s="1025"/>
      <c r="AK123" s="1026" t="s">
        <v>436</v>
      </c>
      <c r="AL123" s="1024"/>
      <c r="AM123" s="1024"/>
      <c r="AN123" s="1024"/>
      <c r="AO123" s="1025"/>
      <c r="AP123" s="1027" t="s">
        <v>437</v>
      </c>
      <c r="AQ123" s="1028"/>
      <c r="AR123" s="1028"/>
      <c r="AS123" s="1028"/>
      <c r="AT123" s="1029"/>
      <c r="AU123" s="1062"/>
      <c r="AV123" s="1063"/>
      <c r="AW123" s="1063"/>
      <c r="AX123" s="1063"/>
      <c r="AY123" s="1063"/>
      <c r="AZ123" s="254" t="s">
        <v>187</v>
      </c>
      <c r="BA123" s="254"/>
      <c r="BB123" s="254"/>
      <c r="BC123" s="254"/>
      <c r="BD123" s="254"/>
      <c r="BE123" s="254"/>
      <c r="BF123" s="254"/>
      <c r="BG123" s="254"/>
      <c r="BH123" s="254"/>
      <c r="BI123" s="254"/>
      <c r="BJ123" s="254"/>
      <c r="BK123" s="254"/>
      <c r="BL123" s="254"/>
      <c r="BM123" s="254"/>
      <c r="BN123" s="254"/>
      <c r="BO123" s="1042" t="s">
        <v>478</v>
      </c>
      <c r="BP123" s="1070"/>
      <c r="BQ123" s="1128">
        <v>39963639</v>
      </c>
      <c r="BR123" s="1129"/>
      <c r="BS123" s="1129"/>
      <c r="BT123" s="1129"/>
      <c r="BU123" s="1129"/>
      <c r="BV123" s="1129">
        <v>40739302</v>
      </c>
      <c r="BW123" s="1129"/>
      <c r="BX123" s="1129"/>
      <c r="BY123" s="1129"/>
      <c r="BZ123" s="1129"/>
      <c r="CA123" s="1129">
        <v>41591325</v>
      </c>
      <c r="CB123" s="1129"/>
      <c r="CC123" s="1129"/>
      <c r="CD123" s="1129"/>
      <c r="CE123" s="1129"/>
      <c r="CF123" s="1066"/>
      <c r="CG123" s="1067"/>
      <c r="CH123" s="1067"/>
      <c r="CI123" s="1067"/>
      <c r="CJ123" s="1068"/>
      <c r="CK123" s="1074"/>
      <c r="CL123" s="1075"/>
      <c r="CM123" s="1075"/>
      <c r="CN123" s="1075"/>
      <c r="CO123" s="1076"/>
      <c r="CP123" s="1084" t="s">
        <v>479</v>
      </c>
      <c r="CQ123" s="1085"/>
      <c r="CR123" s="1085"/>
      <c r="CS123" s="1085"/>
      <c r="CT123" s="1085"/>
      <c r="CU123" s="1085"/>
      <c r="CV123" s="1085"/>
      <c r="CW123" s="1085"/>
      <c r="CX123" s="1085"/>
      <c r="CY123" s="1085"/>
      <c r="CZ123" s="1085"/>
      <c r="DA123" s="1085"/>
      <c r="DB123" s="1085"/>
      <c r="DC123" s="1085"/>
      <c r="DD123" s="1085"/>
      <c r="DE123" s="1085"/>
      <c r="DF123" s="1086"/>
      <c r="DG123" s="1023" t="s">
        <v>128</v>
      </c>
      <c r="DH123" s="1024"/>
      <c r="DI123" s="1024"/>
      <c r="DJ123" s="1024"/>
      <c r="DK123" s="1025"/>
      <c r="DL123" s="1026" t="s">
        <v>128</v>
      </c>
      <c r="DM123" s="1024"/>
      <c r="DN123" s="1024"/>
      <c r="DO123" s="1024"/>
      <c r="DP123" s="1025"/>
      <c r="DQ123" s="1026" t="s">
        <v>454</v>
      </c>
      <c r="DR123" s="1024"/>
      <c r="DS123" s="1024"/>
      <c r="DT123" s="1024"/>
      <c r="DU123" s="1025"/>
      <c r="DV123" s="1027" t="s">
        <v>440</v>
      </c>
      <c r="DW123" s="1028"/>
      <c r="DX123" s="1028"/>
      <c r="DY123" s="1028"/>
      <c r="DZ123" s="1029"/>
    </row>
    <row r="124" spans="1:130" s="233" customFormat="1" ht="26.25" customHeight="1" thickBot="1" x14ac:dyDescent="0.2">
      <c r="A124" s="1122"/>
      <c r="B124" s="1014"/>
      <c r="C124" s="987" t="s">
        <v>464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454</v>
      </c>
      <c r="AG124" s="1024"/>
      <c r="AH124" s="1024"/>
      <c r="AI124" s="1024"/>
      <c r="AJ124" s="1025"/>
      <c r="AK124" s="1026" t="s">
        <v>128</v>
      </c>
      <c r="AL124" s="1024"/>
      <c r="AM124" s="1024"/>
      <c r="AN124" s="1024"/>
      <c r="AO124" s="1025"/>
      <c r="AP124" s="1027" t="s">
        <v>128</v>
      </c>
      <c r="AQ124" s="1028"/>
      <c r="AR124" s="1028"/>
      <c r="AS124" s="1028"/>
      <c r="AT124" s="1029"/>
      <c r="AU124" s="1124" t="s">
        <v>480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129.69999999999999</v>
      </c>
      <c r="BR124" s="1092"/>
      <c r="BS124" s="1092"/>
      <c r="BT124" s="1092"/>
      <c r="BU124" s="1092"/>
      <c r="BV124" s="1092">
        <v>134.19999999999999</v>
      </c>
      <c r="BW124" s="1092"/>
      <c r="BX124" s="1092"/>
      <c r="BY124" s="1092"/>
      <c r="BZ124" s="1092"/>
      <c r="CA124" s="1092">
        <v>118.6</v>
      </c>
      <c r="CB124" s="1092"/>
      <c r="CC124" s="1092"/>
      <c r="CD124" s="1092"/>
      <c r="CE124" s="1092"/>
      <c r="CF124" s="1093"/>
      <c r="CG124" s="1094"/>
      <c r="CH124" s="1094"/>
      <c r="CI124" s="1094"/>
      <c r="CJ124" s="1095"/>
      <c r="CK124" s="1077"/>
      <c r="CL124" s="1077"/>
      <c r="CM124" s="1077"/>
      <c r="CN124" s="1077"/>
      <c r="CO124" s="1078"/>
      <c r="CP124" s="1084" t="s">
        <v>481</v>
      </c>
      <c r="CQ124" s="1085"/>
      <c r="CR124" s="1085"/>
      <c r="CS124" s="1085"/>
      <c r="CT124" s="1085"/>
      <c r="CU124" s="1085"/>
      <c r="CV124" s="1085"/>
      <c r="CW124" s="1085"/>
      <c r="CX124" s="1085"/>
      <c r="CY124" s="1085"/>
      <c r="CZ124" s="1085"/>
      <c r="DA124" s="1085"/>
      <c r="DB124" s="1085"/>
      <c r="DC124" s="1085"/>
      <c r="DD124" s="1085"/>
      <c r="DE124" s="1085"/>
      <c r="DF124" s="1086"/>
      <c r="DG124" s="1069">
        <v>8952946</v>
      </c>
      <c r="DH124" s="1051"/>
      <c r="DI124" s="1051"/>
      <c r="DJ124" s="1051"/>
      <c r="DK124" s="1052"/>
      <c r="DL124" s="1050" t="s">
        <v>392</v>
      </c>
      <c r="DM124" s="1051"/>
      <c r="DN124" s="1051"/>
      <c r="DO124" s="1051"/>
      <c r="DP124" s="1052"/>
      <c r="DQ124" s="1050" t="s">
        <v>128</v>
      </c>
      <c r="DR124" s="1051"/>
      <c r="DS124" s="1051"/>
      <c r="DT124" s="1051"/>
      <c r="DU124" s="1052"/>
      <c r="DV124" s="1053" t="s">
        <v>128</v>
      </c>
      <c r="DW124" s="1054"/>
      <c r="DX124" s="1054"/>
      <c r="DY124" s="1054"/>
      <c r="DZ124" s="1055"/>
    </row>
    <row r="125" spans="1:130" s="233" customFormat="1" ht="26.25" customHeight="1" x14ac:dyDescent="0.15">
      <c r="A125" s="1122"/>
      <c r="B125" s="1014"/>
      <c r="C125" s="987" t="s">
        <v>466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392</v>
      </c>
      <c r="AB125" s="1024"/>
      <c r="AC125" s="1024"/>
      <c r="AD125" s="1024"/>
      <c r="AE125" s="1025"/>
      <c r="AF125" s="1026" t="s">
        <v>410</v>
      </c>
      <c r="AG125" s="1024"/>
      <c r="AH125" s="1024"/>
      <c r="AI125" s="1024"/>
      <c r="AJ125" s="1025"/>
      <c r="AK125" s="1026" t="s">
        <v>128</v>
      </c>
      <c r="AL125" s="1024"/>
      <c r="AM125" s="1024"/>
      <c r="AN125" s="1024"/>
      <c r="AO125" s="1025"/>
      <c r="AP125" s="1027" t="s">
        <v>410</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482</v>
      </c>
      <c r="CL125" s="1072"/>
      <c r="CM125" s="1072"/>
      <c r="CN125" s="1072"/>
      <c r="CO125" s="1073"/>
      <c r="CP125" s="994" t="s">
        <v>483</v>
      </c>
      <c r="CQ125" s="962"/>
      <c r="CR125" s="962"/>
      <c r="CS125" s="962"/>
      <c r="CT125" s="962"/>
      <c r="CU125" s="962"/>
      <c r="CV125" s="962"/>
      <c r="CW125" s="962"/>
      <c r="CX125" s="962"/>
      <c r="CY125" s="962"/>
      <c r="CZ125" s="962"/>
      <c r="DA125" s="962"/>
      <c r="DB125" s="962"/>
      <c r="DC125" s="962"/>
      <c r="DD125" s="962"/>
      <c r="DE125" s="962"/>
      <c r="DF125" s="963"/>
      <c r="DG125" s="995" t="s">
        <v>392</v>
      </c>
      <c r="DH125" s="996"/>
      <c r="DI125" s="996"/>
      <c r="DJ125" s="996"/>
      <c r="DK125" s="996"/>
      <c r="DL125" s="996" t="s">
        <v>392</v>
      </c>
      <c r="DM125" s="996"/>
      <c r="DN125" s="996"/>
      <c r="DO125" s="996"/>
      <c r="DP125" s="996"/>
      <c r="DQ125" s="996" t="s">
        <v>392</v>
      </c>
      <c r="DR125" s="996"/>
      <c r="DS125" s="996"/>
      <c r="DT125" s="996"/>
      <c r="DU125" s="996"/>
      <c r="DV125" s="997" t="s">
        <v>128</v>
      </c>
      <c r="DW125" s="997"/>
      <c r="DX125" s="997"/>
      <c r="DY125" s="997"/>
      <c r="DZ125" s="998"/>
    </row>
    <row r="126" spans="1:130" s="233" customFormat="1" ht="26.25" customHeight="1" thickBot="1" x14ac:dyDescent="0.2">
      <c r="A126" s="1122"/>
      <c r="B126" s="1014"/>
      <c r="C126" s="987" t="s">
        <v>468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4291</v>
      </c>
      <c r="AB126" s="1024"/>
      <c r="AC126" s="1024"/>
      <c r="AD126" s="1024"/>
      <c r="AE126" s="1025"/>
      <c r="AF126" s="1026">
        <v>3130</v>
      </c>
      <c r="AG126" s="1024"/>
      <c r="AH126" s="1024"/>
      <c r="AI126" s="1024"/>
      <c r="AJ126" s="1025"/>
      <c r="AK126" s="1026" t="s">
        <v>128</v>
      </c>
      <c r="AL126" s="1024"/>
      <c r="AM126" s="1024"/>
      <c r="AN126" s="1024"/>
      <c r="AO126" s="1025"/>
      <c r="AP126" s="1027" t="s">
        <v>392</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484</v>
      </c>
      <c r="CQ126" s="988"/>
      <c r="CR126" s="988"/>
      <c r="CS126" s="988"/>
      <c r="CT126" s="988"/>
      <c r="CU126" s="988"/>
      <c r="CV126" s="988"/>
      <c r="CW126" s="988"/>
      <c r="CX126" s="988"/>
      <c r="CY126" s="988"/>
      <c r="CZ126" s="988"/>
      <c r="DA126" s="988"/>
      <c r="DB126" s="988"/>
      <c r="DC126" s="988"/>
      <c r="DD126" s="988"/>
      <c r="DE126" s="988"/>
      <c r="DF126" s="989"/>
      <c r="DG126" s="990" t="s">
        <v>128</v>
      </c>
      <c r="DH126" s="991"/>
      <c r="DI126" s="991"/>
      <c r="DJ126" s="991"/>
      <c r="DK126" s="991"/>
      <c r="DL126" s="991" t="s">
        <v>128</v>
      </c>
      <c r="DM126" s="991"/>
      <c r="DN126" s="991"/>
      <c r="DO126" s="991"/>
      <c r="DP126" s="991"/>
      <c r="DQ126" s="991" t="s">
        <v>128</v>
      </c>
      <c r="DR126" s="991"/>
      <c r="DS126" s="991"/>
      <c r="DT126" s="991"/>
      <c r="DU126" s="991"/>
      <c r="DV126" s="992" t="s">
        <v>410</v>
      </c>
      <c r="DW126" s="992"/>
      <c r="DX126" s="992"/>
      <c r="DY126" s="992"/>
      <c r="DZ126" s="993"/>
    </row>
    <row r="127" spans="1:130" s="233" customFormat="1" ht="26.25" customHeight="1" x14ac:dyDescent="0.15">
      <c r="A127" s="1123"/>
      <c r="B127" s="1016"/>
      <c r="C127" s="1038" t="s">
        <v>485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291</v>
      </c>
      <c r="AB127" s="1024"/>
      <c r="AC127" s="1024"/>
      <c r="AD127" s="1024"/>
      <c r="AE127" s="1025"/>
      <c r="AF127" s="1026" t="s">
        <v>128</v>
      </c>
      <c r="AG127" s="1024"/>
      <c r="AH127" s="1024"/>
      <c r="AI127" s="1024"/>
      <c r="AJ127" s="1025"/>
      <c r="AK127" s="1026" t="s">
        <v>128</v>
      </c>
      <c r="AL127" s="1024"/>
      <c r="AM127" s="1024"/>
      <c r="AN127" s="1024"/>
      <c r="AO127" s="1025"/>
      <c r="AP127" s="1027" t="s">
        <v>128</v>
      </c>
      <c r="AQ127" s="1028"/>
      <c r="AR127" s="1028"/>
      <c r="AS127" s="1028"/>
      <c r="AT127" s="1029"/>
      <c r="AU127" s="235"/>
      <c r="AV127" s="235"/>
      <c r="AW127" s="235"/>
      <c r="AX127" s="1096" t="s">
        <v>486</v>
      </c>
      <c r="AY127" s="1097"/>
      <c r="AZ127" s="1097"/>
      <c r="BA127" s="1097"/>
      <c r="BB127" s="1097"/>
      <c r="BC127" s="1097"/>
      <c r="BD127" s="1097"/>
      <c r="BE127" s="1098"/>
      <c r="BF127" s="1099" t="s">
        <v>487</v>
      </c>
      <c r="BG127" s="1097"/>
      <c r="BH127" s="1097"/>
      <c r="BI127" s="1097"/>
      <c r="BJ127" s="1097"/>
      <c r="BK127" s="1097"/>
      <c r="BL127" s="1098"/>
      <c r="BM127" s="1099" t="s">
        <v>488</v>
      </c>
      <c r="BN127" s="1097"/>
      <c r="BO127" s="1097"/>
      <c r="BP127" s="1097"/>
      <c r="BQ127" s="1097"/>
      <c r="BR127" s="1097"/>
      <c r="BS127" s="1098"/>
      <c r="BT127" s="1099" t="s">
        <v>489</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490</v>
      </c>
      <c r="CQ127" s="988"/>
      <c r="CR127" s="988"/>
      <c r="CS127" s="988"/>
      <c r="CT127" s="988"/>
      <c r="CU127" s="988"/>
      <c r="CV127" s="988"/>
      <c r="CW127" s="988"/>
      <c r="CX127" s="988"/>
      <c r="CY127" s="988"/>
      <c r="CZ127" s="988"/>
      <c r="DA127" s="988"/>
      <c r="DB127" s="988"/>
      <c r="DC127" s="988"/>
      <c r="DD127" s="988"/>
      <c r="DE127" s="988"/>
      <c r="DF127" s="989"/>
      <c r="DG127" s="990" t="s">
        <v>128</v>
      </c>
      <c r="DH127" s="991"/>
      <c r="DI127" s="991"/>
      <c r="DJ127" s="991"/>
      <c r="DK127" s="991"/>
      <c r="DL127" s="991" t="s">
        <v>410</v>
      </c>
      <c r="DM127" s="991"/>
      <c r="DN127" s="991"/>
      <c r="DO127" s="991"/>
      <c r="DP127" s="991"/>
      <c r="DQ127" s="991" t="s">
        <v>392</v>
      </c>
      <c r="DR127" s="991"/>
      <c r="DS127" s="991"/>
      <c r="DT127" s="991"/>
      <c r="DU127" s="991"/>
      <c r="DV127" s="992" t="s">
        <v>128</v>
      </c>
      <c r="DW127" s="992"/>
      <c r="DX127" s="992"/>
      <c r="DY127" s="992"/>
      <c r="DZ127" s="993"/>
    </row>
    <row r="128" spans="1:130" s="233" customFormat="1" ht="26.25" customHeight="1" thickBot="1" x14ac:dyDescent="0.2">
      <c r="A128" s="1106" t="s">
        <v>491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492</v>
      </c>
      <c r="X128" s="1108"/>
      <c r="Y128" s="1108"/>
      <c r="Z128" s="1109"/>
      <c r="AA128" s="1110">
        <v>273436</v>
      </c>
      <c r="AB128" s="1111"/>
      <c r="AC128" s="1111"/>
      <c r="AD128" s="1111"/>
      <c r="AE128" s="1112"/>
      <c r="AF128" s="1113">
        <v>278365</v>
      </c>
      <c r="AG128" s="1111"/>
      <c r="AH128" s="1111"/>
      <c r="AI128" s="1111"/>
      <c r="AJ128" s="1112"/>
      <c r="AK128" s="1113">
        <v>272857</v>
      </c>
      <c r="AL128" s="1111"/>
      <c r="AM128" s="1111"/>
      <c r="AN128" s="1111"/>
      <c r="AO128" s="1112"/>
      <c r="AP128" s="1114"/>
      <c r="AQ128" s="1115"/>
      <c r="AR128" s="1115"/>
      <c r="AS128" s="1115"/>
      <c r="AT128" s="1116"/>
      <c r="AU128" s="235"/>
      <c r="AV128" s="235"/>
      <c r="AW128" s="235"/>
      <c r="AX128" s="961" t="s">
        <v>493</v>
      </c>
      <c r="AY128" s="962"/>
      <c r="AZ128" s="962"/>
      <c r="BA128" s="962"/>
      <c r="BB128" s="962"/>
      <c r="BC128" s="962"/>
      <c r="BD128" s="962"/>
      <c r="BE128" s="963"/>
      <c r="BF128" s="1117" t="s">
        <v>128</v>
      </c>
      <c r="BG128" s="1118"/>
      <c r="BH128" s="1118"/>
      <c r="BI128" s="1118"/>
      <c r="BJ128" s="1118"/>
      <c r="BK128" s="1118"/>
      <c r="BL128" s="1119"/>
      <c r="BM128" s="1117">
        <v>12.93</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494</v>
      </c>
      <c r="CQ128" s="791"/>
      <c r="CR128" s="791"/>
      <c r="CS128" s="791"/>
      <c r="CT128" s="791"/>
      <c r="CU128" s="791"/>
      <c r="CV128" s="791"/>
      <c r="CW128" s="791"/>
      <c r="CX128" s="791"/>
      <c r="CY128" s="791"/>
      <c r="CZ128" s="791"/>
      <c r="DA128" s="791"/>
      <c r="DB128" s="791"/>
      <c r="DC128" s="791"/>
      <c r="DD128" s="791"/>
      <c r="DE128" s="791"/>
      <c r="DF128" s="1101"/>
      <c r="DG128" s="1102" t="s">
        <v>442</v>
      </c>
      <c r="DH128" s="1103"/>
      <c r="DI128" s="1103"/>
      <c r="DJ128" s="1103"/>
      <c r="DK128" s="1103"/>
      <c r="DL128" s="1103" t="s">
        <v>392</v>
      </c>
      <c r="DM128" s="1103"/>
      <c r="DN128" s="1103"/>
      <c r="DO128" s="1103"/>
      <c r="DP128" s="1103"/>
      <c r="DQ128" s="1103" t="s">
        <v>392</v>
      </c>
      <c r="DR128" s="1103"/>
      <c r="DS128" s="1103"/>
      <c r="DT128" s="1103"/>
      <c r="DU128" s="1103"/>
      <c r="DV128" s="1104" t="s">
        <v>128</v>
      </c>
      <c r="DW128" s="1104"/>
      <c r="DX128" s="1104"/>
      <c r="DY128" s="1104"/>
      <c r="DZ128" s="1105"/>
    </row>
    <row r="129" spans="1:131" s="233"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495</v>
      </c>
      <c r="X129" s="1136"/>
      <c r="Y129" s="1136"/>
      <c r="Z129" s="1137"/>
      <c r="AA129" s="1023">
        <v>12477277</v>
      </c>
      <c r="AB129" s="1024"/>
      <c r="AC129" s="1024"/>
      <c r="AD129" s="1024"/>
      <c r="AE129" s="1025"/>
      <c r="AF129" s="1026">
        <v>12683361</v>
      </c>
      <c r="AG129" s="1024"/>
      <c r="AH129" s="1024"/>
      <c r="AI129" s="1024"/>
      <c r="AJ129" s="1025"/>
      <c r="AK129" s="1026">
        <v>13210307</v>
      </c>
      <c r="AL129" s="1024"/>
      <c r="AM129" s="1024"/>
      <c r="AN129" s="1024"/>
      <c r="AO129" s="1025"/>
      <c r="AP129" s="1138"/>
      <c r="AQ129" s="1139"/>
      <c r="AR129" s="1139"/>
      <c r="AS129" s="1139"/>
      <c r="AT129" s="1140"/>
      <c r="AU129" s="236"/>
      <c r="AV129" s="236"/>
      <c r="AW129" s="236"/>
      <c r="AX129" s="1130" t="s">
        <v>496</v>
      </c>
      <c r="AY129" s="988"/>
      <c r="AZ129" s="988"/>
      <c r="BA129" s="988"/>
      <c r="BB129" s="988"/>
      <c r="BC129" s="988"/>
      <c r="BD129" s="988"/>
      <c r="BE129" s="989"/>
      <c r="BF129" s="1131" t="s">
        <v>497</v>
      </c>
      <c r="BG129" s="1132"/>
      <c r="BH129" s="1132"/>
      <c r="BI129" s="1132"/>
      <c r="BJ129" s="1132"/>
      <c r="BK129" s="1132"/>
      <c r="BL129" s="1133"/>
      <c r="BM129" s="1131">
        <v>17.93</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498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499</v>
      </c>
      <c r="X130" s="1136"/>
      <c r="Y130" s="1136"/>
      <c r="Z130" s="1137"/>
      <c r="AA130" s="1023">
        <v>2627627</v>
      </c>
      <c r="AB130" s="1024"/>
      <c r="AC130" s="1024"/>
      <c r="AD130" s="1024"/>
      <c r="AE130" s="1025"/>
      <c r="AF130" s="1026">
        <v>2720166</v>
      </c>
      <c r="AG130" s="1024"/>
      <c r="AH130" s="1024"/>
      <c r="AI130" s="1024"/>
      <c r="AJ130" s="1025"/>
      <c r="AK130" s="1026">
        <v>2719586</v>
      </c>
      <c r="AL130" s="1024"/>
      <c r="AM130" s="1024"/>
      <c r="AN130" s="1024"/>
      <c r="AO130" s="1025"/>
      <c r="AP130" s="1138"/>
      <c r="AQ130" s="1139"/>
      <c r="AR130" s="1139"/>
      <c r="AS130" s="1139"/>
      <c r="AT130" s="1140"/>
      <c r="AU130" s="236"/>
      <c r="AV130" s="236"/>
      <c r="AW130" s="236"/>
      <c r="AX130" s="1130" t="s">
        <v>500</v>
      </c>
      <c r="AY130" s="988"/>
      <c r="AZ130" s="988"/>
      <c r="BA130" s="988"/>
      <c r="BB130" s="988"/>
      <c r="BC130" s="988"/>
      <c r="BD130" s="988"/>
      <c r="BE130" s="989"/>
      <c r="BF130" s="1166">
        <v>12.3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501</v>
      </c>
      <c r="X131" s="1173"/>
      <c r="Y131" s="1173"/>
      <c r="Z131" s="1174"/>
      <c r="AA131" s="1069">
        <v>9849650</v>
      </c>
      <c r="AB131" s="1051"/>
      <c r="AC131" s="1051"/>
      <c r="AD131" s="1051"/>
      <c r="AE131" s="1052"/>
      <c r="AF131" s="1050">
        <v>9963195</v>
      </c>
      <c r="AG131" s="1051"/>
      <c r="AH131" s="1051"/>
      <c r="AI131" s="1051"/>
      <c r="AJ131" s="1052"/>
      <c r="AK131" s="1050">
        <v>10490721</v>
      </c>
      <c r="AL131" s="1051"/>
      <c r="AM131" s="1051"/>
      <c r="AN131" s="1051"/>
      <c r="AO131" s="1052"/>
      <c r="AP131" s="1175"/>
      <c r="AQ131" s="1176"/>
      <c r="AR131" s="1176"/>
      <c r="AS131" s="1176"/>
      <c r="AT131" s="1177"/>
      <c r="AU131" s="236"/>
      <c r="AV131" s="236"/>
      <c r="AW131" s="236"/>
      <c r="AX131" s="1148" t="s">
        <v>502</v>
      </c>
      <c r="AY131" s="791"/>
      <c r="AZ131" s="791"/>
      <c r="BA131" s="791"/>
      <c r="BB131" s="791"/>
      <c r="BC131" s="791"/>
      <c r="BD131" s="791"/>
      <c r="BE131" s="1101"/>
      <c r="BF131" s="1149">
        <v>118.6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503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504</v>
      </c>
      <c r="W132" s="1159"/>
      <c r="X132" s="1159"/>
      <c r="Y132" s="1159"/>
      <c r="Z132" s="1160"/>
      <c r="AA132" s="1161">
        <v>12.460422449999999</v>
      </c>
      <c r="AB132" s="1162"/>
      <c r="AC132" s="1162"/>
      <c r="AD132" s="1162"/>
      <c r="AE132" s="1163"/>
      <c r="AF132" s="1164">
        <v>12.89747917</v>
      </c>
      <c r="AG132" s="1162"/>
      <c r="AH132" s="1162"/>
      <c r="AI132" s="1162"/>
      <c r="AJ132" s="1163"/>
      <c r="AK132" s="1164">
        <v>11.705096340000001</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505</v>
      </c>
      <c r="W133" s="1142"/>
      <c r="X133" s="1142"/>
      <c r="Y133" s="1142"/>
      <c r="Z133" s="1143"/>
      <c r="AA133" s="1144">
        <v>12.2</v>
      </c>
      <c r="AB133" s="1145"/>
      <c r="AC133" s="1145"/>
      <c r="AD133" s="1145"/>
      <c r="AE133" s="1146"/>
      <c r="AF133" s="1144">
        <v>12.4</v>
      </c>
      <c r="AG133" s="1145"/>
      <c r="AH133" s="1145"/>
      <c r="AI133" s="1145"/>
      <c r="AJ133" s="1146"/>
      <c r="AK133" s="1144">
        <v>12.3</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XN/2XPcfLlUCiEF7+6U0OY9VjO6Af7XpiPtxxQPJR6hKqIf47O+hJnph59xu+o9db11XyQMHNI9UJj6XsSfhg==" saltValue="LX2fO+DXrgcjiOmqlbrM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election activeCell="BC24" sqref="BC24"/>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49" zoomScaleNormal="100" zoomScaleSheetLayoutView="55" workbookViewId="0">
      <selection activeCell="CQ89" sqref="CQ89"/>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8HZn6Xuax3nJEOgPcy+UtbcreNWSAjkEOdPTq8gjKp4N0fs5s4nLki2FnyUxwMXMxezUukdLDyP/XZ1BvQEnQ==" saltValue="60/HdJX5p2CkW0XVuIxF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509</v>
      </c>
      <c r="AP7" s="275"/>
      <c r="AQ7" s="276" t="s">
        <v>510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511</v>
      </c>
      <c r="AQ8" s="282" t="s">
        <v>512</v>
      </c>
      <c r="AR8" s="283" t="s">
        <v>513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514</v>
      </c>
      <c r="AL9" s="1182"/>
      <c r="AM9" s="1182"/>
      <c r="AN9" s="1183"/>
      <c r="AO9" s="284">
        <v>3237776</v>
      </c>
      <c r="AP9" s="284">
        <v>105201</v>
      </c>
      <c r="AQ9" s="285">
        <v>95193</v>
      </c>
      <c r="AR9" s="286">
        <v>10.5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515</v>
      </c>
      <c r="AL10" s="1182"/>
      <c r="AM10" s="1182"/>
      <c r="AN10" s="1183"/>
      <c r="AO10" s="287">
        <v>107779</v>
      </c>
      <c r="AP10" s="287">
        <v>3502</v>
      </c>
      <c r="AQ10" s="288">
        <v>9197</v>
      </c>
      <c r="AR10" s="289">
        <v>-61.9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516</v>
      </c>
      <c r="AL11" s="1182"/>
      <c r="AM11" s="1182"/>
      <c r="AN11" s="1183"/>
      <c r="AO11" s="287">
        <v>122837</v>
      </c>
      <c r="AP11" s="287">
        <v>3991</v>
      </c>
      <c r="AQ11" s="288">
        <v>1724</v>
      </c>
      <c r="AR11" s="289">
        <v>131.5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517</v>
      </c>
      <c r="AL12" s="1182"/>
      <c r="AM12" s="1182"/>
      <c r="AN12" s="1183"/>
      <c r="AO12" s="287" t="s">
        <v>518</v>
      </c>
      <c r="AP12" s="287" t="s">
        <v>518</v>
      </c>
      <c r="AQ12" s="288">
        <v>4</v>
      </c>
      <c r="AR12" s="289" t="s">
        <v>518</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519</v>
      </c>
      <c r="AL13" s="1182"/>
      <c r="AM13" s="1182"/>
      <c r="AN13" s="1183"/>
      <c r="AO13" s="287">
        <v>168643</v>
      </c>
      <c r="AP13" s="287">
        <v>5480</v>
      </c>
      <c r="AQ13" s="288">
        <v>3651</v>
      </c>
      <c r="AR13" s="289">
        <v>50.1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520</v>
      </c>
      <c r="AL14" s="1182"/>
      <c r="AM14" s="1182"/>
      <c r="AN14" s="1183"/>
      <c r="AO14" s="287">
        <v>33202</v>
      </c>
      <c r="AP14" s="287">
        <v>1079</v>
      </c>
      <c r="AQ14" s="288">
        <v>2581</v>
      </c>
      <c r="AR14" s="289">
        <v>-58.2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521</v>
      </c>
      <c r="AL15" s="1185"/>
      <c r="AM15" s="1185"/>
      <c r="AN15" s="1186"/>
      <c r="AO15" s="287">
        <v>-330440</v>
      </c>
      <c r="AP15" s="287">
        <v>-10737</v>
      </c>
      <c r="AQ15" s="288">
        <v>-7170</v>
      </c>
      <c r="AR15" s="289">
        <v>49.7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187</v>
      </c>
      <c r="AL16" s="1185"/>
      <c r="AM16" s="1185"/>
      <c r="AN16" s="1186"/>
      <c r="AO16" s="287">
        <v>3339797</v>
      </c>
      <c r="AP16" s="287">
        <v>108516</v>
      </c>
      <c r="AQ16" s="288">
        <v>105180</v>
      </c>
      <c r="AR16" s="289">
        <v>3.2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523</v>
      </c>
      <c r="AP20" s="296" t="s">
        <v>524</v>
      </c>
      <c r="AQ20" s="297" t="s">
        <v>525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526</v>
      </c>
      <c r="AL21" s="1188"/>
      <c r="AM21" s="1188"/>
      <c r="AN21" s="1189"/>
      <c r="AO21" s="300">
        <v>11.63</v>
      </c>
      <c r="AP21" s="301">
        <v>9.98</v>
      </c>
      <c r="AQ21" s="302">
        <v>1.65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527</v>
      </c>
      <c r="AL22" s="1188"/>
      <c r="AM22" s="1188"/>
      <c r="AN22" s="1189"/>
      <c r="AO22" s="305">
        <v>96.1</v>
      </c>
      <c r="AP22" s="306">
        <v>97.3</v>
      </c>
      <c r="AQ22" s="307">
        <v>-1.2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528</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529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509</v>
      </c>
      <c r="AP30" s="275"/>
      <c r="AQ30" s="276" t="s">
        <v>510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511</v>
      </c>
      <c r="AQ31" s="282" t="s">
        <v>512</v>
      </c>
      <c r="AR31" s="283" t="s">
        <v>513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531</v>
      </c>
      <c r="AL32" s="1196"/>
      <c r="AM32" s="1196"/>
      <c r="AN32" s="1197"/>
      <c r="AO32" s="315">
        <v>3483996</v>
      </c>
      <c r="AP32" s="315">
        <v>113201</v>
      </c>
      <c r="AQ32" s="316">
        <v>67244</v>
      </c>
      <c r="AR32" s="317">
        <v>68.3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532</v>
      </c>
      <c r="AL33" s="1196"/>
      <c r="AM33" s="1196"/>
      <c r="AN33" s="1197"/>
      <c r="AO33" s="315" t="s">
        <v>518</v>
      </c>
      <c r="AP33" s="315" t="s">
        <v>518</v>
      </c>
      <c r="AQ33" s="316" t="s">
        <v>518</v>
      </c>
      <c r="AR33" s="317" t="s">
        <v>518</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533</v>
      </c>
      <c r="AL34" s="1196"/>
      <c r="AM34" s="1196"/>
      <c r="AN34" s="1197"/>
      <c r="AO34" s="315" t="s">
        <v>518</v>
      </c>
      <c r="AP34" s="315" t="s">
        <v>518</v>
      </c>
      <c r="AQ34" s="316">
        <v>8</v>
      </c>
      <c r="AR34" s="317" t="s">
        <v>518</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534</v>
      </c>
      <c r="AL35" s="1196"/>
      <c r="AM35" s="1196"/>
      <c r="AN35" s="1197"/>
      <c r="AO35" s="315">
        <v>560239</v>
      </c>
      <c r="AP35" s="315">
        <v>18203</v>
      </c>
      <c r="AQ35" s="316">
        <v>18547</v>
      </c>
      <c r="AR35" s="317">
        <v>-1.9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535</v>
      </c>
      <c r="AL36" s="1196"/>
      <c r="AM36" s="1196"/>
      <c r="AN36" s="1197"/>
      <c r="AO36" s="315">
        <v>176157</v>
      </c>
      <c r="AP36" s="315">
        <v>5724</v>
      </c>
      <c r="AQ36" s="316">
        <v>2991</v>
      </c>
      <c r="AR36" s="317">
        <v>91.4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536</v>
      </c>
      <c r="AL37" s="1196"/>
      <c r="AM37" s="1196"/>
      <c r="AN37" s="1197"/>
      <c r="AO37" s="315" t="s">
        <v>518</v>
      </c>
      <c r="AP37" s="315" t="s">
        <v>518</v>
      </c>
      <c r="AQ37" s="316">
        <v>670</v>
      </c>
      <c r="AR37" s="317" t="s">
        <v>518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537</v>
      </c>
      <c r="AL38" s="1199"/>
      <c r="AM38" s="1199"/>
      <c r="AN38" s="1200"/>
      <c r="AO38" s="318" t="s">
        <v>518</v>
      </c>
      <c r="AP38" s="318" t="s">
        <v>518</v>
      </c>
      <c r="AQ38" s="319">
        <v>2</v>
      </c>
      <c r="AR38" s="307" t="s">
        <v>518</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538</v>
      </c>
      <c r="AL39" s="1199"/>
      <c r="AM39" s="1199"/>
      <c r="AN39" s="1200"/>
      <c r="AO39" s="315">
        <v>-272857</v>
      </c>
      <c r="AP39" s="315">
        <v>-8866</v>
      </c>
      <c r="AQ39" s="316">
        <v>-3165</v>
      </c>
      <c r="AR39" s="317">
        <v>180.1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539</v>
      </c>
      <c r="AL40" s="1196"/>
      <c r="AM40" s="1196"/>
      <c r="AN40" s="1197"/>
      <c r="AO40" s="315">
        <v>-2719586</v>
      </c>
      <c r="AP40" s="315">
        <v>-88364</v>
      </c>
      <c r="AQ40" s="316">
        <v>-61701</v>
      </c>
      <c r="AR40" s="317">
        <v>43.2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297</v>
      </c>
      <c r="AL41" s="1202"/>
      <c r="AM41" s="1202"/>
      <c r="AN41" s="1203"/>
      <c r="AO41" s="315">
        <v>1227949</v>
      </c>
      <c r="AP41" s="315">
        <v>39898</v>
      </c>
      <c r="AQ41" s="316">
        <v>24597</v>
      </c>
      <c r="AR41" s="317">
        <v>62.2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509</v>
      </c>
      <c r="AN49" s="1192" t="s">
        <v>543</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544</v>
      </c>
      <c r="AO50" s="332" t="s">
        <v>545</v>
      </c>
      <c r="AP50" s="333" t="s">
        <v>546</v>
      </c>
      <c r="AQ50" s="334" t="s">
        <v>547</v>
      </c>
      <c r="AR50" s="335" t="s">
        <v>548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549</v>
      </c>
      <c r="AL51" s="328"/>
      <c r="AM51" s="336">
        <v>3112864</v>
      </c>
      <c r="AN51" s="337">
        <v>93609</v>
      </c>
      <c r="AO51" s="338">
        <v>-30.6</v>
      </c>
      <c r="AP51" s="339">
        <v>85042</v>
      </c>
      <c r="AQ51" s="340">
        <v>7.8</v>
      </c>
      <c r="AR51" s="341">
        <v>-38.4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550</v>
      </c>
      <c r="AM52" s="344">
        <v>1501088</v>
      </c>
      <c r="AN52" s="345">
        <v>45140</v>
      </c>
      <c r="AO52" s="346">
        <v>-34.5</v>
      </c>
      <c r="AP52" s="347">
        <v>50806</v>
      </c>
      <c r="AQ52" s="348">
        <v>10.1</v>
      </c>
      <c r="AR52" s="349">
        <v>-44.6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551</v>
      </c>
      <c r="AL53" s="328"/>
      <c r="AM53" s="336">
        <v>3504860</v>
      </c>
      <c r="AN53" s="337">
        <v>107429</v>
      </c>
      <c r="AO53" s="338">
        <v>14.8</v>
      </c>
      <c r="AP53" s="339">
        <v>83774</v>
      </c>
      <c r="AQ53" s="340">
        <v>-1.5</v>
      </c>
      <c r="AR53" s="341">
        <v>16.3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550</v>
      </c>
      <c r="AM54" s="344">
        <v>2163098</v>
      </c>
      <c r="AN54" s="345">
        <v>66302</v>
      </c>
      <c r="AO54" s="346">
        <v>46.9</v>
      </c>
      <c r="AP54" s="347">
        <v>52179</v>
      </c>
      <c r="AQ54" s="348">
        <v>2.7</v>
      </c>
      <c r="AR54" s="349">
        <v>44.2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552</v>
      </c>
      <c r="AL55" s="328"/>
      <c r="AM55" s="336">
        <v>4694474</v>
      </c>
      <c r="AN55" s="337">
        <v>146711</v>
      </c>
      <c r="AO55" s="338">
        <v>36.6</v>
      </c>
      <c r="AP55" s="339">
        <v>132981</v>
      </c>
      <c r="AQ55" s="340">
        <v>58.7</v>
      </c>
      <c r="AR55" s="341">
        <v>-22.1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550</v>
      </c>
      <c r="AM56" s="344">
        <v>2623853</v>
      </c>
      <c r="AN56" s="345">
        <v>82001</v>
      </c>
      <c r="AO56" s="346">
        <v>23.7</v>
      </c>
      <c r="AP56" s="347">
        <v>56973</v>
      </c>
      <c r="AQ56" s="348">
        <v>9.1999999999999993</v>
      </c>
      <c r="AR56" s="349">
        <v>14.5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553</v>
      </c>
      <c r="AL57" s="328"/>
      <c r="AM57" s="336">
        <v>5692575</v>
      </c>
      <c r="AN57" s="337">
        <v>181217</v>
      </c>
      <c r="AO57" s="338">
        <v>23.5</v>
      </c>
      <c r="AP57" s="339">
        <v>128523</v>
      </c>
      <c r="AQ57" s="340">
        <v>-3.4</v>
      </c>
      <c r="AR57" s="341">
        <v>26.9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550</v>
      </c>
      <c r="AM58" s="344">
        <v>2244082</v>
      </c>
      <c r="AN58" s="345">
        <v>71438</v>
      </c>
      <c r="AO58" s="346">
        <v>-12.9</v>
      </c>
      <c r="AP58" s="347">
        <v>56792</v>
      </c>
      <c r="AQ58" s="348">
        <v>-0.3</v>
      </c>
      <c r="AR58" s="349">
        <v>-12.6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554</v>
      </c>
      <c r="AL59" s="328"/>
      <c r="AM59" s="336">
        <v>4107906</v>
      </c>
      <c r="AN59" s="337">
        <v>133473</v>
      </c>
      <c r="AO59" s="338">
        <v>-26.3</v>
      </c>
      <c r="AP59" s="339">
        <v>92919</v>
      </c>
      <c r="AQ59" s="340">
        <v>-27.7</v>
      </c>
      <c r="AR59" s="341">
        <v>1.4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550</v>
      </c>
      <c r="AM60" s="344">
        <v>2564039</v>
      </c>
      <c r="AN60" s="345">
        <v>83310</v>
      </c>
      <c r="AO60" s="346">
        <v>16.600000000000001</v>
      </c>
      <c r="AP60" s="347">
        <v>54128</v>
      </c>
      <c r="AQ60" s="348">
        <v>-4.7</v>
      </c>
      <c r="AR60" s="349">
        <v>21.3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555</v>
      </c>
      <c r="AL61" s="350"/>
      <c r="AM61" s="351">
        <v>4222536</v>
      </c>
      <c r="AN61" s="352">
        <v>132488</v>
      </c>
      <c r="AO61" s="353">
        <v>3.6</v>
      </c>
      <c r="AP61" s="354">
        <v>104648</v>
      </c>
      <c r="AQ61" s="355">
        <v>6.8</v>
      </c>
      <c r="AR61" s="341">
        <v>-3.2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550</v>
      </c>
      <c r="AM62" s="344">
        <v>2219232</v>
      </c>
      <c r="AN62" s="345">
        <v>69638</v>
      </c>
      <c r="AO62" s="346">
        <v>8</v>
      </c>
      <c r="AP62" s="347">
        <v>54176</v>
      </c>
      <c r="AQ62" s="348">
        <v>3.4</v>
      </c>
      <c r="AR62" s="349">
        <v>4.5999999999999996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T94FYer73VyiPANahnZ+ovtJkhRmx3ZIuzZhfFUX9FtdLjVnX5gpoNR+nxUoEYVWZVqOyQ0DdmGJfNiMSnZlGQ==" saltValue="H+/UVZ0ELzACZ+1Y+7wK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AD41" sqref="AD41"/>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557</v>
      </c>
    </row>
    <row r="121" spans="125:125" ht="13.5" hidden="1" customHeight="1" x14ac:dyDescent="0.15">
      <c r="DU121" s="262"/>
    </row>
  </sheetData>
  <sheetProtection algorithmName="SHA-512" hashValue="4eAoxSSKEFnWZeTomcc1lSwmixBa8KnbxPlOJqveOmrBDX3zi8GpfjXZ2tjyrBPjWrEnzO81LJFsvEmo/5DkRg==" saltValue="XubI2Gg8holgLgoTxAC3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BJ101" sqref="BJ101"/>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558</v>
      </c>
    </row>
  </sheetData>
  <sheetProtection algorithmName="SHA-512" hashValue="gNMyxIR/vaZ4+0FISXqLFPN0IfAfRaDYsqNVHO6Vq5PZj/5iESxYAAndw4WN6ahhqtJdqpulz8hmBqVfCOSoOA==" saltValue="3WlWTz8z2D0kTY3rFw3p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1" zoomScale="85" zoomScaleNormal="85" zoomScaleSheetLayoutView="100" workbookViewId="0">
      <selection activeCell="K49" sqref="K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4" t="s">
        <v>3</v>
      </c>
      <c r="D47" s="1204"/>
      <c r="E47" s="1205"/>
      <c r="F47" s="11">
        <v>19.440000000000001</v>
      </c>
      <c r="G47" s="12">
        <v>18.97</v>
      </c>
      <c r="H47" s="12">
        <v>17.63</v>
      </c>
      <c r="I47" s="12">
        <v>17.16</v>
      </c>
      <c r="J47" s="13">
        <v>20.53</v>
      </c>
    </row>
    <row r="48" spans="2:10" ht="57.75" customHeight="1" x14ac:dyDescent="0.15">
      <c r="B48" s="14"/>
      <c r="C48" s="1206" t="s">
        <v>4</v>
      </c>
      <c r="D48" s="1206"/>
      <c r="E48" s="1207"/>
      <c r="F48" s="15">
        <v>2.95</v>
      </c>
      <c r="G48" s="16">
        <v>2.76</v>
      </c>
      <c r="H48" s="16">
        <v>2.3199999999999998</v>
      </c>
      <c r="I48" s="16">
        <v>4.5999999999999996</v>
      </c>
      <c r="J48" s="17">
        <v>4.72</v>
      </c>
    </row>
    <row r="49" spans="2:10" ht="57.75" customHeight="1" thickBot="1" x14ac:dyDescent="0.2">
      <c r="B49" s="18"/>
      <c r="C49" s="1208" t="s">
        <v>5</v>
      </c>
      <c r="D49" s="1208"/>
      <c r="E49" s="1209"/>
      <c r="F49" s="19" t="s">
        <v>564</v>
      </c>
      <c r="G49" s="20">
        <v>2.86</v>
      </c>
      <c r="H49" s="20" t="s">
        <v>565</v>
      </c>
      <c r="I49" s="20">
        <v>2.14</v>
      </c>
      <c r="J49" s="21">
        <v>4.3600000000000003</v>
      </c>
    </row>
    <row r="50" spans="2:10" x14ac:dyDescent="0.15"/>
  </sheetData>
  <sheetProtection algorithmName="SHA-512" hashValue="+2pKAgoeyBosn2JOCxOtPkRJgOA9wzO9TFwMomhXECFIGjifUqLGqLcvpxF25DBN5vxDKeenMXPg+xkxkywNPA==" saltValue="uPS8omdq7jji/9ODkp1c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2023-03-22T06:50:02Z</cp:lastPrinted>
  <dcterms:created xsi:type="dcterms:W3CDTF">2023-02-20T03:40:47Z</dcterms:created>
  <dcterms:modified xsi:type="dcterms:W3CDTF">2023-10-27T07:59:38Z</dcterms:modified>
  <cp:category/>
</cp:coreProperties>
</file>