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201op\Desktop\HP更新用\"/>
    </mc:Choice>
  </mc:AlternateContent>
  <xr:revisionPtr revIDLastSave="0" documentId="13_ncr:1_{B87E6A1D-0845-42CA-B033-3004FE19185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CW102" i="12"/>
  <c r="DG102" i="12"/>
  <c r="DB102" i="12"/>
  <c r="DL102" i="12"/>
  <c r="DQ102" i="12"/>
  <c r="AF88" i="12"/>
  <c r="AU88" i="12"/>
  <c r="AP88" i="12"/>
  <c r="AP63" i="12"/>
  <c r="AU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U34" i="10" s="1"/>
  <c r="U35" i="10" s="1"/>
  <c r="U36" i="10" s="1"/>
  <c r="AM35" i="10"/>
  <c r="C35" i="10"/>
  <c r="AM34" i="10"/>
  <c r="C34" i="10"/>
  <c r="BE34" i="10" l="1"/>
  <c r="BE35" i="10" s="1"/>
  <c r="BW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5" i="10" l="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<sst xmlns="http://schemas.openxmlformats.org/spreadsheetml/2006/main" count="1091" uniqueCount="613">
  <si>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</si>
  <si>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</si>
  <si>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</si>
  <si>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</si>
  <si>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</si>
  <si>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</si>
  <si>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</si>
  <si>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</si>
  <si>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</si>
  <si>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</si>
  <si>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</si>
  <si>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</si>
  <si>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</si>
  <si>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</si>
  <si>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</si>
  <si>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</si>
  <si>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</si>
  <si>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</si>
  <si>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</si>
  <si>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</si>
  <si>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</si>
  <si>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</si>
  <si>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</si>
  <si>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</si>
  <si>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</si>
  <si>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</si>
  <si>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</si>
  <si>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</si>
  <si>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</si>
  <si>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</si>
  <si>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</si>
  <si>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</si>
  <si>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</si>
  <si>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</si>
  <si>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</si>
  <si>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</si>
  <si>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</si>
  <si>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</si>
  <si>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</si>
  <si>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</si>
  <si>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</si>
  <si>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</si>
  <si>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</si>
  <si>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</si>
  <si>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</si>
  <si>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</si>
  <si>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</si>
  <si>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</si>
  <si>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</si>
  <si>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</si>
  <si>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</si>
  <si>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</si>
  <si>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</si>
  <si>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</si>
  <si>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</si>
  <si>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</si>
  <si>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</si>
  <si>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</si>
  <si>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</si>
  <si>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</si>
  <si>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</si>
  <si>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</si>
  <si>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</si>
  <si>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</si>
  <si>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</si>
  <si>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</si>
  <si>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</si>
  <si>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</si>
  <si>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</si>
  <si>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</si>
  <si>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</si>
  <si>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</si>
  <si>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</si>
  <si>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</si>
  <si>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</si>
  <si>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</si>
  <si>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</si>
  <si>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</si>
  <si>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</si>
  <si>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</si>
  <si>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</si>
  <si>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</si>
  <si>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</si>
  <si>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</si>
  <si>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</si>
  <si>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</si>
  <si>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</si>
  <si>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</si>
  <si>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</si>
  <si>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</si>
  <si>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</si>
  <si>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</si>
  <si>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</si>
  <si>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</si>
  <si>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</si>
  <si>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</si>
  <si>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</si>
  <si>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つがる市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</si>
  <si>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</si>
  <si>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</si>
  <si>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</si>
  <si>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</si>
  <si>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</si>
  <si>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</si>
  <si>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</si>
  <si>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</si>
  <si>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</si>
  <si>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</si>
  <si>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</si>
  <si>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</si>
  <si>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</si>
  <si>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</si>
  <si>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</si>
  <si>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</si>
  <si>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</si>
  <si>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</si>
  <si>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</si>
  <si>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</si>
  <si>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</si>
  <si>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</si>
  <si>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</si>
  <si>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</si>
  <si>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</si>
  <si>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</si>
  <si>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</si>
  <si>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</si>
  <si>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</si>
  <si>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</si>
  <si>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</si>
  <si>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</si>
  <si>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</si>
  <si>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</si>
  <si>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</si>
  <si>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</si>
  <si>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</si>
  <si>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</si>
  <si>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</si>
  <si>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</si>
  <si>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</si>
  <si>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</si>
  <si>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</si>
  <si>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</si>
  <si>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</si>
  <si>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</si>
  <si>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</si>
  <si>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</si>
  <si>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</si>
  <si>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</si>
  <si>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</si>
  <si>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</si>
  <si>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</si>
  <si>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</si>
  <si>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</si>
  <si>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</si>
  <si>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</si>
  <si>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</si>
  <si>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</si>
  <si>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</si>
  <si>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</si>
  <si>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</si>
  <si>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</si>
  <si>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</si>
  <si>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</si>
  <si>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</si>
  <si>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</si>
  <si>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</si>
  <si>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</si>
  <si>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</si>
  <si>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</si>
  <si>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</si>
  <si>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</si>
  <si>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</si>
  <si>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</si>
  <si>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</si>
  <si>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</si>
  <si>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</si>
  <si>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</si>
  <si>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</si>
  <si>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</si>
  <si>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</si>
  <si>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</si>
  <si>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</si>
  <si>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</si>
  <si>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</si>
  <si>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</si>
  <si>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</si>
  <si>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</si>
  <si>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</si>
  <si>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</si>
  <si>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</si>
  <si>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</si>
  <si>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</si>
  <si>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</si>
  <si>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</si>
  <si>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</si>
  <si>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</si>
  <si>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</si>
  <si>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</si>
  <si>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</si>
  <si>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</si>
  <si>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</si>
  <si>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</si>
  <si>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</si>
  <si>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</si>
  <si>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</si>
  <si>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</si>
  <si>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</si>
  <si>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</si>
  <si>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</si>
  <si>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青森県つがる市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</si>
  <si>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</si>
  <si>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</si>
  <si>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</si>
  <si>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</si>
  <si>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</si>
  <si>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</si>
  <si>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</si>
  <si>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</si>
  <si>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</si>
  <si>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</si>
  <si>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</si>
  <si>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</si>
  <si>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</si>
  <si>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</si>
  <si>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</si>
  <si>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</si>
  <si>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</si>
  <si>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</si>
  <si>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</si>
  <si>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</si>
  <si>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</si>
  <si>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</si>
  <si>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</si>
  <si>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</si>
  <si>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</si>
  <si>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</si>
  <si>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</si>
  <si>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</si>
  <si>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</si>
  <si>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</si>
  <si>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</si>
  <si>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</si>
  <si>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</si>
  <si>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</si>
  <si>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</si>
  <si>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</si>
  <si>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</si>
  <si>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</si>
  <si>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</si>
  <si>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</si>
  <si>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</si>
  <si>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</si>
  <si>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</si>
  <si>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</si>
  <si>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</si>
  <si>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</si>
  <si>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</si>
  <si>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</si>
  <si>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</si>
  <si>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</si>
  <si>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</si>
  <si>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</si>
  <si>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</si>
  <si>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</si>
  <si>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</si>
  <si>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</si>
  <si>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</si>
  <si>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</si>
  <si>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</si>
  <si>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</si>
  <si>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</si>
  <si>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</si>
  <si>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</si>
  <si>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</si>
  <si>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</si>
  <si>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</si>
  <si>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</si>
  <si>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</si>
  <si>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</si>
  <si>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</si>
  <si>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</si>
  <si>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</si>
  <si>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</si>
  <si>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</si>
  <si>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</si>
  <si>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</si>
  <si>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</si>
  <si>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</si>
  <si>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</si>
  <si>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</si>
  <si>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</si>
  <si>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</si>
  <si>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</si>
  <si>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</si>
  <si>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</si>
  <si>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</si>
  <si>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</si>
  <si>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</si>
  <si>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</si>
  <si>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</si>
  <si>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</si>
  <si>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</si>
  <si>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</si>
  <si>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</si>
  <si>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</si>
  <si>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</si>
  <si>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</si>
  <si>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</si>
  <si>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</si>
  <si>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</si>
  <si>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</si>
  <si>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</si>
  <si>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</si>
  <si>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</si>
  <si>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</si>
  <si>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</si>
  <si>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</si>
  <si>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</si>
  <si>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</si>
  <si>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</si>
  <si>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</si>
  <si>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</si>
  <si>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</si>
  <si>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</si>
  <si>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</si>
  <si>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</si>
  <si>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</si>
  <si>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</si>
  <si>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</si>
  <si>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</si>
  <si>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</si>
  <si>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</si>
  <si>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</si>
  <si>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</si>
  <si>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</si>
  <si>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</si>
  <si>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</si>
  <si>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</si>
  <si>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</si>
  <si>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</si>
  <si>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</si>
  <si>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</si>
  <si>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</si>
  <si>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</si>
  <si>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</si>
  <si>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</si>
  <si>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</si>
  <si>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</si>
  <si>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</si>
  <si>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</si>
  <si>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</si>
  <si>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</si>
  <si>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</si>
  <si>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</si>
  <si>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</si>
  <si>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</si>
  <si>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</si>
  <si>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</si>
  <si>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</si>
  <si>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</si>
  <si>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</si>
  <si>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</si>
  <si>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青森県つがる市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</si>
  <si>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</si>
  <si>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</si>
  <si>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</si>
  <si>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</si>
  <si>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</si>
  <si>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</si>
  <si>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</si>
  <si>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</si>
  <si>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</si>
  <si>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</si>
  <si>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</si>
  <si>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</si>
  <si>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</si>
  <si>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</si>
  <si>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</si>
  <si>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</si>
  <si>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</si>
  <si>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</si>
  <si>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</si>
  <si>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</si>
  <si>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</si>
  <si>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</si>
  <si>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</si>
  <si>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</si>
  <si>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</si>
  <si>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</si>
  <si>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</si>
  <si>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</si>
  <si>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</si>
  <si>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</si>
  <si>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</si>
  <si>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</si>
  <si>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</si>
  <si>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</si>
  <si>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</si>
  <si>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</si>
  <si>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</si>
  <si>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農業集落排水事業特別会計</t>
    <phoneticPr fontId="5"/>
  </si>
  <si>
    <t>法非適用企業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</si>
  <si>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</si>
  <si>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</si>
  <si>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</si>
  <si>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</si>
  <si>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</si>
  <si>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</si>
  <si>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</si>
  <si>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</si>
  <si>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</si>
  <si>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</si>
  <si>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</si>
  <si>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</si>
  <si>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</si>
  <si>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</si>
  <si>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</si>
  <si>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</si>
  <si>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</si>
  <si>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</si>
  <si>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</si>
  <si>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</si>
  <si>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</si>
  <si>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</si>
  <si>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</si>
  <si>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</si>
  <si>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</si>
  <si>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</si>
  <si>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</si>
  <si>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</si>
  <si>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</si>
  <si>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</si>
  <si>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</si>
  <si>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</si>
  <si>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</si>
  <si>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</si>
  <si>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</si>
  <si>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</si>
  <si>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</si>
  <si>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</si>
  <si>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</si>
  <si>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</si>
  <si>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</si>
  <si>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</si>
  <si>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</si>
  <si>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</si>
  <si>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</si>
  <si>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</si>
  <si>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</si>
  <si>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</si>
  <si>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</si>
  <si>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</si>
  <si>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</si>
  <si>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</si>
  <si>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</si>
  <si>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</si>
  <si>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</si>
  <si>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</si>
  <si>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</si>
  <si>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</si>
  <si>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</si>
  <si>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</si>
  <si>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</si>
  <si>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</si>
  <si>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</si>
  <si>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</si>
  <si>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</si>
  <si>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</si>
  <si>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</si>
  <si>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</si>
  <si>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</si>
  <si>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</si>
  <si>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</si>
  <si>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</si>
  <si>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</si>
  <si>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</si>
  <si>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</si>
  <si>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</si>
  <si>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</si>
  <si>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</si>
  <si>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</si>
  <si>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</si>
  <si>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</si>
  <si>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</si>
  <si>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</si>
  <si>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</si>
  <si>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</si>
  <si>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</si>
  <si>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</si>
  <si>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</si>
  <si>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</si>
  <si>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</si>
  <si>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</si>
  <si>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</si>
  <si>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</si>
  <si>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</si>
  <si>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</si>
  <si>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</si>
  <si>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</si>
  <si>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</si>
  <si>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</si>
  <si>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</si>
  <si>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</si>
  <si>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</si>
  <si>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</si>
  <si>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</si>
  <si>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</si>
  <si>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</si>
  <si>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</si>
  <si>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</si>
  <si>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</si>
  <si>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</si>
  <si>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</si>
  <si>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</si>
  <si>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</si>
  <si>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</si>
  <si>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</si>
  <si>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</si>
  <si>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</si>
  <si>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</si>
  <si>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</si>
  <si>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</si>
  <si>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</si>
  <si>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</si>
  <si>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</si>
  <si>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</si>
  <si>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</si>
  <si>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</si>
  <si>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</si>
  <si>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</si>
  <si>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</si>
  <si>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</si>
  <si>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</si>
  <si>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</si>
  <si>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</si>
  <si>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</si>
  <si>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</si>
  <si>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</si>
  <si>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</si>
  <si>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</si>
  <si>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</si>
  <si>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</si>
  <si>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</si>
  <si>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</si>
  <si>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</si>
  <si>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</si>
  <si>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</si>
  <si>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</si>
  <si>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</si>
  <si>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</si>
  <si>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</si>
  <si>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</si>
  <si>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</si>
  <si>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</si>
  <si>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</si>
  <si>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</si>
  <si>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</si>
  <si>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</si>
  <si>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</si>
  <si>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13.99</t>
  </si>
  <si>
    <t>▲ 2.17</t>
  </si>
  <si>
    <t>一般会計</t>
  </si>
  <si>
    <t>国民健康保険特別会計</t>
  </si>
  <si>
    <t>農業集落排水事業特別会計</t>
  </si>
  <si>
    <t>後期高齢者医療特別会計</t>
  </si>
  <si>
    <t>公共下水道事業特別会計</t>
  </si>
  <si>
    <t>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</si>
  <si>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</si>
  <si>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</si>
  <si>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</si>
  <si>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</si>
  <si>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</si>
  <si>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</si>
  <si>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</si>
  <si>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</si>
  <si>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つがる西北五広域連合一般会計</t>
  </si>
  <si>
    <t>つがる西北五広域連合病院事業会計</t>
  </si>
  <si>
    <t>西北五環境整備事務組合一般会計</t>
  </si>
  <si>
    <t>西北五広域福祉事務組合一般会計</t>
  </si>
  <si>
    <t>津軽広域水道企業団西北事業部水道事業会計</t>
  </si>
  <si>
    <t>青森県市長会館管理組合一般会計</t>
    <rPh sb="0" eb="3">
      <t>アオモリケン</t>
    </rPh>
    <rPh sb="3" eb="5">
      <t>シチョウ</t>
    </rPh>
    <rPh sb="5" eb="7">
      <t>カイカン</t>
    </rPh>
    <rPh sb="7" eb="9">
      <t>カンリ</t>
    </rPh>
    <rPh sb="9" eb="11">
      <t>クミアイ</t>
    </rPh>
    <rPh sb="11" eb="13">
      <t>イッパン</t>
    </rPh>
    <rPh sb="13" eb="15">
      <t>カイケイ</t>
    </rPh>
    <phoneticPr fontId="11"/>
  </si>
  <si>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11"/>
  </si>
  <si>
    <t>青森県後期高齢者医療広域連合一般会計</t>
    <rPh sb="0" eb="3">
      <t>アオモリケン</t>
    </rPh>
    <rPh sb="3" eb="5">
      <t>コウキ</t>
    </rPh>
    <rPh sb="5" eb="8">
      <t>コウレイシャ</t>
    </rPh>
    <rPh sb="8" eb="10">
      <t>イリョウ</t>
    </rPh>
    <rPh sb="10" eb="12">
      <t>コウイキ</t>
    </rPh>
    <rPh sb="12" eb="14">
      <t>レンゴウ</t>
    </rPh>
    <rPh sb="14" eb="16">
      <t>イッパン</t>
    </rPh>
    <rPh sb="16" eb="18">
      <t>カイケイ</t>
    </rPh>
    <phoneticPr fontId="11"/>
  </si>
  <si>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11"/>
  </si>
  <si>
    <t>青森県市町村総合事務組合一般会計</t>
    <rPh sb="0" eb="3">
      <t>アオモリケン</t>
    </rPh>
    <rPh sb="3" eb="6">
      <t>シチョウソン</t>
    </rPh>
    <rPh sb="6" eb="8">
      <t>ソウゴウ</t>
    </rPh>
    <rPh sb="8" eb="10">
      <t>ジム</t>
    </rPh>
    <rPh sb="10" eb="12">
      <t>クミアイ</t>
    </rPh>
    <rPh sb="12" eb="14">
      <t>イッパン</t>
    </rPh>
    <rPh sb="14" eb="16">
      <t>カイケイ</t>
    </rPh>
    <phoneticPr fontId="11"/>
  </si>
  <si>
    <t>青森県市町村職員退職手当組合一般会計</t>
    <rPh sb="0" eb="3">
      <t>アオモリケン</t>
    </rPh>
    <rPh sb="3" eb="6">
      <t>シチョウソン</t>
    </rPh>
    <rPh sb="6" eb="8">
      <t>ショクイン</t>
    </rPh>
    <rPh sb="8" eb="10">
      <t>タイショク</t>
    </rPh>
    <rPh sb="10" eb="12">
      <t>テアテ</t>
    </rPh>
    <rPh sb="12" eb="14">
      <t>クミアイ</t>
    </rPh>
    <rPh sb="14" eb="16">
      <t>イッパン</t>
    </rPh>
    <rPh sb="16" eb="18">
      <t>カイケイ</t>
    </rPh>
    <phoneticPr fontId="11"/>
  </si>
  <si>
    <t>法適用企業</t>
    <rPh sb="0" eb="1">
      <t>ホウ</t>
    </rPh>
    <rPh sb="1" eb="3">
      <t>テキヨウ</t>
    </rPh>
    <rPh sb="3" eb="5">
      <t>キギョウ</t>
    </rPh>
    <phoneticPr fontId="2"/>
  </si>
  <si>
    <t>屏風山野菜振興会</t>
    <rPh sb="0" eb="2">
      <t>ビョウブ</t>
    </rPh>
    <rPh sb="2" eb="3">
      <t>ザン</t>
    </rPh>
    <rPh sb="3" eb="5">
      <t>ヤサイ</t>
    </rPh>
    <rPh sb="5" eb="8">
      <t>シンコウカイ</t>
    </rPh>
    <phoneticPr fontId="19"/>
  </si>
  <si>
    <t>○</t>
    <phoneticPr fontId="19"/>
  </si>
  <si>
    <t>つがる市土地開発公社</t>
    <rPh sb="3" eb="4">
      <t>シ</t>
    </rPh>
    <rPh sb="4" eb="6">
      <t>トチ</t>
    </rPh>
    <rPh sb="6" eb="8">
      <t>カイハツ</t>
    </rPh>
    <rPh sb="8" eb="10">
      <t>コウシャ</t>
    </rPh>
    <phoneticPr fontId="19"/>
  </si>
  <si>
    <t>つがる地球村</t>
    <rPh sb="3" eb="5">
      <t>チキュウ</t>
    </rPh>
    <rPh sb="5" eb="6">
      <t>ムラ</t>
    </rPh>
    <phoneticPr fontId="19"/>
  </si>
  <si>
    <t>合併振興基金</t>
    <rPh sb="0" eb="2">
      <t>ガッペイ</t>
    </rPh>
    <rPh sb="2" eb="4">
      <t>シンコウ</t>
    </rPh>
    <rPh sb="4" eb="6">
      <t>キキン</t>
    </rPh>
    <phoneticPr fontId="11"/>
  </si>
  <si>
    <t>公共施設等整備保全基金</t>
    <rPh sb="0" eb="2">
      <t>コウキョウ</t>
    </rPh>
    <rPh sb="2" eb="4">
      <t>シセツ</t>
    </rPh>
    <rPh sb="4" eb="5">
      <t>ナド</t>
    </rPh>
    <rPh sb="5" eb="7">
      <t>セイビ</t>
    </rPh>
    <rPh sb="7" eb="9">
      <t>ホゼン</t>
    </rPh>
    <rPh sb="9" eb="11">
      <t>キキン</t>
    </rPh>
    <phoneticPr fontId="2"/>
  </si>
  <si>
    <t>市民特別健診事業基金</t>
    <rPh sb="0" eb="2">
      <t>シミン</t>
    </rPh>
    <rPh sb="2" eb="4">
      <t>トクベツ</t>
    </rPh>
    <rPh sb="4" eb="6">
      <t>ケンシン</t>
    </rPh>
    <rPh sb="6" eb="8">
      <t>ジギョウ</t>
    </rPh>
    <rPh sb="8" eb="10">
      <t>キキン</t>
    </rPh>
    <phoneticPr fontId="2"/>
  </si>
  <si>
    <t>農業振興基金</t>
    <rPh sb="0" eb="2">
      <t>ノウギョウ</t>
    </rPh>
    <rPh sb="2" eb="4">
      <t>シンコウ</t>
    </rPh>
    <rPh sb="4" eb="6">
      <t>キキン</t>
    </rPh>
    <phoneticPr fontId="11"/>
  </si>
  <si>
    <t>胃がん撲滅検診事業基金</t>
    <rPh sb="0" eb="1">
      <t>イ</t>
    </rPh>
    <rPh sb="3" eb="5">
      <t>ボクメツ</t>
    </rPh>
    <rPh sb="5" eb="7">
      <t>ケンシン</t>
    </rPh>
    <rPh sb="7" eb="9">
      <t>ジギョウ</t>
    </rPh>
    <rPh sb="9" eb="11">
      <t>キキン</t>
    </rPh>
    <phoneticPr fontId="5"/>
  </si>
  <si>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</si>
  <si>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</si>
  <si>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</si>
  <si>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</si>
  <si>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</si>
  <si>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</si>
  <si>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</si>
  <si>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平成30年度から将来負担比率及び実質公債費比率いずれの数値も増加に転じており、類似団体と比較して依然高い水準にある。これは地方債を活用した建設事業により、地方債残高と公債費が上昇傾向にあることが要因である。
　現在、一般廃棄物最終処分場及び総合体育館が建設中のため、償還が始まっていくことにより、両比率はともに上昇すると見込まれるため、建設事業の適正化を図り地方債の発行を抑制するとともに、既発債の繰上償還の実施を検討していく必要がある。</t>
    <rPh sb="106" eb="108">
      <t>ゲンザイ</t>
    </rPh>
    <rPh sb="178" eb="179">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</si>
  <si>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</si>
  <si>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</si>
  <si>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</si>
  <si>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</si>
  <si>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xml:space="preserve">　平成30年度から将来負担比率が上昇に転じており、一般廃棄物最終処分場及び総合体育館が建設中のため、将来負担比率の上昇が続くものと想定される。
　また、有形固定資産減価償却率が上昇傾向であることから、今後の維持補修や施設の更新等の増加が懸念されるため、公共施設管理計画に基づき計画的な施設整備や民間施設の利活用を含めた施策が必要である。
</t>
    <rPh sb="43" eb="45">
      <t>ケンセツ</t>
    </rPh>
    <rPh sb="45" eb="46">
      <t>チュウ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</si>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</sst>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78864</c:v>
                </c:pt>
                <c:pt idx="2">
                  <c:v>85042</c:v>
                </c:pt>
                <c:pt idx="3">
                  <c:v>83774</c:v>
                </c:pt>
                <c:pt idx="4">
                  <c:v>132981</c:v>
                </c:pt>
              </c:numCache>
            </c:numRef>
          </c:val>
          <c:smooth val="0"/>
          <c:extLst>
            <c:ext xmlns:c16="http://schemas.microsoft.com/office/drawing/2014/chart" uri="{C3380CC4-5D6E-409C-BE32-E72D297353CC}">
              <c16:uniqueId val="{00000000-19D5-47FA-A5FB-670E36DF61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94824</c:v>
                </c:pt>
                <c:pt idx="1">
                  <c:v>134977</c:v>
                </c:pt>
                <c:pt idx="2">
                  <c:v>93609</c:v>
                </c:pt>
                <c:pt idx="3">
                  <c:v>107429</c:v>
                </c:pt>
                <c:pt idx="4">
                  <c:v>146711</c:v>
                </c:pt>
              </c:numCache>
            </c:numRef>
          </c:val>
          <c:smooth val="0"/>
          <c:extLst>
            <c:ext xmlns:c16="http://schemas.microsoft.com/office/drawing/2014/chart" uri="{C3380CC4-5D6E-409C-BE32-E72D297353CC}">
              <c16:uniqueId val="{00000001-19D5-47FA-A5FB-670E36DF6155}"/>
            </c:ext>
          </c:extLst>
        </c:ser>
        <c:dLbls>
          <c:showLegendKey val="0"/>
          <c:showVal val="0"/>
          <c:showCatName val="0"/>
          <c:showSerName val="0"/>
          <c:showPercent val="0"/>
          <c:showBubbleSize val="0"/>
        </c:dLbls>
        <c:marker val="1"/>
        <c:smooth val="0"/>
        <c:axId val="663024488"/>
        <c:axId val="663031152"/>
      </c:lineChart>
      <c:catAx>
        <c:axId val="6630244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031152"/>
        <c:crosses val="autoZero"/>
        <c:auto val="1"/>
        <c:lblAlgn val="ctr"/>
        <c:lblOffset val="100"/>
        <c:tickLblSkip val="1"/>
        <c:tickMarkSkip val="1"/>
        <c:noMultiLvlLbl val="0"/>
      </c:catAx>
      <c:valAx>
        <c:axId val="66303115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3024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3.67</c:v>
                </c:pt>
                <c:pt idx="1">
                  <c:v>4.1399999999999997</c:v>
                </c:pt>
                <c:pt idx="2">
                  <c:v>2.95</c:v>
                </c:pt>
                <c:pt idx="3">
                  <c:v>2.76</c:v>
                </c:pt>
                <c:pt idx="4">
                  <c:v>2.3199999999999998</c:v>
                </c:pt>
              </c:numCache>
            </c:numRef>
          </c:val>
          <c:extLst>
            <c:ext xmlns:c16="http://schemas.microsoft.com/office/drawing/2014/chart" uri="{C3380CC4-5D6E-409C-BE32-E72D297353CC}">
              <c16:uniqueId val="{00000000-0B8C-432C-A3B6-E4AB7D345E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28.14</c:v>
                </c:pt>
                <c:pt idx="1">
                  <c:v>33.53</c:v>
                </c:pt>
                <c:pt idx="2">
                  <c:v>19.440000000000001</c:v>
                </c:pt>
                <c:pt idx="3">
                  <c:v>18.97</c:v>
                </c:pt>
                <c:pt idx="4">
                  <c:v>17.63</c:v>
                </c:pt>
              </c:numCache>
            </c:numRef>
          </c:val>
          <c:extLst>
            <c:ext xmlns:c16="http://schemas.microsoft.com/office/drawing/2014/chart" uri="{C3380CC4-5D6E-409C-BE32-E72D297353CC}">
              <c16:uniqueId val="{00000001-0B8C-432C-A3B6-E4AB7D345ED4}"/>
            </c:ext>
          </c:extLst>
        </c:ser>
        <c:dLbls>
          <c:showLegendKey val="0"/>
          <c:showVal val="0"/>
          <c:showCatName val="0"/>
          <c:showSerName val="0"/>
          <c:showPercent val="0"/>
          <c:showBubbleSize val="0"/>
        </c:dLbls>
        <c:gapWidth val="250"/>
        <c:overlap val="100"/>
        <c:axId val="663028800"/>
        <c:axId val="66302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10.11</c:v>
                </c:pt>
                <c:pt idx="1">
                  <c:v>7.25</c:v>
                </c:pt>
                <c:pt idx="2">
                  <c:v>-13.99</c:v>
                </c:pt>
                <c:pt idx="3">
                  <c:v>2.86</c:v>
                </c:pt>
                <c:pt idx="4">
                  <c:v>-2.17</c:v>
                </c:pt>
              </c:numCache>
            </c:numRef>
          </c:val>
          <c:smooth val="0"/>
          <c:extLst>
            <c:ext xmlns:c16="http://schemas.microsoft.com/office/drawing/2014/chart" uri="{C3380CC4-5D6E-409C-BE32-E72D297353CC}">
              <c16:uniqueId val="{00000002-0B8C-432C-A3B6-E4AB7D345ED4}"/>
            </c:ext>
          </c:extLst>
        </c:ser>
        <c:dLbls>
          <c:showLegendKey val="0"/>
          <c:showVal val="0"/>
          <c:showCatName val="0"/>
          <c:showSerName val="0"/>
          <c:showPercent val="0"/>
          <c:showBubbleSize val="0"/>
        </c:dLbls>
        <c:marker val="1"/>
        <c:smooth val="0"/>
        <c:axId val="663028800"/>
        <c:axId val="663024880"/>
      </c:lineChart>
      <c:catAx>
        <c:axId val="66302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024880"/>
        <c:crosses val="autoZero"/>
        <c:auto val="1"/>
        <c:lblAlgn val="ctr"/>
        <c:lblOffset val="100"/>
        <c:tickLblSkip val="1"/>
        <c:tickMarkSkip val="1"/>
        <c:noMultiLvlLbl val="0"/>
      </c:catAx>
      <c:valAx>
        <c:axId val="66302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2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29A-4B6C-8AEF-5EB44E5FB7B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9A-4B6C-8AEF-5EB44E5FB7B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9A-4B6C-8AEF-5EB44E5FB7B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9A-4B6C-8AEF-5EB44E5FB7B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0.13</c:v>
                </c:pt>
                <c:pt idx="6">
                  <c:v>#N/A</c:v>
                </c:pt>
                <c:pt idx="7">
                  <c:v>0.39</c:v>
                </c:pt>
                <c:pt idx="8">
                  <c:v>#N/A</c:v>
                </c:pt>
                <c:pt idx="9">
                  <c:v>0.01</c:v>
                </c:pt>
              </c:numCache>
            </c:numRef>
          </c:val>
          <c:extLst>
            <c:ext xmlns:c16="http://schemas.microsoft.com/office/drawing/2014/chart" uri="{C3380CC4-5D6E-409C-BE32-E72D297353CC}">
              <c16:uniqueId val="{00000004-829A-4B6C-8AEF-5EB44E5FB7B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c:ext xmlns:c16="http://schemas.microsoft.com/office/drawing/2014/chart" uri="{C3380CC4-5D6E-409C-BE32-E72D297353CC}">
              <c16:uniqueId val="{00000005-829A-4B6C-8AEF-5EB44E5FB7B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0.02</c:v>
                </c:pt>
                <c:pt idx="4">
                  <c:v>#N/A</c:v>
                </c:pt>
                <c:pt idx="5">
                  <c:v>0.03</c:v>
                </c:pt>
                <c:pt idx="6">
                  <c:v>#N/A</c:v>
                </c:pt>
                <c:pt idx="7">
                  <c:v>0.05</c:v>
                </c:pt>
                <c:pt idx="8">
                  <c:v>#N/A</c:v>
                </c:pt>
                <c:pt idx="9">
                  <c:v>0.1</c:v>
                </c:pt>
              </c:numCache>
            </c:numRef>
          </c:val>
          <c:extLst>
            <c:ext xmlns:c16="http://schemas.microsoft.com/office/drawing/2014/chart" uri="{C3380CC4-5D6E-409C-BE32-E72D297353CC}">
              <c16:uniqueId val="{00000006-829A-4B6C-8AEF-5EB44E5FB7BC}"/>
            </c:ext>
          </c:extLst>
        </c:ser>
        <c:ser>
          <c:idx val="7"/>
          <c:order val="7"/>
          <c:tx>
            <c:strRef>
              <c:f>データシート!$A$34</c:f>
              <c:strCache>
                <c:ptCount val="1"/>
                <c:pt idx="0">
                  <c:v>農業集落排水事業特別会計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0.35</c:v>
                </c:pt>
              </c:numCache>
            </c:numRef>
          </c:val>
          <c:extLst>
            <c:ext xmlns:c16="http://schemas.microsoft.com/office/drawing/2014/chart" uri="{C3380CC4-5D6E-409C-BE32-E72D297353CC}">
              <c16:uniqueId val="{00000007-829A-4B6C-8AEF-5EB44E5FB7B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1.37</c:v>
                </c:pt>
                <c:pt idx="2">
                  <c:v>#N/A</c:v>
                </c:pt>
                <c:pt idx="3">
                  <c:v>1.51</c:v>
                </c:pt>
                <c:pt idx="4">
                  <c:v>#N/A</c:v>
                </c:pt>
                <c:pt idx="5">
                  <c:v>2.0299999999999998</c:v>
                </c:pt>
                <c:pt idx="6">
                  <c:v>#N/A</c:v>
                </c:pt>
                <c:pt idx="7">
                  <c:v>0.94</c:v>
                </c:pt>
                <c:pt idx="8">
                  <c:v>#N/A</c:v>
                </c:pt>
                <c:pt idx="9">
                  <c:v>0.65</c:v>
                </c:pt>
              </c:numCache>
            </c:numRef>
          </c:val>
          <c:extLst>
            <c:ext xmlns:c16="http://schemas.microsoft.com/office/drawing/2014/chart" uri="{C3380CC4-5D6E-409C-BE32-E72D297353CC}">
              <c16:uniqueId val="{00000008-829A-4B6C-8AEF-5EB44E5FB7B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3.66</c:v>
                </c:pt>
                <c:pt idx="2">
                  <c:v>#N/A</c:v>
                </c:pt>
                <c:pt idx="3">
                  <c:v>4.1399999999999997</c:v>
                </c:pt>
                <c:pt idx="4">
                  <c:v>#N/A</c:v>
                </c:pt>
                <c:pt idx="5">
                  <c:v>2.95</c:v>
                </c:pt>
                <c:pt idx="6">
                  <c:v>#N/A</c:v>
                </c:pt>
                <c:pt idx="7">
                  <c:v>2.76</c:v>
                </c:pt>
                <c:pt idx="8">
                  <c:v>#N/A</c:v>
                </c:pt>
                <c:pt idx="9">
                  <c:v>2.31</c:v>
                </c:pt>
              </c:numCache>
            </c:numRef>
          </c:val>
          <c:extLst>
            <c:ext xmlns:c16="http://schemas.microsoft.com/office/drawing/2014/chart" uri="{C3380CC4-5D6E-409C-BE32-E72D297353CC}">
              <c16:uniqueId val="{00000009-829A-4B6C-8AEF-5EB44E5FB7BC}"/>
            </c:ext>
          </c:extLst>
        </c:ser>
        <c:dLbls>
          <c:showLegendKey val="0"/>
          <c:showVal val="0"/>
          <c:showCatName val="0"/>
          <c:showSerName val="0"/>
          <c:showPercent val="0"/>
          <c:showBubbleSize val="0"/>
        </c:dLbls>
        <c:gapWidth val="150"/>
        <c:overlap val="100"/>
        <c:axId val="663035072"/>
        <c:axId val="663035464"/>
      </c:barChart>
      <c:catAx>
        <c:axId val="66303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035464"/>
        <c:crosses val="autoZero"/>
        <c:auto val="1"/>
        <c:lblAlgn val="ctr"/>
        <c:lblOffset val="100"/>
        <c:tickLblSkip val="1"/>
        <c:tickMarkSkip val="1"/>
        <c:noMultiLvlLbl val="0"/>
      </c:catAx>
      <c:valAx>
        <c:axId val="663035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3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2637</c:v>
                </c:pt>
                <c:pt idx="5">
                  <c:v>2719</c:v>
                </c:pt>
                <c:pt idx="8">
                  <c:v>2699</c:v>
                </c:pt>
                <c:pt idx="11">
                  <c:v>2838</c:v>
                </c:pt>
                <c:pt idx="14">
                  <c:v>2900</c:v>
                </c:pt>
              </c:numCache>
            </c:numRef>
          </c:val>
          <c:extLst>
            <c:ext xmlns:c16="http://schemas.microsoft.com/office/drawing/2014/chart" uri="{C3380CC4-5D6E-409C-BE32-E72D297353CC}">
              <c16:uniqueId val="{00000000-9F7A-4AF8-A286-606E83488D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F7A-4AF8-A286-606E83488D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54</c:v>
                </c:pt>
                <c:pt idx="3">
                  <c:v>50</c:v>
                </c:pt>
                <c:pt idx="6">
                  <c:v>47</c:v>
                </c:pt>
                <c:pt idx="9">
                  <c:v>6</c:v>
                </c:pt>
                <c:pt idx="12">
                  <c:v>5</c:v>
                </c:pt>
              </c:numCache>
            </c:numRef>
          </c:val>
          <c:extLst>
            <c:ext xmlns:c16="http://schemas.microsoft.com/office/drawing/2014/chart" uri="{C3380CC4-5D6E-409C-BE32-E72D297353CC}">
              <c16:uniqueId val="{00000002-9F7A-4AF8-A286-606E83488D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98</c:v>
                </c:pt>
                <c:pt idx="3">
                  <c:v>117</c:v>
                </c:pt>
                <c:pt idx="6">
                  <c:v>125</c:v>
                </c:pt>
                <c:pt idx="9">
                  <c:v>143</c:v>
                </c:pt>
                <c:pt idx="12">
                  <c:v>137</c:v>
                </c:pt>
              </c:numCache>
            </c:numRef>
          </c:val>
          <c:extLst>
            <c:ext xmlns:c16="http://schemas.microsoft.com/office/drawing/2014/chart" uri="{C3380CC4-5D6E-409C-BE32-E72D297353CC}">
              <c16:uniqueId val="{00000003-9F7A-4AF8-A286-606E83488D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563</c:v>
                </c:pt>
                <c:pt idx="3">
                  <c:v>598</c:v>
                </c:pt>
                <c:pt idx="6">
                  <c:v>594</c:v>
                </c:pt>
                <c:pt idx="9">
                  <c:v>624</c:v>
                </c:pt>
                <c:pt idx="12">
                  <c:v>620</c:v>
                </c:pt>
              </c:numCache>
            </c:numRef>
          </c:val>
          <c:extLst>
            <c:ext xmlns:c16="http://schemas.microsoft.com/office/drawing/2014/chart" uri="{C3380CC4-5D6E-409C-BE32-E72D297353CC}">
              <c16:uniqueId val="{00000004-9F7A-4AF8-A286-606E83488D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7A-4AF8-A286-606E83488D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F7A-4AF8-A286-606E83488D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3235</c:v>
                </c:pt>
                <c:pt idx="3">
                  <c:v>3244</c:v>
                </c:pt>
                <c:pt idx="6">
                  <c:v>3220</c:v>
                </c:pt>
                <c:pt idx="9">
                  <c:v>3293</c:v>
                </c:pt>
                <c:pt idx="12">
                  <c:v>3367</c:v>
                </c:pt>
              </c:numCache>
            </c:numRef>
          </c:val>
          <c:extLst>
            <c:ext xmlns:c16="http://schemas.microsoft.com/office/drawing/2014/chart" uri="{C3380CC4-5D6E-409C-BE32-E72D297353CC}">
              <c16:uniqueId val="{00000007-9F7A-4AF8-A286-606E83488D7F}"/>
            </c:ext>
          </c:extLst>
        </c:ser>
        <c:dLbls>
          <c:showLegendKey val="0"/>
          <c:showVal val="0"/>
          <c:showCatName val="0"/>
          <c:showSerName val="0"/>
          <c:showPercent val="0"/>
          <c:showBubbleSize val="0"/>
        </c:dLbls>
        <c:gapWidth val="100"/>
        <c:overlap val="100"/>
        <c:axId val="663028408"/>
        <c:axId val="663033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1313</c:v>
                </c:pt>
                <c:pt idx="2">
                  <c:v>#N/A</c:v>
                </c:pt>
                <c:pt idx="3">
                  <c:v>#N/A</c:v>
                </c:pt>
                <c:pt idx="4">
                  <c:v>1290</c:v>
                </c:pt>
                <c:pt idx="5">
                  <c:v>#N/A</c:v>
                </c:pt>
                <c:pt idx="6">
                  <c:v>#N/A</c:v>
                </c:pt>
                <c:pt idx="7">
                  <c:v>1287</c:v>
                </c:pt>
                <c:pt idx="8">
                  <c:v>#N/A</c:v>
                </c:pt>
                <c:pt idx="9">
                  <c:v>#N/A</c:v>
                </c:pt>
                <c:pt idx="10">
                  <c:v>1228</c:v>
                </c:pt>
                <c:pt idx="11">
                  <c:v>#N/A</c:v>
                </c:pt>
                <c:pt idx="12">
                  <c:v>#N/A</c:v>
                </c:pt>
                <c:pt idx="13">
                  <c:v>1229</c:v>
                </c:pt>
                <c:pt idx="14">
                  <c:v>#N/A</c:v>
                </c:pt>
              </c:numCache>
            </c:numRef>
          </c:val>
          <c:smooth val="0"/>
          <c:extLst>
            <c:ext xmlns:c16="http://schemas.microsoft.com/office/drawing/2014/chart" uri="{C3380CC4-5D6E-409C-BE32-E72D297353CC}">
              <c16:uniqueId val="{00000008-9F7A-4AF8-A286-606E83488D7F}"/>
            </c:ext>
          </c:extLst>
        </c:ser>
        <c:dLbls>
          <c:showLegendKey val="0"/>
          <c:showVal val="0"/>
          <c:showCatName val="0"/>
          <c:showSerName val="0"/>
          <c:showPercent val="0"/>
          <c:showBubbleSize val="0"/>
        </c:dLbls>
        <c:marker val="1"/>
        <c:smooth val="0"/>
        <c:axId val="663028408"/>
        <c:axId val="663033112"/>
      </c:lineChart>
      <c:catAx>
        <c:axId val="663028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033112"/>
        <c:crosses val="autoZero"/>
        <c:auto val="1"/>
        <c:lblAlgn val="ctr"/>
        <c:lblOffset val="100"/>
        <c:tickLblSkip val="1"/>
        <c:tickMarkSkip val="1"/>
        <c:noMultiLvlLbl val="0"/>
      </c:catAx>
      <c:valAx>
        <c:axId val="663033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28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28570</c:v>
                </c:pt>
                <c:pt idx="5">
                  <c:v>29357</c:v>
                </c:pt>
                <c:pt idx="8">
                  <c:v>29327</c:v>
                </c:pt>
                <c:pt idx="11">
                  <c:v>29308</c:v>
                </c:pt>
                <c:pt idx="14">
                  <c:v>30000</c:v>
                </c:pt>
              </c:numCache>
            </c:numRef>
          </c:val>
          <c:extLst>
            <c:ext xmlns:c16="http://schemas.microsoft.com/office/drawing/2014/chart" uri="{C3380CC4-5D6E-409C-BE32-E72D297353CC}">
              <c16:uniqueId val="{00000000-609F-4524-B71C-1789B195E8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2343</c:v>
                </c:pt>
                <c:pt idx="5">
                  <c:v>2492</c:v>
                </c:pt>
                <c:pt idx="8">
                  <c:v>2786</c:v>
                </c:pt>
                <c:pt idx="11">
                  <c:v>2782</c:v>
                </c:pt>
                <c:pt idx="14">
                  <c:v>2741</c:v>
                </c:pt>
              </c:numCache>
            </c:numRef>
          </c:val>
          <c:extLst>
            <c:ext xmlns:c16="http://schemas.microsoft.com/office/drawing/2014/chart" uri="{C3380CC4-5D6E-409C-BE32-E72D297353CC}">
              <c16:uniqueId val="{00000001-609F-4524-B71C-1789B195E8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6208</c:v>
                </c:pt>
                <c:pt idx="5">
                  <c:v>7485</c:v>
                </c:pt>
                <c:pt idx="8">
                  <c:v>7840</c:v>
                </c:pt>
                <c:pt idx="11">
                  <c:v>7434</c:v>
                </c:pt>
                <c:pt idx="14">
                  <c:v>7223</c:v>
                </c:pt>
              </c:numCache>
            </c:numRef>
          </c:val>
          <c:extLst>
            <c:ext xmlns:c16="http://schemas.microsoft.com/office/drawing/2014/chart" uri="{C3380CC4-5D6E-409C-BE32-E72D297353CC}">
              <c16:uniqueId val="{00000002-609F-4524-B71C-1789B195E8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9F-4524-B71C-1789B195E8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9F-4524-B71C-1789B195E8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9F-4524-B71C-1789B195E8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4318</c:v>
                </c:pt>
                <c:pt idx="3">
                  <c:v>4309</c:v>
                </c:pt>
                <c:pt idx="6">
                  <c:v>4094</c:v>
                </c:pt>
                <c:pt idx="9">
                  <c:v>3813</c:v>
                </c:pt>
                <c:pt idx="12">
                  <c:v>3663</c:v>
                </c:pt>
              </c:numCache>
            </c:numRef>
          </c:val>
          <c:extLst>
            <c:ext xmlns:c16="http://schemas.microsoft.com/office/drawing/2014/chart" uri="{C3380CC4-5D6E-409C-BE32-E72D297353CC}">
              <c16:uniqueId val="{00000006-609F-4524-B71C-1789B195E8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1573</c:v>
                </c:pt>
                <c:pt idx="3">
                  <c:v>1755</c:v>
                </c:pt>
                <c:pt idx="6">
                  <c:v>1960</c:v>
                </c:pt>
                <c:pt idx="9">
                  <c:v>2197</c:v>
                </c:pt>
                <c:pt idx="12">
                  <c:v>2511</c:v>
                </c:pt>
              </c:numCache>
            </c:numRef>
          </c:val>
          <c:extLst>
            <c:ext xmlns:c16="http://schemas.microsoft.com/office/drawing/2014/chart" uri="{C3380CC4-5D6E-409C-BE32-E72D297353CC}">
              <c16:uniqueId val="{00000007-609F-4524-B71C-1789B195E8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9204</c:v>
                </c:pt>
                <c:pt idx="3">
                  <c:v>9506</c:v>
                </c:pt>
                <c:pt idx="6">
                  <c:v>9511</c:v>
                </c:pt>
                <c:pt idx="9">
                  <c:v>9216</c:v>
                </c:pt>
                <c:pt idx="12">
                  <c:v>8953</c:v>
                </c:pt>
              </c:numCache>
            </c:numRef>
          </c:val>
          <c:extLst>
            <c:ext xmlns:c16="http://schemas.microsoft.com/office/drawing/2014/chart" uri="{C3380CC4-5D6E-409C-BE32-E72D297353CC}">
              <c16:uniqueId val="{00000008-609F-4524-B71C-1789B195E8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99</c:v>
                </c:pt>
                <c:pt idx="3">
                  <c:v>63</c:v>
                </c:pt>
                <c:pt idx="6">
                  <c:v>134</c:v>
                </c:pt>
                <c:pt idx="9">
                  <c:v>191</c:v>
                </c:pt>
                <c:pt idx="12">
                  <c:v>187</c:v>
                </c:pt>
              </c:numCache>
            </c:numRef>
          </c:val>
          <c:extLst>
            <c:ext xmlns:c16="http://schemas.microsoft.com/office/drawing/2014/chart" uri="{C3380CC4-5D6E-409C-BE32-E72D297353CC}">
              <c16:uniqueId val="{00000009-609F-4524-B71C-1789B195E8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35965</c:v>
                </c:pt>
                <c:pt idx="3">
                  <c:v>36295</c:v>
                </c:pt>
                <c:pt idx="6">
                  <c:v>36204</c:v>
                </c:pt>
                <c:pt idx="9">
                  <c:v>36223</c:v>
                </c:pt>
                <c:pt idx="12">
                  <c:v>37427</c:v>
                </c:pt>
              </c:numCache>
            </c:numRef>
          </c:val>
          <c:extLst>
            <c:ext xmlns:c16="http://schemas.microsoft.com/office/drawing/2014/chart" uri="{C3380CC4-5D6E-409C-BE32-E72D297353CC}">
              <c16:uniqueId val="{0000000A-609F-4524-B71C-1789B195E831}"/>
            </c:ext>
          </c:extLst>
        </c:ser>
        <c:dLbls>
          <c:showLegendKey val="0"/>
          <c:showVal val="0"/>
          <c:showCatName val="0"/>
          <c:showSerName val="0"/>
          <c:showPercent val="0"/>
          <c:showBubbleSize val="0"/>
        </c:dLbls>
        <c:gapWidth val="100"/>
        <c:overlap val="100"/>
        <c:axId val="663029584"/>
        <c:axId val="663032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14038</c:v>
                </c:pt>
                <c:pt idx="2">
                  <c:v>#N/A</c:v>
                </c:pt>
                <c:pt idx="3">
                  <c:v>#N/A</c:v>
                </c:pt>
                <c:pt idx="4">
                  <c:v>12594</c:v>
                </c:pt>
                <c:pt idx="5">
                  <c:v>#N/A</c:v>
                </c:pt>
                <c:pt idx="6">
                  <c:v>#N/A</c:v>
                </c:pt>
                <c:pt idx="7">
                  <c:v>11951</c:v>
                </c:pt>
                <c:pt idx="8">
                  <c:v>#N/A</c:v>
                </c:pt>
                <c:pt idx="9">
                  <c:v>#N/A</c:v>
                </c:pt>
                <c:pt idx="10">
                  <c:v>12116</c:v>
                </c:pt>
                <c:pt idx="11">
                  <c:v>#N/A</c:v>
                </c:pt>
                <c:pt idx="12">
                  <c:v>#N/A</c:v>
                </c:pt>
                <c:pt idx="13">
                  <c:v>12777</c:v>
                </c:pt>
                <c:pt idx="14">
                  <c:v>#N/A</c:v>
                </c:pt>
              </c:numCache>
            </c:numRef>
          </c:val>
          <c:smooth val="0"/>
          <c:extLst>
            <c:ext xmlns:c16="http://schemas.microsoft.com/office/drawing/2014/chart" uri="{C3380CC4-5D6E-409C-BE32-E72D297353CC}">
              <c16:uniqueId val="{0000000B-609F-4524-B71C-1789B195E831}"/>
            </c:ext>
          </c:extLst>
        </c:ser>
        <c:dLbls>
          <c:showLegendKey val="0"/>
          <c:showVal val="0"/>
          <c:showCatName val="0"/>
          <c:showSerName val="0"/>
          <c:showPercent val="0"/>
          <c:showBubbleSize val="0"/>
        </c:dLbls>
        <c:marker val="1"/>
        <c:smooth val="0"/>
        <c:axId val="663029584"/>
        <c:axId val="663032720"/>
      </c:lineChart>
      <c:catAx>
        <c:axId val="66302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3032720"/>
        <c:crosses val="autoZero"/>
        <c:auto val="1"/>
        <c:lblAlgn val="ctr"/>
        <c:lblOffset val="100"/>
        <c:tickLblSkip val="1"/>
        <c:tickMarkSkip val="1"/>
        <c:noMultiLvlLbl val="0"/>
      </c:catAx>
      <c:valAx>
        <c:axId val="66303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02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2516</c:v>
                </c:pt>
                <c:pt idx="1">
                  <c:v>2409</c:v>
                </c:pt>
                <c:pt idx="2">
                  <c:v>2199</c:v>
                </c:pt>
              </c:numCache>
            </c:numRef>
          </c:val>
          <c:extLst>
            <c:ext xmlns:c16="http://schemas.microsoft.com/office/drawing/2014/chart" uri="{C3380CC4-5D6E-409C-BE32-E72D297353CC}">
              <c16:uniqueId val="{00000000-63B0-410D-9561-3423F052E3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3261</c:v>
                </c:pt>
                <c:pt idx="1">
                  <c:v>2962</c:v>
                </c:pt>
                <c:pt idx="2">
                  <c:v>2958</c:v>
                </c:pt>
              </c:numCache>
            </c:numRef>
          </c:val>
          <c:extLst>
            <c:ext xmlns:c16="http://schemas.microsoft.com/office/drawing/2014/chart" uri="{C3380CC4-5D6E-409C-BE32-E72D297353CC}">
              <c16:uniqueId val="{00000001-63B0-410D-9561-3423F052E3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4640</c:v>
                </c:pt>
                <c:pt idx="1">
                  <c:v>4474</c:v>
                </c:pt>
                <c:pt idx="2">
                  <c:v>4266</c:v>
                </c:pt>
              </c:numCache>
            </c:numRef>
          </c:val>
          <c:extLst>
            <c:ext xmlns:c16="http://schemas.microsoft.com/office/drawing/2014/chart" uri="{C3380CC4-5D6E-409C-BE32-E72D297353CC}">
              <c16:uniqueId val="{00000002-63B0-410D-9561-3423F052E358}"/>
            </c:ext>
          </c:extLst>
        </c:ser>
        <c:dLbls>
          <c:showLegendKey val="0"/>
          <c:showVal val="0"/>
          <c:showCatName val="0"/>
          <c:showSerName val="0"/>
          <c:showPercent val="0"/>
          <c:showBubbleSize val="0"/>
        </c:dLbls>
        <c:gapWidth val="120"/>
        <c:overlap val="100"/>
        <c:axId val="663024096"/>
        <c:axId val="663030760"/>
      </c:barChart>
      <c:catAx>
        <c:axId val="66302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63030760"/>
        <c:crosses val="autoZero"/>
        <c:auto val="1"/>
        <c:lblAlgn val="ctr"/>
        <c:lblOffset val="100"/>
        <c:tickLblSkip val="1"/>
        <c:tickMarkSkip val="1"/>
        <c:noMultiLvlLbl val="0"/>
      </c:catAx>
      <c:valAx>
        <c:axId val="6630307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6302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{53CE38D9-1772-42CA-9168-5D8F9FDD6C17}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945-4F8F-8B66-CFACADEB418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{211E6F6F-4279-460F-AF48-B548D62FCA50}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45-4F8F-8B66-CFACADEB418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{33B69C69-108D-4B1D-B0E9-0D6EE22BFA50}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45-4F8F-8B66-CFACADEB418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{E943FFFB-8746-4BE3-8FAF-775C4DA4F3EA}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45-4F8F-8B66-CFACADEB418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{EA59474C-0F8D-45E7-801A-9F06B2184FC0}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45-4F8F-8B66-CFACADEB41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{A77188FD-3352-4693-937B-46134FB2CFC0}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945-4F8F-8B66-CFACADEB41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{859E4821-60D5-460B-A5C7-E394F34E758A}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945-4F8F-8B66-CFACADEB41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{818C0C37-2D3C-48B4-9F6E-16E9A9DBCDC1}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945-4F8F-8B66-CFACADEB41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{738B60A4-F1BE-4720-BA17-005C3A2525DE}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945-4F8F-8B66-CFACADEB418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59.8</c:v>
                </c:pt>
                <c:pt idx="16">
                  <c:v>61.2</c:v>
                </c:pt>
                <c:pt idx="24">
                  <c:v>62.6</c:v>
                </c:pt>
                <c:pt idx="32">
                  <c:v>63.7</c:v>
                </c:pt>
              </c:numCache>
            </c:numRef>
          </c:xVal>
          <c:yVal>
            <c:numRef>
              <c:f>公会計指標分析・財政指標組合せ分析表!$BP$51:$DC$51</c:f>
              <c:numCache>
                <c:formatCode>#,##0.0;"▲ "#,##0.0</c:formatCode>
                <c:ptCount val="40"/>
                <c:pt idx="0">
                  <c:v>124.3</c:v>
                </c:pt>
                <c:pt idx="8">
                  <c:v>116.3</c:v>
                </c:pt>
                <c:pt idx="16">
                  <c:v>113.6</c:v>
                </c:pt>
                <c:pt idx="24">
                  <c:v>119.6</c:v>
                </c:pt>
                <c:pt idx="32">
                  <c:v>129.69999999999999</c:v>
                </c:pt>
              </c:numCache>
            </c:numRef>
          </c:yVal>
          <c:smooth val="0"/>
          <c:extLst>
            <c:ext xmlns:c16="http://schemas.microsoft.com/office/drawing/2014/chart" uri="{C3380CC4-5D6E-409C-BE32-E72D297353CC}">
              <c16:uniqueId val="{00000009-5945-4F8F-8B66-CFACADEB418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{3BBD4934-1BD0-4F9E-98A9-5F936F3429B0}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945-4F8F-8B66-CFACADEB418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{682D8BD3-7437-4E1F-BD40-8DDF8C36AD4D}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45-4F8F-8B66-CFACADEB418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{09AFF5EE-92B4-4B7C-A5A3-827FF0FE4FA6}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45-4F8F-8B66-CFACADEB418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{62750F17-6D9D-4501-979F-E8C53299C3B7}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45-4F8F-8B66-CFACADEB418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{F2DA5AF9-ED38-4E0F-947B-4E55B5C33D58}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45-4F8F-8B66-CFACADEB418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{04A03E56-1366-4434-93CC-215ACBAAA9DE}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945-4F8F-8B66-CFACADEB418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{1262A1B9-100F-4D0D-9731-8E7F47F43EE7}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945-4F8F-8B66-CFACADEB418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{FDFC0A54-2AD3-44A5-9EDB-B90E11F776F6}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945-4F8F-8B66-CFACADEB418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{3C16C328-6620-4C9A-91B6-6CCA8B82321E}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945-4F8F-8B66-CFACADEB418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53.6</c:v>
                </c:pt>
                <c:pt idx="16">
                  <c:v>56.1</c:v>
                </c:pt>
                <c:pt idx="24">
                  <c:v>57.5</c:v>
                </c:pt>
                <c:pt idx="32">
                  <c:v>58.4</c:v>
                </c:pt>
              </c:numCache>
            </c:numRef>
          </c:xVal>
          <c:yVal>
            <c:numRef>
              <c:f>公会計指標分析・財政指標組合せ分析表!$BP$55:$DC$55</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5945-4F8F-8B66-CFACADEB4180}"/>
            </c:ext>
          </c:extLst>
        </c:ser>
        <c:dLbls>
          <c:showLegendKey val="0"/>
          <c:showVal val="1"/>
          <c:showCatName val="0"/>
          <c:showSerName val="0"/>
          <c:showPercent val="0"/>
          <c:showBubbleSize val="0"/>
        </c:dLbls>
        <c:axId val="521233296"/>
        <c:axId val="521225456"/>
      </c:scatterChart>
      <c:valAx>
        <c:axId val="521233296"/>
        <c:scaling>
          <c:orientation val="minMax"/>
          <c:max val="6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225456"/>
        <c:crosses val="autoZero"/>
        <c:crossBetween val="midCat"/>
      </c:valAx>
      <c:valAx>
        <c:axId val="521225456"/>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233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419710137935471E-2"/>
                  <c:y val="-6.3737964130591893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{76A29792-64C6-444D-BC52-D4C517987A34}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982-412F-AF3F-E5469CC7A13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{5B63BCB1-B375-43D5-B2A9-481875801B55}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82-412F-AF3F-E5469CC7A13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{77C74007-41E8-46E3-9E77-FF420C8559B0}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82-412F-AF3F-E5469CC7A13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{761BAB84-1612-49AD-A4C8-8C9868F8E0CB}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82-412F-AF3F-E5469CC7A13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{96EFD258-9DCC-4D03-9348-50B300D6B8FB}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82-412F-AF3F-E5469CC7A13C}"/>
                </c:ext>
              </c:extLst>
            </c:dLbl>
            <c:dLbl>
              <c:idx val="8"/>
              <c:layout>
                <c:manualLayout>
                  <c:x val="-4.5160355153971272E-2"/>
                  <c:y val="-7.43251111200918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{30A1C7A9-896C-4926-B570-0A70A6A32CC5}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982-412F-AF3F-E5469CC7A13C}"/>
                </c:ext>
              </c:extLst>
            </c:dLbl>
            <c:dLbl>
              <c:idx val="16"/>
              <c:layout>
                <c:manualLayout>
                  <c:x val="-1.8235628084249993E-2"/>
                  <c:y val="-4.690675501932657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{0679ABA0-EF7A-46A5-A599-8201763BB8A5}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982-412F-AF3F-E5469CC7A13C}"/>
                </c:ext>
              </c:extLst>
            </c:dLbl>
            <c:dLbl>
              <c:idx val="24"/>
              <c:layout>
                <c:manualLayout>
                  <c:x val="-3.259742094670981E-2"/>
                  <c:y val="-5.3582865209907224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{346B20EC-93BD-466E-8208-ECF9AFC7574C}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982-412F-AF3F-E5469CC7A13C}"/>
                </c:ext>
              </c:extLst>
            </c:dLbl>
            <c:dLbl>
              <c:idx val="32"/>
              <c:layout>
                <c:manualLayout>
                  <c:x val="-1.8171803637232468E-2"/>
                  <c:y val="-7.35303687152674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{FF4EA334-5EA8-440F-A011-2AA110B80CFA}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982-412F-AF3F-E5469CC7A1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11.9</c:v>
                </c:pt>
                <c:pt idx="16">
                  <c:v>11.9</c:v>
                </c:pt>
                <c:pt idx="24">
                  <c:v>12</c:v>
                </c:pt>
                <c:pt idx="32">
                  <c:v>12.2</c:v>
                </c:pt>
              </c:numCache>
            </c:numRef>
          </c:xVal>
          <c:yVal>
            <c:numRef>
              <c:f>公会計指標分析・財政指標組合せ分析表!$BP$73:$DC$73</c:f>
              <c:numCache>
                <c:formatCode>#,##0.0;"▲ "#,##0.0</c:formatCode>
                <c:ptCount val="40"/>
                <c:pt idx="0">
                  <c:v>124.3</c:v>
                </c:pt>
                <c:pt idx="8">
                  <c:v>116.3</c:v>
                </c:pt>
                <c:pt idx="16">
                  <c:v>113.6</c:v>
                </c:pt>
                <c:pt idx="24">
                  <c:v>119.6</c:v>
                </c:pt>
                <c:pt idx="32">
                  <c:v>129.69999999999999</c:v>
                </c:pt>
              </c:numCache>
            </c:numRef>
          </c:yVal>
          <c:smooth val="0"/>
          <c:extLst>
            <c:ext xmlns:c16="http://schemas.microsoft.com/office/drawing/2014/chart" uri="{C3380CC4-5D6E-409C-BE32-E72D297353CC}">
              <c16:uniqueId val="{00000009-5982-412F-AF3F-E5469CC7A1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{73900476-901B-48B1-8CF5-E17F0CBE2AC1}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982-412F-AF3F-E5469CC7A1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{E76B5C05-F210-4BCA-BC78-54C61E0A27EB}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82-412F-AF3F-E5469CC7A13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{A896786E-9484-471D-A3DD-804D029CBD94}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82-412F-AF3F-E5469CC7A13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{3AB96D1F-61C0-47DD-9C79-ABD46D218532}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82-412F-AF3F-E5469CC7A13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{EA898FA3-85F5-4459-B94A-48B0B30F7C11}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82-412F-AF3F-E5469CC7A13C}"/>
                </c:ext>
              </c:extLst>
            </c:dLbl>
            <c:dLbl>
              <c:idx val="8"/>
              <c:layout>
                <c:manualLayout>
                  <c:x val="-2.78666581663129E-2"/>
                  <c:y val="-7.7435754469291698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{EDC90161-445F-4023-9022-951D2C1A08AA}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982-412F-AF3F-E5469CC7A13C}"/>
                </c:ext>
              </c:extLst>
            </c:dLbl>
            <c:dLbl>
              <c:idx val="16"/>
              <c:layout>
                <c:manualLayout>
                  <c:x val="-3.5529325071908396E-2"/>
                  <c:y val="-8.1666503414258573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{63E9CDB4-0C5F-4220-B363-17AB201850E6}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982-412F-AF3F-E5469CC7A13C}"/>
                </c:ext>
              </c:extLst>
            </c:dLbl>
            <c:dLbl>
              <c:idx val="24"/>
              <c:layout>
                <c:manualLayout>
                  <c:x val="-3.1697991619110633E-2"/>
                  <c:y val="-2.50628978421228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{C3FA680C-3426-45E4-9D2D-20871AC282FD}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982-412F-AF3F-E5469CC7A13C}"/>
                </c:ext>
              </c:extLst>
            </c:dLbl>
            <c:dLbl>
              <c:idx val="32"/>
              <c:layout>
                <c:manualLayout>
                  <c:x val="-3.1570342725075584E-2"/>
                  <c:y val="-6.5501775113072355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{5A2AB244-553B-45E0-A66C-1EEDE132ADC4}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982-412F-AF3F-E5469CC7A1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8.6</c:v>
                </c:pt>
                <c:pt idx="16">
                  <c:v>8.5</c:v>
                </c:pt>
                <c:pt idx="24">
                  <c:v>8.5</c:v>
                </c:pt>
                <c:pt idx="32">
                  <c:v>8.5</c:v>
                </c:pt>
              </c:numCache>
            </c:numRef>
          </c:xVal>
          <c:yVal>
            <c:numRef>
              <c:f>公会計指標分析・財政指標組合せ分析表!$BP$77:$DC$77</c:f>
              <c:numCache>
                <c:formatCode>#,##0.0;"▲ "#,##0.0</c:formatCode>
                <c:ptCount val="40"/>
                <c:pt idx="0">
                  <c:v>32.799999999999997</c:v>
                </c:pt>
                <c:pt idx="8">
                  <c:v>20.2</c:v>
                </c:pt>
                <c:pt idx="16">
                  <c:v>19</c:v>
                </c:pt>
                <c:pt idx="24">
                  <c:v>15.4</c:v>
                </c:pt>
                <c:pt idx="32">
                  <c:v>14.9</c:v>
                </c:pt>
              </c:numCache>
            </c:numRef>
          </c:yVal>
          <c:smooth val="0"/>
          <c:extLst>
            <c:ext xmlns:c16="http://schemas.microsoft.com/office/drawing/2014/chart" uri="{C3380CC4-5D6E-409C-BE32-E72D297353CC}">
              <c16:uniqueId val="{00000013-5982-412F-AF3F-E5469CC7A13C}"/>
            </c:ext>
          </c:extLst>
        </c:ser>
        <c:dLbls>
          <c:showLegendKey val="0"/>
          <c:showVal val="1"/>
          <c:showCatName val="0"/>
          <c:showSerName val="0"/>
          <c:showPercent val="0"/>
          <c:showBubbleSize val="0"/>
        </c:dLbls>
        <c:axId val="521225848"/>
        <c:axId val="521228984"/>
      </c:scatterChart>
      <c:valAx>
        <c:axId val="521225848"/>
        <c:scaling>
          <c:orientation val="minMax"/>
          <c:max val="12.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1228984"/>
        <c:crosses val="autoZero"/>
        <c:crossBetween val="midCat"/>
      </c:valAx>
      <c:valAx>
        <c:axId val="521228984"/>
        <c:scaling>
          <c:orientation val="minMax"/>
          <c:max val="15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1225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一般会計の元利償還金は平成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年度以降横ばいで推移していたが平成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年度より増加に転じており、下水道・水道・病院等に係る準元利償還金は平成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以降増加傾向となっている。一方、これらの元利償還金等から控除する算入公債費等は、交付税算入率が高い地方債の活用により増加しており、結果、実質公債費比率の分子は横ばい傾向にある。しかし、標準財政規模は令和元年度において前年度比較で△</a:t>
          </a:r>
          <a:r>
            <a:rPr kumimoji="1" lang="en-US" altLang="ja-JP" sz="1300">
              <a:latin typeface="ＭＳ ゴシック" pitchFamily="49" charset="-128"/>
              <a:ea typeface="ＭＳ ゴシック" pitchFamily="49" charset="-128"/>
            </a:rPr>
            <a:t>1.7</a:t>
          </a:r>
          <a:r>
            <a:rPr kumimoji="1" lang="ja-JP" altLang="en-US" sz="1300">
              <a:latin typeface="ＭＳ ゴシック" pitchFamily="49" charset="-128"/>
              <a:ea typeface="ＭＳ ゴシック" pitchFamily="49" charset="-128"/>
            </a:rPr>
            <a:t>％となっており、普通交付税の減により継続的に縮小している。今後も標準財政規模の縮小が見込まれるため、分子の縮減が課題となることから、建設事業の抑制や繰上償還の実施により、実質公債費比率の上昇を抑え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将来負担額は、一般会計の地方債現在高が高い水準にあること、また上下水道会計の地方債現在高に対する負担が増加していることより、平成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年度より高い水準を維持しながら推移している。</a:t>
          </a:r>
        </a:p>
        <a:p>
          <a:r>
            <a:rPr kumimoji="1" lang="ja-JP" altLang="en-US" sz="1400">
              <a:latin typeface="ＭＳ ゴシック" pitchFamily="49" charset="-128"/>
              <a:ea typeface="ＭＳ ゴシック" pitchFamily="49" charset="-128"/>
            </a:rPr>
            <a:t>充当可能財源は、平成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年度までは減債基金の増加等により毎年増加傾向にあったが、平成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年度以降は財政調整基金及び減債基金の取崩しにより減少しており、将来負担率の分子である実質的な将来負担額も増加に転じて令和元年度においては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％増加している。</a:t>
          </a:r>
        </a:p>
        <a:p>
          <a:r>
            <a:rPr kumimoji="1" lang="ja-JP" altLang="en-US" sz="1400">
              <a:latin typeface="ＭＳ ゴシック" pitchFamily="49" charset="-128"/>
              <a:ea typeface="ＭＳ ゴシック" pitchFamily="49" charset="-128"/>
            </a:rPr>
            <a:t>標準財政規模は、普通交付税の減により継続的に縮小しており、今後も縮小していく見込みにあるため、建設事業の抑制や公営企業会計における建設費負担の適正化のための使用料見直しを視野にいれる等、将来負担を軽減する方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青森県つがる市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基金全体としては、特定目的基金を事業の実施に合わせて取崩しているが、継続的な財政調整基金と減債基金の積増しに</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年度までは残高が総額</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百万円超の水準にあり、過去最大の基金残高を保有している状況であった。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年度以降は、財政調整基金と減債基金の取崩しにより、総額は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百万円を下回り、令和元年度末残高において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9,423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使途特定の基金については、事業の進捗に合わせて取り崩していくこととし、一方で随時、有効な財源を活用した積立て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を検討する。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財政調整基金や減債基金については、財源不足の補填や公債費低減のための繰上償還の際に、機動的に取崩していくこと</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とし、一方で残高の減少を緩やかにするためにも、経費節減等によりその原資を捻出し、積増しを実施する。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　合併振興基金－新市建設計画に定められた事業に要する経費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公共施設等整備保全基金－公共施設等の整備及び保全に要する経費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市民特別健診事業基金－市民の健康増進を図ることを目的とした市民特別健診事業に要する経費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農業振興基金－農業経営の効率化に必要な農業機械・施設の整備又は地力回復に要する経費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胃がん撲滅検診事業基金－市民の胃がん撲滅を目的とした胃がんの発生を抑制する検査及び治療に要する経費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各事業の実施により、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百万円を取崩ししているが、新設した公共施設等整備保全基金、農業振興基金に積</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立てしているため、年度末残高は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　各事業の実施に合わせて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　各事業の実施に合わせて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百万円を取崩ししているが、農業振興基金等への積立てにより、年度末残高は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百万円となっている。また当年度末において基金残高を処分し尽くした、自治組織活動助成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事業基金、子ども医療費助成事業基金、まつり基金は廃止としている。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今後も事業の進捗に合わせて、随時取崩しを行い、最大限活用していくこととしている。また、事業実施・継続に影響が出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ることのないよう、有効な財源を活用しての積立てを機を見て実施する必要がある。公共施設等整備保全基金については、中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長期的に公共施設の更新整備・維持補修に要する費用を補填するための財源とするものであり、公共施設等総合管理計画にお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ける個別計画による施設の最適化を実施する際の財源にも活用することとしている。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1,937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百万円を取崩し、新設した基金「公共施設等整備保全基金」に積立てを行ったため、年度末残高は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2,516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財源不足対応として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2,409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　財源不足対応として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百万円を取崩ししたため、年度末残高は前年度より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今後も普通交付税の減少等、歳入の先細りにより生じる慢性的な財源不足を補填するために、更なる取崩しが見込まれて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おり、以前の積立て局面からの転換で、取崩し局面が続く見通しである。行政改革や施設統廃合を進めることで、経費を節</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減して取崩し額の縮減を図り、残高の維持若しくは緩やかな減少となるよう努める。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百万円を積立てする一方で、繰上償還を実施し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百万円を取崩ししたため、年度末残高は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3,261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　剰余金等により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百万円を積立てを実現したが、過去最大規模の繰上償還を実施して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502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め、取崩し超過により年度末残高は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2,962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　基金運用収入により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百万円を積立てしたが、公債費負担の増加に対応するために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百万円を取崩したため、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年度末残高は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2,958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これまで同様、繰上償還の原資とするほか、地方債残高の増加による世代間の公債費負担の平準化を図るため、適宜必要に</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応じて取崩しを行う。</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類似団体と比較して、同程度（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％増）の有形固定資産減価償却率が上昇しており、老朽化が進んでいる。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より有形固定資産減価償却率が高いため、今後の維持補修や施設の更新等の増加が懸念されることから、公共施設管理計画に基づき計画的な施設整備や民間施設の利活用を含めた施策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99822</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4900422"/>
          <a:ext cx="1270" cy="1111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016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012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46499</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4675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99822</xdr:rowOff>
    </xdr:from>
    <xdr:to>
      <xdr:col>23</xdr:col>
      <xdr:colOff>174625</xdr:colOff>
      <xdr:row>28</xdr:row>
      <xdr:rowOff>99822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4900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2429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39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57150</xdr:rowOff>
    </xdr:from>
    <xdr:to>
      <xdr:col>19</xdr:col>
      <xdr:colOff>187325</xdr:colOff>
      <xdr:row>31</xdr:row>
      <xdr:rowOff>158750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53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26924</xdr:rowOff>
    </xdr:from>
    <xdr:to>
      <xdr:col>15</xdr:col>
      <xdr:colOff>187325</xdr:colOff>
      <xdr:row>31</xdr:row>
      <xdr:rowOff>128524</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34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144399</xdr:rowOff>
    </xdr:from>
    <xdr:to>
      <xdr:col>11</xdr:col>
      <xdr:colOff>187325</xdr:colOff>
      <xdr:row>31</xdr:row>
      <xdr:rowOff>74549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2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80899</xdr:rowOff>
    </xdr:from>
    <xdr:to>
      <xdr:col>7</xdr:col>
      <xdr:colOff>187325</xdr:colOff>
      <xdr:row>32</xdr:row>
      <xdr:rowOff>11049</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39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19558</xdr:rowOff>
    </xdr:from>
    <xdr:to>
      <xdr:col>23</xdr:col>
      <xdr:colOff>136525</xdr:colOff>
      <xdr:row>32</xdr:row>
      <xdr:rowOff>121158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5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169435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48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167259</xdr:rowOff>
    </xdr:from>
    <xdr:to>
      <xdr:col>19</xdr:col>
      <xdr:colOff>187325</xdr:colOff>
      <xdr:row>32</xdr:row>
      <xdr:rowOff>97409</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4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46609</xdr:rowOff>
    </xdr:from>
    <xdr:to>
      <xdr:col>23</xdr:col>
      <xdr:colOff>85725</xdr:colOff>
      <xdr:row>32</xdr:row>
      <xdr:rowOff>70358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533009"/>
          <a:ext cx="7112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137033</xdr:rowOff>
    </xdr:from>
    <xdr:to>
      <xdr:col>15</xdr:col>
      <xdr:colOff>187325</xdr:colOff>
      <xdr:row>32</xdr:row>
      <xdr:rowOff>67183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4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16383</xdr:rowOff>
    </xdr:from>
    <xdr:to>
      <xdr:col>19</xdr:col>
      <xdr:colOff>136525</xdr:colOff>
      <xdr:row>32</xdr:row>
      <xdr:rowOff>46609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50278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106807</xdr:rowOff>
    </xdr:from>
    <xdr:to>
      <xdr:col>11</xdr:col>
      <xdr:colOff>187325</xdr:colOff>
      <xdr:row>32</xdr:row>
      <xdr:rowOff>36957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157607</xdr:rowOff>
    </xdr:from>
    <xdr:to>
      <xdr:col>15</xdr:col>
      <xdr:colOff>136525</xdr:colOff>
      <xdr:row>32</xdr:row>
      <xdr:rowOff>16383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472557"/>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106807</xdr:rowOff>
    </xdr:from>
    <xdr:to>
      <xdr:col>7</xdr:col>
      <xdr:colOff>187325</xdr:colOff>
      <xdr:row>32</xdr:row>
      <xdr:rowOff>36957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157607</xdr:rowOff>
    </xdr:from>
    <xdr:to>
      <xdr:col>11</xdr:col>
      <xdr:colOff>136525</xdr:colOff>
      <xdr:row>31</xdr:row>
      <xdr:rowOff>157607</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47255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3827</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5147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145051</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51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91076</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063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27576</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17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88536</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57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58310</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544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28084</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51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普通交付税の合併算定替の縮減により分母が減少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していること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に加え建設事業の増加により公債費残高が上昇傾向、債務償還可能年数は増加傾向となている。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今後、業務収入等の分母の増加が難しいことから、業務支出の節減に努める必要がある。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148978</xdr:rowOff>
    </xdr:from>
    <xdr:to>
      <xdr:col>76</xdr:col>
      <xdr:colOff>21589</xdr:colOff>
      <xdr:row>35</xdr:row>
      <xdr:rowOff>50779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4606678"/>
          <a:ext cx="1269" cy="144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54606</xdr:rowOff>
    </xdr:from>
    <xdr:ext cx="560923"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05535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50779</xdr:rowOff>
    </xdr:from>
    <xdr:to>
      <xdr:col>76</xdr:col>
      <xdr:colOff>111125</xdr:colOff>
      <xdr:row>35</xdr:row>
      <xdr:rowOff>50779</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051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95655</xdr:rowOff>
    </xdr:from>
    <xdr:ext cx="405111"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438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148978</xdr:rowOff>
    </xdr:from>
    <xdr:to>
      <xdr:col>76</xdr:col>
      <xdr:colOff>111125</xdr:colOff>
      <xdr:row>26</xdr:row>
      <xdr:rowOff>148978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460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98308</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070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75431</xdr:rowOff>
    </xdr:from>
    <xdr:to>
      <xdr:col>76</xdr:col>
      <xdr:colOff>73025</xdr:colOff>
      <xdr:row>31</xdr:row>
      <xdr:rowOff>5581</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5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48923</xdr:rowOff>
    </xdr:from>
    <xdr:to>
      <xdr:col>72</xdr:col>
      <xdr:colOff>123825</xdr:colOff>
      <xdr:row>30</xdr:row>
      <xdr:rowOff>150523</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519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32731</xdr:rowOff>
    </xdr:from>
    <xdr:to>
      <xdr:col>68</xdr:col>
      <xdr:colOff>123825</xdr:colOff>
      <xdr:row>30</xdr:row>
      <xdr:rowOff>134331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517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16058</xdr:rowOff>
    </xdr:from>
    <xdr:to>
      <xdr:col>64</xdr:col>
      <xdr:colOff>123825</xdr:colOff>
      <xdr:row>30</xdr:row>
      <xdr:rowOff>117658</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515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21936</xdr:rowOff>
    </xdr:from>
    <xdr:to>
      <xdr:col>60</xdr:col>
      <xdr:colOff>123825</xdr:colOff>
      <xdr:row>30</xdr:row>
      <xdr:rowOff>123536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51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112995</xdr:rowOff>
    </xdr:from>
    <xdr:to>
      <xdr:col>76</xdr:col>
      <xdr:colOff>73025</xdr:colOff>
      <xdr:row>33</xdr:row>
      <xdr:rowOff>43145</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559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91422</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557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37310</xdr:rowOff>
    </xdr:from>
    <xdr:to>
      <xdr:col>72</xdr:col>
      <xdr:colOff>123825</xdr:colOff>
      <xdr:row>32</xdr:row>
      <xdr:rowOff>138910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55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88110</xdr:rowOff>
    </xdr:from>
    <xdr:to>
      <xdr:col>76</xdr:col>
      <xdr:colOff>22225</xdr:colOff>
      <xdr:row>32</xdr:row>
      <xdr:rowOff>163795</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4084300" y="5574510"/>
          <a:ext cx="711200" cy="7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163421</xdr:rowOff>
    </xdr:from>
    <xdr:to>
      <xdr:col>68</xdr:col>
      <xdr:colOff>123825</xdr:colOff>
      <xdr:row>32</xdr:row>
      <xdr:rowOff>93571</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54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42771</xdr:rowOff>
    </xdr:from>
    <xdr:to>
      <xdr:col>72</xdr:col>
      <xdr:colOff>73025</xdr:colOff>
      <xdr:row>32</xdr:row>
      <xdr:rowOff>88110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3322300" y="5529171"/>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119041</xdr:rowOff>
    </xdr:from>
    <xdr:to>
      <xdr:col>64</xdr:col>
      <xdr:colOff>123825</xdr:colOff>
      <xdr:row>32</xdr:row>
      <xdr:rowOff>49191</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543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169841</xdr:rowOff>
    </xdr:from>
    <xdr:to>
      <xdr:col>68</xdr:col>
      <xdr:colOff>73025</xdr:colOff>
      <xdr:row>32</xdr:row>
      <xdr:rowOff>42771</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2560300" y="5484791"/>
          <a:ext cx="762000" cy="4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121560</xdr:rowOff>
    </xdr:from>
    <xdr:to>
      <xdr:col>60</xdr:col>
      <xdr:colOff>123825</xdr:colOff>
      <xdr:row>32</xdr:row>
      <xdr:rowOff>51710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54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169841</xdr:rowOff>
    </xdr:from>
    <xdr:to>
      <xdr:col>64</xdr:col>
      <xdr:colOff>73025</xdr:colOff>
      <xdr:row>32</xdr:row>
      <xdr:rowOff>910</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98300" y="5484791"/>
          <a:ext cx="762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167050</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496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150858</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49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134185</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493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140063</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49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130037</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56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84698</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55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40318</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552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42837</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552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0</xdr:rowOff>
    </xdr:from>
    <xdr:to>
      <xdr:col>24</xdr:col>
      <xdr:colOff>62865</xdr:colOff>
      <xdr:row>41</xdr:row>
      <xdr:rowOff>74295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2930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78122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74295</xdr:rowOff>
    </xdr:from>
    <xdr:to>
      <xdr:col>24</xdr:col>
      <xdr:colOff>152400</xdr:colOff>
      <xdr:row>41</xdr:row>
      <xdr:rowOff>74295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0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118127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0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0</xdr:rowOff>
    </xdr:from>
    <xdr:to>
      <xdr:col>24</xdr:col>
      <xdr:colOff>152400</xdr:colOff>
      <xdr:row>34</xdr:row>
      <xdr:rowOff>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65422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3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4445</xdr:rowOff>
    </xdr:from>
    <xdr:to>
      <xdr:col>20</xdr:col>
      <xdr:colOff>38100</xdr:colOff>
      <xdr:row>37</xdr:row>
      <xdr:rowOff>106045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135890</xdr:rowOff>
    </xdr:from>
    <xdr:to>
      <xdr:col>15</xdr:col>
      <xdr:colOff>101600</xdr:colOff>
      <xdr:row>37</xdr:row>
      <xdr:rowOff>66040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99695</xdr:rowOff>
    </xdr:from>
    <xdr:to>
      <xdr:col>10</xdr:col>
      <xdr:colOff>165100</xdr:colOff>
      <xdr:row>37</xdr:row>
      <xdr:rowOff>29845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133367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111125</xdr:rowOff>
    </xdr:from>
    <xdr:to>
      <xdr:col>20</xdr:col>
      <xdr:colOff>38100</xdr:colOff>
      <xdr:row>38</xdr:row>
      <xdr:rowOff>41275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161925</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0557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86360</xdr:rowOff>
    </xdr:from>
    <xdr:to>
      <xdr:col>15</xdr:col>
      <xdr:colOff>101600</xdr:colOff>
      <xdr:row>38</xdr:row>
      <xdr:rowOff>16510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137160</xdr:rowOff>
    </xdr:from>
    <xdr:to>
      <xdr:col>19</xdr:col>
      <xdr:colOff>177800</xdr:colOff>
      <xdr:row>37</xdr:row>
      <xdr:rowOff>161925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808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50165</xdr:rowOff>
    </xdr:from>
    <xdr:to>
      <xdr:col>10</xdr:col>
      <xdr:colOff>165100</xdr:colOff>
      <xdr:row>37</xdr:row>
      <xdr:rowOff>151765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100965</xdr:rowOff>
    </xdr:from>
    <xdr:to>
      <xdr:col>15</xdr:col>
      <xdr:colOff>50800</xdr:colOff>
      <xdr:row>37</xdr:row>
      <xdr:rowOff>137160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446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100965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084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32402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142892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155162</xdr:rowOff>
    </xdr:from>
    <xdr:to>
      <xdr:col>54</xdr:col>
      <xdr:colOff>189865</xdr:colOff>
      <xdr:row>42</xdr:row>
      <xdr:rowOff>20079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13012"/>
          <a:ext cx="0" cy="1407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23906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24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20079</xdr:rowOff>
    </xdr:from>
    <xdr:to>
      <xdr:col>55</xdr:col>
      <xdr:colOff>88900</xdr:colOff>
      <xdr:row>42</xdr:row>
      <xdr:rowOff>20079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2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101839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5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155162</xdr:rowOff>
    </xdr:from>
    <xdr:to>
      <xdr:col>55</xdr:col>
      <xdr:colOff>88900</xdr:colOff>
      <xdr:row>33</xdr:row>
      <xdr:rowOff>155162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13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115581</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59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92704</xdr:rowOff>
    </xdr:from>
    <xdr:to>
      <xdr:col>55</xdr:col>
      <xdr:colOff>50800</xdr:colOff>
      <xdr:row>39</xdr:row>
      <xdr:rowOff>22854</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109658</xdr:rowOff>
    </xdr:from>
    <xdr:to>
      <xdr:col>50</xdr:col>
      <xdr:colOff>165100</xdr:colOff>
      <xdr:row>39</xdr:row>
      <xdr:rowOff>39808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132747</xdr:rowOff>
    </xdr:from>
    <xdr:to>
      <xdr:col>46</xdr:col>
      <xdr:colOff>38100</xdr:colOff>
      <xdr:row>39</xdr:row>
      <xdr:rowOff>62897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89427</xdr:rowOff>
    </xdr:from>
    <xdr:to>
      <xdr:col>41</xdr:col>
      <xdr:colOff>101600</xdr:colOff>
      <xdr:row>39</xdr:row>
      <xdr:rowOff>19577</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125488</xdr:rowOff>
    </xdr:from>
    <xdr:to>
      <xdr:col>36</xdr:col>
      <xdr:colOff>165100</xdr:colOff>
      <xdr:row>39</xdr:row>
      <xdr:rowOff>55638</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116402</xdr:rowOff>
    </xdr:from>
    <xdr:to>
      <xdr:col>55</xdr:col>
      <xdr:colOff>50800</xdr:colOff>
      <xdr:row>40</xdr:row>
      <xdr:rowOff>46552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0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94829</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8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124308</xdr:rowOff>
    </xdr:from>
    <xdr:to>
      <xdr:col>50</xdr:col>
      <xdr:colOff>165100</xdr:colOff>
      <xdr:row>40</xdr:row>
      <xdr:rowOff>54458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167202</xdr:rowOff>
    </xdr:from>
    <xdr:to>
      <xdr:col>55</xdr:col>
      <xdr:colOff>0</xdr:colOff>
      <xdr:row>40</xdr:row>
      <xdr:rowOff>3658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53752"/>
          <a:ext cx="8382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129851</xdr:rowOff>
    </xdr:from>
    <xdr:to>
      <xdr:col>46</xdr:col>
      <xdr:colOff>38100</xdr:colOff>
      <xdr:row>40</xdr:row>
      <xdr:rowOff>60001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1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3658</xdr:rowOff>
    </xdr:from>
    <xdr:to>
      <xdr:col>50</xdr:col>
      <xdr:colOff>114300</xdr:colOff>
      <xdr:row>40</xdr:row>
      <xdr:rowOff>9201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61658"/>
          <a:ext cx="8890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136214</xdr:rowOff>
    </xdr:from>
    <xdr:to>
      <xdr:col>41</xdr:col>
      <xdr:colOff>101600</xdr:colOff>
      <xdr:row>40</xdr:row>
      <xdr:rowOff>66364</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9201</xdr:rowOff>
    </xdr:from>
    <xdr:to>
      <xdr:col>45</xdr:col>
      <xdr:colOff>177800</xdr:colOff>
      <xdr:row>40</xdr:row>
      <xdr:rowOff>15564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67201"/>
          <a:ext cx="889000" cy="6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145891</xdr:rowOff>
    </xdr:from>
    <xdr:to>
      <xdr:col>36</xdr:col>
      <xdr:colOff>165100</xdr:colOff>
      <xdr:row>40</xdr:row>
      <xdr:rowOff>76041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15564</xdr:rowOff>
    </xdr:from>
    <xdr:to>
      <xdr:col>41</xdr:col>
      <xdr:colOff>50800</xdr:colOff>
      <xdr:row>40</xdr:row>
      <xdr:rowOff>25241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73564"/>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56335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79424</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36104</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72166</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45585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90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51128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90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57491</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9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67168</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92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xdr:rowOff>
    </xdr:from>
    <xdr:to>
      <xdr:col>24</xdr:col>
      <xdr:colOff>62865</xdr:colOff>
      <xdr:row>63</xdr:row>
      <xdr:rowOff>151856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607731"/>
          <a:ext cx="0" cy="134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155683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151856</xdr:rowOff>
    </xdr:from>
    <xdr:to>
      <xdr:col>24</xdr:col>
      <xdr:colOff>152400</xdr:colOff>
      <xdr:row>63</xdr:row>
      <xdr:rowOff>151856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124658</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8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xdr:rowOff>
    </xdr:from>
    <xdr:to>
      <xdr:col>24</xdr:col>
      <xdr:colOff>152400</xdr:colOff>
      <xdr:row>56</xdr:row>
      <xdr:rowOff>6531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169653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146776</xdr:rowOff>
    </xdr:from>
    <xdr:to>
      <xdr:col>24</xdr:col>
      <xdr:colOff>114300</xdr:colOff>
      <xdr:row>61</xdr:row>
      <xdr:rowOff>76926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107587</xdr:rowOff>
    </xdr:from>
    <xdr:to>
      <xdr:col>15</xdr:col>
      <xdr:colOff>101600</xdr:colOff>
      <xdr:row>61</xdr:row>
      <xdr:rowOff>37737</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83094</xdr:rowOff>
    </xdr:from>
    <xdr:to>
      <xdr:col>24</xdr:col>
      <xdr:colOff>114300</xdr:colOff>
      <xdr:row>62</xdr:row>
      <xdr:rowOff>13244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61521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29210</xdr:rowOff>
    </xdr:from>
    <xdr:to>
      <xdr:col>20</xdr:col>
      <xdr:colOff>38100</xdr:colOff>
      <xdr:row>61</xdr:row>
      <xdr:rowOff>130810</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80010</xdr:rowOff>
    </xdr:from>
    <xdr:to>
      <xdr:col>24</xdr:col>
      <xdr:colOff>63500</xdr:colOff>
      <xdr:row>61</xdr:row>
      <xdr:rowOff>133894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3846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80010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368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60416</xdr:rowOff>
    </xdr:from>
    <xdr:to>
      <xdr:col>15</xdr:col>
      <xdr:colOff>50800</xdr:colOff>
      <xdr:row>61</xdr:row>
      <xdr:rowOff>78377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5188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163104</xdr:rowOff>
    </xdr:from>
    <xdr:to>
      <xdr:col>6</xdr:col>
      <xdr:colOff>38100</xdr:colOff>
      <xdr:row>61</xdr:row>
      <xdr:rowOff>93254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42454</xdr:rowOff>
    </xdr:from>
    <xdr:to>
      <xdr:col>10</xdr:col>
      <xdr:colOff>114300</xdr:colOff>
      <xdr:row>61</xdr:row>
      <xdr:rowOff>60416</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5009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54264</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54264</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54264</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121937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84381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41781</xdr:rowOff>
    </xdr:from>
    <xdr:to>
      <xdr:col>54</xdr:col>
      <xdr:colOff>189865</xdr:colOff>
      <xdr:row>64</xdr:row>
      <xdr:rowOff>118168</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471531"/>
          <a:ext cx="0" cy="1619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121995</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9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118168</xdr:rowOff>
    </xdr:from>
    <xdr:to>
      <xdr:col>55</xdr:col>
      <xdr:colOff>88900</xdr:colOff>
      <xdr:row>64</xdr:row>
      <xdr:rowOff>118168</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90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159908</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246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41781</xdr:rowOff>
    </xdr:from>
    <xdr:to>
      <xdr:col>55</xdr:col>
      <xdr:colOff>88900</xdr:colOff>
      <xdr:row>55</xdr:row>
      <xdr:rowOff>41781</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47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84091</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54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61214</xdr:rowOff>
    </xdr:from>
    <xdr:to>
      <xdr:col>55</xdr:col>
      <xdr:colOff>50800</xdr:colOff>
      <xdr:row>62</xdr:row>
      <xdr:rowOff>162814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88289</xdr:rowOff>
    </xdr:from>
    <xdr:to>
      <xdr:col>50</xdr:col>
      <xdr:colOff>165100</xdr:colOff>
      <xdr:row>63</xdr:row>
      <xdr:rowOff>18439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71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122690</xdr:rowOff>
    </xdr:from>
    <xdr:to>
      <xdr:col>46</xdr:col>
      <xdr:colOff>38100</xdr:colOff>
      <xdr:row>63</xdr:row>
      <xdr:rowOff>52840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101497</xdr:rowOff>
    </xdr:from>
    <xdr:to>
      <xdr:col>41</xdr:col>
      <xdr:colOff>101600</xdr:colOff>
      <xdr:row>63</xdr:row>
      <xdr:rowOff>31647</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126291</xdr:rowOff>
    </xdr:from>
    <xdr:to>
      <xdr:col>36</xdr:col>
      <xdr:colOff>165100</xdr:colOff>
      <xdr:row>63</xdr:row>
      <xdr:rowOff>56441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87991</xdr:rowOff>
    </xdr:from>
    <xdr:to>
      <xdr:col>55</xdr:col>
      <xdr:colOff>50800</xdr:colOff>
      <xdr:row>64</xdr:row>
      <xdr:rowOff>18141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8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66418</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86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91129</xdr:rowOff>
    </xdr:from>
    <xdr:to>
      <xdr:col>50</xdr:col>
      <xdr:colOff>165100</xdr:colOff>
      <xdr:row>64</xdr:row>
      <xdr:rowOff>21279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8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138791</xdr:rowOff>
    </xdr:from>
    <xdr:to>
      <xdr:col>55</xdr:col>
      <xdr:colOff>0</xdr:colOff>
      <xdr:row>63</xdr:row>
      <xdr:rowOff>141929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940141"/>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94159</xdr:rowOff>
    </xdr:from>
    <xdr:to>
      <xdr:col>46</xdr:col>
      <xdr:colOff>38100</xdr:colOff>
      <xdr:row>64</xdr:row>
      <xdr:rowOff>24309</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89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141929</xdr:rowOff>
    </xdr:from>
    <xdr:to>
      <xdr:col>50</xdr:col>
      <xdr:colOff>114300</xdr:colOff>
      <xdr:row>63</xdr:row>
      <xdr:rowOff>144959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943279"/>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98471</xdr:rowOff>
    </xdr:from>
    <xdr:to>
      <xdr:col>41</xdr:col>
      <xdr:colOff>101600</xdr:colOff>
      <xdr:row>64</xdr:row>
      <xdr:rowOff>28621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8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144959</xdr:rowOff>
    </xdr:from>
    <xdr:to>
      <xdr:col>45</xdr:col>
      <xdr:colOff>177800</xdr:colOff>
      <xdr:row>63</xdr:row>
      <xdr:rowOff>149271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946309"/>
          <a:ext cx="889000" cy="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118547</xdr:rowOff>
    </xdr:from>
    <xdr:to>
      <xdr:col>36</xdr:col>
      <xdr:colOff>165100</xdr:colOff>
      <xdr:row>64</xdr:row>
      <xdr:rowOff>48697</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91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149271</xdr:rowOff>
    </xdr:from>
    <xdr:to>
      <xdr:col>41</xdr:col>
      <xdr:colOff>50800</xdr:colOff>
      <xdr:row>63</xdr:row>
      <xdr:rowOff>169347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950621"/>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34966</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49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69367</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48174</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72968</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12406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27095" y="1098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15436</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50795" y="109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19748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61795" y="1099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39824</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672795" y="11012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66675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452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70502</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1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154957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04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132080</xdr:rowOff>
    </xdr:from>
    <xdr:to>
      <xdr:col>24</xdr:col>
      <xdr:colOff>114300</xdr:colOff>
      <xdr:row>83</xdr:row>
      <xdr:rowOff>62230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6350</xdr:rowOff>
    </xdr:from>
    <xdr:to>
      <xdr:col>20</xdr:col>
      <xdr:colOff>38100</xdr:colOff>
      <xdr:row>83</xdr:row>
      <xdr:rowOff>107950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147320</xdr:rowOff>
    </xdr:from>
    <xdr:to>
      <xdr:col>15</xdr:col>
      <xdr:colOff>101600</xdr:colOff>
      <xdr:row>83</xdr:row>
      <xdr:rowOff>77470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116839</xdr:rowOff>
    </xdr:from>
    <xdr:to>
      <xdr:col>10</xdr:col>
      <xdr:colOff>165100</xdr:colOff>
      <xdr:row>83</xdr:row>
      <xdr:rowOff>46989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12064</xdr:rowOff>
    </xdr:from>
    <xdr:to>
      <xdr:col>24</xdr:col>
      <xdr:colOff>114300</xdr:colOff>
      <xdr:row>83</xdr:row>
      <xdr:rowOff>113664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161941</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147320</xdr:rowOff>
    </xdr:from>
    <xdr:to>
      <xdr:col>20</xdr:col>
      <xdr:colOff>38100</xdr:colOff>
      <xdr:row>83</xdr:row>
      <xdr:rowOff>77470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62864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2570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139700</xdr:rowOff>
    </xdr:from>
    <xdr:to>
      <xdr:col>15</xdr:col>
      <xdr:colOff>101600</xdr:colOff>
      <xdr:row>83</xdr:row>
      <xdr:rowOff>69850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26670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249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xdr:rowOff>
    </xdr:from>
    <xdr:to>
      <xdr:col>10</xdr:col>
      <xdr:colOff>165100</xdr:colOff>
      <xdr:row>83</xdr:row>
      <xdr:rowOff>106045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55245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2019300" y="1424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55245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2570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99077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68597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63516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93997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86377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97172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13412</xdr:rowOff>
    </xdr:from>
    <xdr:to>
      <xdr:col>54</xdr:col>
      <xdr:colOff>189865</xdr:colOff>
      <xdr:row>85</xdr:row>
      <xdr:rowOff>167945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386512"/>
          <a:ext cx="0" cy="135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322</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74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167945</xdr:rowOff>
    </xdr:from>
    <xdr:to>
      <xdr:col>55</xdr:col>
      <xdr:colOff>88900</xdr:colOff>
      <xdr:row>85</xdr:row>
      <xdr:rowOff>167945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74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131539</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1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13412</xdr:rowOff>
    </xdr:from>
    <xdr:to>
      <xdr:col>55</xdr:col>
      <xdr:colOff>88900</xdr:colOff>
      <xdr:row>78</xdr:row>
      <xdr:rowOff>13412</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38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42994</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273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64567</xdr:rowOff>
    </xdr:from>
    <xdr:to>
      <xdr:col>55</xdr:col>
      <xdr:colOff>50800</xdr:colOff>
      <xdr:row>83</xdr:row>
      <xdr:rowOff>166167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116687</xdr:rowOff>
    </xdr:from>
    <xdr:to>
      <xdr:col>50</xdr:col>
      <xdr:colOff>165100</xdr:colOff>
      <xdr:row>84</xdr:row>
      <xdr:rowOff>46837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112573</xdr:rowOff>
    </xdr:from>
    <xdr:to>
      <xdr:col>46</xdr:col>
      <xdr:colOff>38100</xdr:colOff>
      <xdr:row>84</xdr:row>
      <xdr:rowOff>42723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87885</xdr:rowOff>
    </xdr:from>
    <xdr:to>
      <xdr:col>41</xdr:col>
      <xdr:colOff>101600</xdr:colOff>
      <xdr:row>84</xdr:row>
      <xdr:rowOff>18035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52679</xdr:rowOff>
    </xdr:from>
    <xdr:to>
      <xdr:col>36</xdr:col>
      <xdr:colOff>165100</xdr:colOff>
      <xdr:row>83</xdr:row>
      <xdr:rowOff>154279</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160122</xdr:rowOff>
    </xdr:from>
    <xdr:to>
      <xdr:col>55</xdr:col>
      <xdr:colOff>50800</xdr:colOff>
      <xdr:row>80</xdr:row>
      <xdr:rowOff>90272</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11549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355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8331</xdr:rowOff>
    </xdr:from>
    <xdr:to>
      <xdr:col>50</xdr:col>
      <xdr:colOff>165100</xdr:colOff>
      <xdr:row>80</xdr:row>
      <xdr:rowOff>109931</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37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39472</xdr:rowOff>
    </xdr:from>
    <xdr:to>
      <xdr:col>55</xdr:col>
      <xdr:colOff>0</xdr:colOff>
      <xdr:row>80</xdr:row>
      <xdr:rowOff>59131</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3755472"/>
          <a:ext cx="8382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167436</xdr:rowOff>
    </xdr:from>
    <xdr:to>
      <xdr:col>46</xdr:col>
      <xdr:colOff>38100</xdr:colOff>
      <xdr:row>80</xdr:row>
      <xdr:rowOff>97586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37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46786</xdr:rowOff>
    </xdr:from>
    <xdr:to>
      <xdr:col>50</xdr:col>
      <xdr:colOff>114300</xdr:colOff>
      <xdr:row>80</xdr:row>
      <xdr:rowOff>59131</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8750300" y="13762786"/>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44450</xdr:rowOff>
    </xdr:from>
    <xdr:to>
      <xdr:col>41</xdr:col>
      <xdr:colOff>101600</xdr:colOff>
      <xdr:row>80</xdr:row>
      <xdr:rowOff>146050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46786</xdr:rowOff>
    </xdr:from>
    <xdr:to>
      <xdr:col>45</xdr:col>
      <xdr:colOff>177800</xdr:colOff>
      <xdr:row>80</xdr:row>
      <xdr:rowOff>95250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3762786"/>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32562</xdr:rowOff>
    </xdr:from>
    <xdr:to>
      <xdr:col>36</xdr:col>
      <xdr:colOff>165100</xdr:colOff>
      <xdr:row>80</xdr:row>
      <xdr:rowOff>134162</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3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83362</xdr:rowOff>
    </xdr:from>
    <xdr:to>
      <xdr:col>41</xdr:col>
      <xdr:colOff>50800</xdr:colOff>
      <xdr:row>80</xdr:row>
      <xdr:rowOff>95250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6972300" y="1379936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37964</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4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33850</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9162</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145406</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126458</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114113</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34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162577</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150689</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E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a:extLst>
            <a:ext uri="{FF2B5EF4-FFF2-40B4-BE49-F238E27FC236}">
              <a16:creationId xmlns:a16="http://schemas.microsoft.com/office/drawing/2014/main" id="{00000000-0008-0000-0E00-000087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a:extLst>
            <a:ext uri="{FF2B5EF4-FFF2-40B4-BE49-F238E27FC236}">
              <a16:creationId xmlns:a16="http://schemas.microsoft.com/office/drawing/2014/main" id="{00000000-0008-0000-0E00-000088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a:extLst>
            <a:ext uri="{FF2B5EF4-FFF2-40B4-BE49-F238E27FC236}">
              <a16:creationId xmlns:a16="http://schemas.microsoft.com/office/drawing/2014/main" id="{00000000-0008-0000-0E00-000089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a:extLst>
            <a:ext uri="{FF2B5EF4-FFF2-40B4-BE49-F238E27FC236}">
              <a16:creationId xmlns:a16="http://schemas.microsoft.com/office/drawing/2014/main" id="{00000000-0008-0000-0E00-00008A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a:extLst>
            <a:ext uri="{FF2B5EF4-FFF2-40B4-BE49-F238E27FC236}">
              <a16:creationId xmlns:a16="http://schemas.microsoft.com/office/drawing/2014/main" id="{00000000-0008-0000-0E00-00008C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a:extLst>
            <a:ext uri="{FF2B5EF4-FFF2-40B4-BE49-F238E27FC236}">
              <a16:creationId xmlns:a16="http://schemas.microsoft.com/office/drawing/2014/main" id="{00000000-0008-0000-0E00-00008E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E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E00-000093010000}"/>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E00-000095010000}"/>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123207</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E00-000097010000}"/>
            </a:ext>
          </a:extLst>
        </xdr:cNvPr>
        <xdr:cNvSpPr txBox="1"/>
      </xdr:nvSpPr>
      <xdr:spPr>
        <a:xfrm>
          <a:off x="4673600" y="17439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100330</xdr:rowOff>
    </xdr:from>
    <xdr:to>
      <xdr:col>24</xdr:col>
      <xdr:colOff>114300</xdr:colOff>
      <xdr:row>103</xdr:row>
      <xdr:rowOff>30480</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4584700" y="175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27939</xdr:rowOff>
    </xdr:from>
    <xdr:to>
      <xdr:col>20</xdr:col>
      <xdr:colOff>38100</xdr:colOff>
      <xdr:row>103</xdr:row>
      <xdr:rowOff>129539</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3746500" y="1768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152400</xdr:rowOff>
    </xdr:from>
    <xdr:to>
      <xdr:col>15</xdr:col>
      <xdr:colOff>101600</xdr:colOff>
      <xdr:row>104</xdr:row>
      <xdr:rowOff>82550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2857500" y="1781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106680</xdr:rowOff>
    </xdr:from>
    <xdr:to>
      <xdr:col>10</xdr:col>
      <xdr:colOff>165100</xdr:colOff>
      <xdr:row>104</xdr:row>
      <xdr:rowOff>36830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968500" y="1776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6350</xdr:rowOff>
    </xdr:from>
    <xdr:to>
      <xdr:col>6</xdr:col>
      <xdr:colOff>38100</xdr:colOff>
      <xdr:row>103</xdr:row>
      <xdr:rowOff>107950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079500" y="176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102870</xdr:rowOff>
    </xdr:from>
    <xdr:to>
      <xdr:col>24</xdr:col>
      <xdr:colOff>114300</xdr:colOff>
      <xdr:row>103</xdr:row>
      <xdr:rowOff>33020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4584700"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81297</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E00-0000A3010000}"/>
            </a:ext>
          </a:extLst>
        </xdr:cNvPr>
        <xdr:cNvSpPr txBox="1"/>
      </xdr:nvSpPr>
      <xdr:spPr>
        <a:xfrm>
          <a:off x="4673600"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76200</xdr:rowOff>
    </xdr:from>
    <xdr:to>
      <xdr:col>20</xdr:col>
      <xdr:colOff>38100</xdr:colOff>
      <xdr:row>103</xdr:row>
      <xdr:rowOff>6350</xdr:rowOff>
    </xdr:to>
    <xdr:sp macro="" textlink="">
      <xdr:nvSpPr>
        <xdr:cNvPr id="420" name="楕円 419">
          <a:extLst>
            <a:ext uri="{FF2B5EF4-FFF2-40B4-BE49-F238E27FC236}">
              <a16:creationId xmlns:a16="http://schemas.microsoft.com/office/drawing/2014/main" id="{00000000-0008-0000-0E00-0000A4010000}"/>
            </a:ext>
          </a:extLst>
        </xdr:cNvPr>
        <xdr:cNvSpPr/>
      </xdr:nvSpPr>
      <xdr:spPr>
        <a:xfrm>
          <a:off x="3746500" y="175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127000</xdr:rowOff>
    </xdr:from>
    <xdr:to>
      <xdr:col>24</xdr:col>
      <xdr:colOff>63500</xdr:colOff>
      <xdr:row>102</xdr:row>
      <xdr:rowOff>153670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3797300" y="176149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52070</xdr:rowOff>
    </xdr:from>
    <xdr:to>
      <xdr:col>15</xdr:col>
      <xdr:colOff>101600</xdr:colOff>
      <xdr:row>102</xdr:row>
      <xdr:rowOff>153670</xdr:rowOff>
    </xdr:to>
    <xdr:sp macro="" textlink="">
      <xdr:nvSpPr>
        <xdr:cNvPr id="422" name="楕円 421">
          <a:extLst>
            <a:ext uri="{FF2B5EF4-FFF2-40B4-BE49-F238E27FC236}">
              <a16:creationId xmlns:a16="http://schemas.microsoft.com/office/drawing/2014/main" id="{00000000-0008-0000-0E00-0000A6010000}"/>
            </a:ext>
          </a:extLst>
        </xdr:cNvPr>
        <xdr:cNvSpPr/>
      </xdr:nvSpPr>
      <xdr:spPr>
        <a:xfrm>
          <a:off x="2857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102870</xdr:rowOff>
    </xdr:from>
    <xdr:to>
      <xdr:col>19</xdr:col>
      <xdr:colOff>177800</xdr:colOff>
      <xdr:row>102</xdr:row>
      <xdr:rowOff>127000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2908300" y="175907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26670</xdr:rowOff>
    </xdr:from>
    <xdr:to>
      <xdr:col>10</xdr:col>
      <xdr:colOff>165100</xdr:colOff>
      <xdr:row>102</xdr:row>
      <xdr:rowOff>128270</xdr:rowOff>
    </xdr:to>
    <xdr:sp macro="" textlink="">
      <xdr:nvSpPr>
        <xdr:cNvPr id="424" name="楕円 423">
          <a:extLst>
            <a:ext uri="{FF2B5EF4-FFF2-40B4-BE49-F238E27FC236}">
              <a16:creationId xmlns:a16="http://schemas.microsoft.com/office/drawing/2014/main" id="{00000000-0008-0000-0E00-0000A8010000}"/>
            </a:ext>
          </a:extLst>
        </xdr:cNvPr>
        <xdr:cNvSpPr/>
      </xdr:nvSpPr>
      <xdr:spPr>
        <a:xfrm>
          <a:off x="1968500" y="175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77470</xdr:rowOff>
    </xdr:from>
    <xdr:to>
      <xdr:col>15</xdr:col>
      <xdr:colOff>50800</xdr:colOff>
      <xdr:row>102</xdr:row>
      <xdr:rowOff>102870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2019300" y="175653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166370</xdr:rowOff>
    </xdr:from>
    <xdr:to>
      <xdr:col>6</xdr:col>
      <xdr:colOff>38100</xdr:colOff>
      <xdr:row>102</xdr:row>
      <xdr:rowOff>96520</xdr:rowOff>
    </xdr:to>
    <xdr:sp macro="" textlink="">
      <xdr:nvSpPr>
        <xdr:cNvPr id="426" name="楕円 425">
          <a:extLst>
            <a:ext uri="{FF2B5EF4-FFF2-40B4-BE49-F238E27FC236}">
              <a16:creationId xmlns:a16="http://schemas.microsoft.com/office/drawing/2014/main" id="{00000000-0008-0000-0E00-0000AA010000}"/>
            </a:ext>
          </a:extLst>
        </xdr:cNvPr>
        <xdr:cNvSpPr/>
      </xdr:nvSpPr>
      <xdr:spPr>
        <a:xfrm>
          <a:off x="10795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45720</xdr:rowOff>
    </xdr:from>
    <xdr:to>
      <xdr:col>10</xdr:col>
      <xdr:colOff>114300</xdr:colOff>
      <xdr:row>102</xdr:row>
      <xdr:rowOff>77470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130300" y="1753362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120666</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E00-0000AC010000}"/>
            </a:ext>
          </a:extLst>
        </xdr:cNvPr>
        <xdr:cNvSpPr txBox="1"/>
      </xdr:nvSpPr>
      <xdr:spPr>
        <a:xfrm>
          <a:off x="35820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73677</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E00-0000AD010000}"/>
            </a:ext>
          </a:extLst>
        </xdr:cNvPr>
        <xdr:cNvSpPr txBox="1"/>
      </xdr:nvSpPr>
      <xdr:spPr>
        <a:xfrm>
          <a:off x="2705744" y="1790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27957</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E00-0000AE010000}"/>
            </a:ext>
          </a:extLst>
        </xdr:cNvPr>
        <xdr:cNvSpPr txBox="1"/>
      </xdr:nvSpPr>
      <xdr:spPr>
        <a:xfrm>
          <a:off x="1816744"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99077</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E00-0000AF010000}"/>
            </a:ext>
          </a:extLst>
        </xdr:cNvPr>
        <xdr:cNvSpPr txBox="1"/>
      </xdr:nvSpPr>
      <xdr:spPr>
        <a:xfrm>
          <a:off x="927744" y="1775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22877</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E00-0000B0010000}"/>
            </a:ext>
          </a:extLst>
        </xdr:cNvPr>
        <xdr:cNvSpPr txBox="1"/>
      </xdr:nvSpPr>
      <xdr:spPr>
        <a:xfrm>
          <a:off x="35820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170197</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E00-0000B1010000}"/>
            </a:ext>
          </a:extLst>
        </xdr:cNvPr>
        <xdr:cNvSpPr txBox="1"/>
      </xdr:nvSpPr>
      <xdr:spPr>
        <a:xfrm>
          <a:off x="2705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144797</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E00-0000B2010000}"/>
            </a:ext>
          </a:extLst>
        </xdr:cNvPr>
        <xdr:cNvSpPr txBox="1"/>
      </xdr:nvSpPr>
      <xdr:spPr>
        <a:xfrm>
          <a:off x="1816744" y="1728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113047</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E00-0000B3010000}"/>
            </a:ext>
          </a:extLst>
        </xdr:cNvPr>
        <xdr:cNvSpPr txBox="1"/>
      </xdr:nvSpPr>
      <xdr:spPr>
        <a:xfrm>
          <a:off x="927744" y="1725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a:extLst>
            <a:ext uri="{FF2B5EF4-FFF2-40B4-BE49-F238E27FC236}">
              <a16:creationId xmlns:a16="http://schemas.microsoft.com/office/drawing/2014/main" id="{00000000-0008-0000-0E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139320</xdr:rowOff>
    </xdr:from>
    <xdr:to>
      <xdr:col>54</xdr:col>
      <xdr:colOff>189865</xdr:colOff>
      <xdr:row>109</xdr:row>
      <xdr:rowOff>35379</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flipV="1">
          <a:off x="10476865" y="17112870"/>
          <a:ext cx="0" cy="161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62" name="【港湾・漁港】&#10;一人当たり有形固定資産（償却資産）額最小値テキスト">
          <a:extLst>
            <a:ext uri="{FF2B5EF4-FFF2-40B4-BE49-F238E27FC236}">
              <a16:creationId xmlns:a16="http://schemas.microsoft.com/office/drawing/2014/main" id="{00000000-0008-0000-0E00-0000CE010000}"/>
            </a:ext>
          </a:extLst>
        </xdr:cNvPr>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85997</xdr:rowOff>
    </xdr:from>
    <xdr:ext cx="599010" cy="259045"/>
    <xdr:sp macro="" textlink="">
      <xdr:nvSpPr>
        <xdr:cNvPr id="464" name="【港湾・漁港】&#10;一人当たり有形固定資産（償却資産）額最大値テキスト">
          <a:extLst>
            <a:ext uri="{FF2B5EF4-FFF2-40B4-BE49-F238E27FC236}">
              <a16:creationId xmlns:a16="http://schemas.microsoft.com/office/drawing/2014/main" id="{00000000-0008-0000-0E00-0000D0010000}"/>
            </a:ext>
          </a:extLst>
        </xdr:cNvPr>
        <xdr:cNvSpPr txBox="1"/>
      </xdr:nvSpPr>
      <xdr:spPr>
        <a:xfrm>
          <a:off x="10515600" y="1688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139320</xdr:rowOff>
    </xdr:from>
    <xdr:to>
      <xdr:col>55</xdr:col>
      <xdr:colOff>88900</xdr:colOff>
      <xdr:row>99</xdr:row>
      <xdr:rowOff>139320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0388600" y="1711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143730</xdr:rowOff>
    </xdr:from>
    <xdr:ext cx="599010" cy="259045"/>
    <xdr:sp macro="" textlink="">
      <xdr:nvSpPr>
        <xdr:cNvPr id="466" name="【港湾・漁港】&#10;一人当たり有形固定資産（償却資産）額平均値テキスト">
          <a:extLst>
            <a:ext uri="{FF2B5EF4-FFF2-40B4-BE49-F238E27FC236}">
              <a16:creationId xmlns:a16="http://schemas.microsoft.com/office/drawing/2014/main" id="{00000000-0008-0000-0E00-0000D2010000}"/>
            </a:ext>
          </a:extLst>
        </xdr:cNvPr>
        <xdr:cNvSpPr txBox="1"/>
      </xdr:nvSpPr>
      <xdr:spPr>
        <a:xfrm>
          <a:off x="10515600" y="183174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165303</xdr:rowOff>
    </xdr:from>
    <xdr:to>
      <xdr:col>55</xdr:col>
      <xdr:colOff>50800</xdr:colOff>
      <xdr:row>107</xdr:row>
      <xdr:rowOff>95453</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0426700" y="1833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115398</xdr:rowOff>
    </xdr:from>
    <xdr:to>
      <xdr:col>50</xdr:col>
      <xdr:colOff>165100</xdr:colOff>
      <xdr:row>108</xdr:row>
      <xdr:rowOff>45548</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9588500" y="184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118452</xdr:rowOff>
    </xdr:from>
    <xdr:to>
      <xdr:col>46</xdr:col>
      <xdr:colOff>38100</xdr:colOff>
      <xdr:row>108</xdr:row>
      <xdr:rowOff>48602</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8699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31263</xdr:rowOff>
    </xdr:from>
    <xdr:to>
      <xdr:col>41</xdr:col>
      <xdr:colOff>101600</xdr:colOff>
      <xdr:row>107</xdr:row>
      <xdr:rowOff>132863</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7810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153752</xdr:rowOff>
    </xdr:from>
    <xdr:to>
      <xdr:col>36</xdr:col>
      <xdr:colOff>165100</xdr:colOff>
      <xdr:row>107</xdr:row>
      <xdr:rowOff>83902</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6921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19751</xdr:rowOff>
    </xdr:from>
    <xdr:to>
      <xdr:col>55</xdr:col>
      <xdr:colOff>50800</xdr:colOff>
      <xdr:row>106</xdr:row>
      <xdr:rowOff>121351</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10426700" y="1819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42628</xdr:rowOff>
    </xdr:from>
    <xdr:ext cx="599010" cy="259045"/>
    <xdr:sp macro="" textlink="">
      <xdr:nvSpPr>
        <xdr:cNvPr id="478" name="【港湾・漁港】&#10;一人当たり有形固定資産（償却資産）額該当値テキスト">
          <a:extLst>
            <a:ext uri="{FF2B5EF4-FFF2-40B4-BE49-F238E27FC236}">
              <a16:creationId xmlns:a16="http://schemas.microsoft.com/office/drawing/2014/main" id="{00000000-0008-0000-0E00-0000DE010000}"/>
            </a:ext>
          </a:extLst>
        </xdr:cNvPr>
        <xdr:cNvSpPr txBox="1"/>
      </xdr:nvSpPr>
      <xdr:spPr>
        <a:xfrm>
          <a:off x="10515600" y="1804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29961</xdr:rowOff>
    </xdr:from>
    <xdr:to>
      <xdr:col>50</xdr:col>
      <xdr:colOff>165100</xdr:colOff>
      <xdr:row>106</xdr:row>
      <xdr:rowOff>131561</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9588500" y="182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70551</xdr:rowOff>
    </xdr:from>
    <xdr:to>
      <xdr:col>55</xdr:col>
      <xdr:colOff>0</xdr:colOff>
      <xdr:row>106</xdr:row>
      <xdr:rowOff>80761</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9639300" y="18244251"/>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42191</xdr:rowOff>
    </xdr:from>
    <xdr:to>
      <xdr:col>46</xdr:col>
      <xdr:colOff>38100</xdr:colOff>
      <xdr:row>106</xdr:row>
      <xdr:rowOff>143791</xdr:rowOff>
    </xdr:to>
    <xdr:sp macro="" textlink="">
      <xdr:nvSpPr>
        <xdr:cNvPr id="481" name="楕円 480">
          <a:extLst>
            <a:ext uri="{FF2B5EF4-FFF2-40B4-BE49-F238E27FC236}">
              <a16:creationId xmlns:a16="http://schemas.microsoft.com/office/drawing/2014/main" id="{00000000-0008-0000-0E00-0000E1010000}"/>
            </a:ext>
          </a:extLst>
        </xdr:cNvPr>
        <xdr:cNvSpPr/>
      </xdr:nvSpPr>
      <xdr:spPr>
        <a:xfrm>
          <a:off x="8699500" y="182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80761</xdr:rowOff>
    </xdr:from>
    <xdr:to>
      <xdr:col>50</xdr:col>
      <xdr:colOff>114300</xdr:colOff>
      <xdr:row>106</xdr:row>
      <xdr:rowOff>92991</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flipV="1">
          <a:off x="8750300" y="18254461"/>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50068</xdr:rowOff>
    </xdr:from>
    <xdr:to>
      <xdr:col>41</xdr:col>
      <xdr:colOff>101600</xdr:colOff>
      <xdr:row>106</xdr:row>
      <xdr:rowOff>151668</xdr:rowOff>
    </xdr:to>
    <xdr:sp macro="" textlink="">
      <xdr:nvSpPr>
        <xdr:cNvPr id="483" name="楕円 482">
          <a:extLst>
            <a:ext uri="{FF2B5EF4-FFF2-40B4-BE49-F238E27FC236}">
              <a16:creationId xmlns:a16="http://schemas.microsoft.com/office/drawing/2014/main" id="{00000000-0008-0000-0E00-0000E3010000}"/>
            </a:ext>
          </a:extLst>
        </xdr:cNvPr>
        <xdr:cNvSpPr/>
      </xdr:nvSpPr>
      <xdr:spPr>
        <a:xfrm>
          <a:off x="7810500" y="1822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92991</xdr:rowOff>
    </xdr:from>
    <xdr:to>
      <xdr:col>45</xdr:col>
      <xdr:colOff>177800</xdr:colOff>
      <xdr:row>106</xdr:row>
      <xdr:rowOff>100868</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flipV="1">
          <a:off x="7861300" y="18266691"/>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64133</xdr:rowOff>
    </xdr:from>
    <xdr:to>
      <xdr:col>36</xdr:col>
      <xdr:colOff>165100</xdr:colOff>
      <xdr:row>106</xdr:row>
      <xdr:rowOff>165733</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6921500" y="18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100868</xdr:rowOff>
    </xdr:from>
    <xdr:to>
      <xdr:col>41</xdr:col>
      <xdr:colOff>50800</xdr:colOff>
      <xdr:row>106</xdr:row>
      <xdr:rowOff>114933</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flipV="1">
          <a:off x="6972300" y="18274568"/>
          <a:ext cx="889000" cy="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36675</xdr:rowOff>
    </xdr:from>
    <xdr:ext cx="599010" cy="259045"/>
    <xdr:sp macro="" textlink="">
      <xdr:nvSpPr>
        <xdr:cNvPr id="487" name="n_1ave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9327095" y="18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39729</xdr:rowOff>
    </xdr:from>
    <xdr:ext cx="599010" cy="259045"/>
    <xdr:sp macro="" textlink="">
      <xdr:nvSpPr>
        <xdr:cNvPr id="488" name="n_2ave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84507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123990</xdr:rowOff>
    </xdr:from>
    <xdr:ext cx="599010" cy="259045"/>
    <xdr:sp macro="" textlink="">
      <xdr:nvSpPr>
        <xdr:cNvPr id="489" name="n_3ave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7561795" y="1846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75029</xdr:rowOff>
    </xdr:from>
    <xdr:ext cx="599010" cy="259045"/>
    <xdr:sp macro="" textlink="">
      <xdr:nvSpPr>
        <xdr:cNvPr id="490" name="n_4aveValue【港湾・漁港】&#10;一人当たり有形固定資産（償却資産）額">
          <a:extLst>
            <a:ext uri="{FF2B5EF4-FFF2-40B4-BE49-F238E27FC236}">
              <a16:creationId xmlns:a16="http://schemas.microsoft.com/office/drawing/2014/main" id="{00000000-0008-0000-0E00-0000EA010000}"/>
            </a:ext>
          </a:extLst>
        </xdr:cNvPr>
        <xdr:cNvSpPr txBox="1"/>
      </xdr:nvSpPr>
      <xdr:spPr>
        <a:xfrm>
          <a:off x="6672795" y="1842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148088</xdr:rowOff>
    </xdr:from>
    <xdr:ext cx="599010" cy="259045"/>
    <xdr:sp macro="" textlink="">
      <xdr:nvSpPr>
        <xdr:cNvPr id="491" name="n_1mainValue【港湾・漁港】&#10;一人当たり有形固定資産（償却資産）額">
          <a:extLst>
            <a:ext uri="{FF2B5EF4-FFF2-40B4-BE49-F238E27FC236}">
              <a16:creationId xmlns:a16="http://schemas.microsoft.com/office/drawing/2014/main" id="{00000000-0008-0000-0E00-0000EB010000}"/>
            </a:ext>
          </a:extLst>
        </xdr:cNvPr>
        <xdr:cNvSpPr txBox="1"/>
      </xdr:nvSpPr>
      <xdr:spPr>
        <a:xfrm>
          <a:off x="9327095" y="1797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160318</xdr:rowOff>
    </xdr:from>
    <xdr:ext cx="599010" cy="259045"/>
    <xdr:sp macro="" textlink="">
      <xdr:nvSpPr>
        <xdr:cNvPr id="492" name="n_2mainValue【港湾・漁港】&#10;一人当たり有形固定資産（償却資産）額">
          <a:extLst>
            <a:ext uri="{FF2B5EF4-FFF2-40B4-BE49-F238E27FC236}">
              <a16:creationId xmlns:a16="http://schemas.microsoft.com/office/drawing/2014/main" id="{00000000-0008-0000-0E00-0000EC010000}"/>
            </a:ext>
          </a:extLst>
        </xdr:cNvPr>
        <xdr:cNvSpPr txBox="1"/>
      </xdr:nvSpPr>
      <xdr:spPr>
        <a:xfrm>
          <a:off x="8450795" y="17991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168195</xdr:rowOff>
    </xdr:from>
    <xdr:ext cx="599010" cy="259045"/>
    <xdr:sp macro="" textlink="">
      <xdr:nvSpPr>
        <xdr:cNvPr id="493" name="n_3mainValue【港湾・漁港】&#10;一人当たり有形固定資産（償却資産）額">
          <a:extLst>
            <a:ext uri="{FF2B5EF4-FFF2-40B4-BE49-F238E27FC236}">
              <a16:creationId xmlns:a16="http://schemas.microsoft.com/office/drawing/2014/main" id="{00000000-0008-0000-0E00-0000ED010000}"/>
            </a:ext>
          </a:extLst>
        </xdr:cNvPr>
        <xdr:cNvSpPr txBox="1"/>
      </xdr:nvSpPr>
      <xdr:spPr>
        <a:xfrm>
          <a:off x="7561795" y="1799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10810</xdr:rowOff>
    </xdr:from>
    <xdr:ext cx="599010" cy="259045"/>
    <xdr:sp macro="" textlink="">
      <xdr:nvSpPr>
        <xdr:cNvPr id="494" name="n_4mainValue【港湾・漁港】&#10;一人当たり有形固定資産（償却資産）額">
          <a:extLst>
            <a:ext uri="{FF2B5EF4-FFF2-40B4-BE49-F238E27FC236}">
              <a16:creationId xmlns:a16="http://schemas.microsoft.com/office/drawing/2014/main" id="{00000000-0008-0000-0E00-0000EE010000}"/>
            </a:ext>
          </a:extLst>
        </xdr:cNvPr>
        <xdr:cNvSpPr txBox="1"/>
      </xdr:nvSpPr>
      <xdr:spPr>
        <a:xfrm>
          <a:off x="6672795" y="1801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E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45720</xdr:rowOff>
    </xdr:from>
    <xdr:to>
      <xdr:col>85</xdr:col>
      <xdr:colOff>126364</xdr:colOff>
      <xdr:row>42</xdr:row>
      <xdr:rowOff>38100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flipV="1">
          <a:off x="16318864" y="587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E00-000008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163847</xdr:rowOff>
    </xdr:from>
    <xdr:ext cx="405111"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E00-00000A020000}"/>
            </a:ext>
          </a:extLst>
        </xdr:cNvPr>
        <xdr:cNvSpPr txBox="1"/>
      </xdr:nvSpPr>
      <xdr:spPr>
        <a:xfrm>
          <a:off x="16357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45720</xdr:rowOff>
    </xdr:from>
    <xdr:to>
      <xdr:col>86</xdr:col>
      <xdr:colOff>25400</xdr:colOff>
      <xdr:row>34</xdr:row>
      <xdr:rowOff>45720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6230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164482</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E00-00000C020000}"/>
            </a:ext>
          </a:extLst>
        </xdr:cNvPr>
        <xdr:cNvSpPr txBox="1"/>
      </xdr:nvSpPr>
      <xdr:spPr>
        <a:xfrm>
          <a:off x="16357600" y="6165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141605</xdr:rowOff>
    </xdr:from>
    <xdr:to>
      <xdr:col>85</xdr:col>
      <xdr:colOff>177800</xdr:colOff>
      <xdr:row>37</xdr:row>
      <xdr:rowOff>71755</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62687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156845</xdr:rowOff>
    </xdr:from>
    <xdr:to>
      <xdr:col>81</xdr:col>
      <xdr:colOff>101600</xdr:colOff>
      <xdr:row>37</xdr:row>
      <xdr:rowOff>86995</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15430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137795</xdr:rowOff>
    </xdr:from>
    <xdr:to>
      <xdr:col>76</xdr:col>
      <xdr:colOff>165100</xdr:colOff>
      <xdr:row>37</xdr:row>
      <xdr:rowOff>67945</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14541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116840</xdr:rowOff>
    </xdr:from>
    <xdr:to>
      <xdr:col>85</xdr:col>
      <xdr:colOff>177800</xdr:colOff>
      <xdr:row>41</xdr:row>
      <xdr:rowOff>46990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95267</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E00-000018020000}"/>
            </a:ext>
          </a:extLst>
        </xdr:cNvPr>
        <xdr:cNvSpPr txBox="1"/>
      </xdr:nvSpPr>
      <xdr:spPr>
        <a:xfrm>
          <a:off x="163576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76835</xdr:rowOff>
    </xdr:from>
    <xdr:to>
      <xdr:col>81</xdr:col>
      <xdr:colOff>101600</xdr:colOff>
      <xdr:row>41</xdr:row>
      <xdr:rowOff>6985</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15430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127635</xdr:rowOff>
    </xdr:from>
    <xdr:to>
      <xdr:col>85</xdr:col>
      <xdr:colOff>127000</xdr:colOff>
      <xdr:row>40</xdr:row>
      <xdr:rowOff>167640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5481300" y="69856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40640</xdr:rowOff>
    </xdr:from>
    <xdr:to>
      <xdr:col>76</xdr:col>
      <xdr:colOff>165100</xdr:colOff>
      <xdr:row>40</xdr:row>
      <xdr:rowOff>142240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14541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91440</xdr:rowOff>
    </xdr:from>
    <xdr:to>
      <xdr:col>81</xdr:col>
      <xdr:colOff>50800</xdr:colOff>
      <xdr:row>40</xdr:row>
      <xdr:rowOff>127635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4592300" y="69494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91440</xdr:rowOff>
    </xdr:from>
    <xdr:to>
      <xdr:col>76</xdr:col>
      <xdr:colOff>114300</xdr:colOff>
      <xdr:row>40</xdr:row>
      <xdr:rowOff>139065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13703300" y="694944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21590</xdr:rowOff>
    </xdr:from>
    <xdr:to>
      <xdr:col>67</xdr:col>
      <xdr:colOff>101600</xdr:colOff>
      <xdr:row>40</xdr:row>
      <xdr:rowOff>123190</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12763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72390</xdr:rowOff>
    </xdr:from>
    <xdr:to>
      <xdr:col>71</xdr:col>
      <xdr:colOff>177800</xdr:colOff>
      <xdr:row>40</xdr:row>
      <xdr:rowOff>139065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814300" y="69303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103522</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52660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84472</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4389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E00-000024020000}"/>
            </a:ext>
          </a:extLst>
        </xdr:cNvPr>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169562</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E00-000025020000}"/>
            </a:ext>
          </a:extLst>
        </xdr:cNvPr>
        <xdr:cNvSpPr txBox="1"/>
      </xdr:nvSpPr>
      <xdr:spPr>
        <a:xfrm>
          <a:off x="152660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133367</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E00-000026020000}"/>
            </a:ext>
          </a:extLst>
        </xdr:cNvPr>
        <xdr:cNvSpPr txBox="1"/>
      </xdr:nvSpPr>
      <xdr:spPr>
        <a:xfrm>
          <a:off x="14389744" y="699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E00-000027020000}"/>
            </a:ext>
          </a:extLst>
        </xdr:cNvPr>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114317</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E00-000028020000}"/>
            </a:ext>
          </a:extLst>
        </xdr:cNvPr>
        <xdr:cNvSpPr txBox="1"/>
      </xdr:nvSpPr>
      <xdr:spPr>
        <a:xfrm>
          <a:off x="12611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00000000-0008-0000-0E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53340</xdr:rowOff>
    </xdr:from>
    <xdr:to>
      <xdr:col>116</xdr:col>
      <xdr:colOff>62864</xdr:colOff>
      <xdr:row>41</xdr:row>
      <xdr:rowOff>144780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flipV="1">
          <a:off x="22160864" y="571119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00000000-0008-0000-0E00-00004102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00000000-0008-0000-0E00-000043020000}"/>
            </a:ext>
          </a:extLst>
        </xdr:cNvPr>
        <xdr:cNvSpPr txBox="1"/>
      </xdr:nvSpPr>
      <xdr:spPr>
        <a:xfrm>
          <a:off x="221996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53340</xdr:rowOff>
    </xdr:from>
    <xdr:to>
      <xdr:col>116</xdr:col>
      <xdr:colOff>152400</xdr:colOff>
      <xdr:row>33</xdr:row>
      <xdr:rowOff>53340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48277</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00000000-0008-0000-0E00-000045020000}"/>
            </a:ext>
          </a:extLst>
        </xdr:cNvPr>
        <xdr:cNvSpPr txBox="1"/>
      </xdr:nvSpPr>
      <xdr:spPr>
        <a:xfrm>
          <a:off x="22199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44450</xdr:rowOff>
    </xdr:from>
    <xdr:to>
      <xdr:col>112</xdr:col>
      <xdr:colOff>38100</xdr:colOff>
      <xdr:row>38</xdr:row>
      <xdr:rowOff>146050</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21272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20383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166370</xdr:rowOff>
    </xdr:from>
    <xdr:to>
      <xdr:col>102</xdr:col>
      <xdr:colOff>165100</xdr:colOff>
      <xdr:row>38</xdr:row>
      <xdr:rowOff>96520</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9494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40640</xdr:rowOff>
    </xdr:from>
    <xdr:to>
      <xdr:col>98</xdr:col>
      <xdr:colOff>38100</xdr:colOff>
      <xdr:row>38</xdr:row>
      <xdr:rowOff>142240</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8605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22110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125747</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00000000-0008-0000-0E00-000051020000}"/>
            </a:ext>
          </a:extLst>
        </xdr:cNvPr>
        <xdr:cNvSpPr txBox="1"/>
      </xdr:nvSpPr>
      <xdr:spPr>
        <a:xfrm>
          <a:off x="22199600" y="66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154940</xdr:rowOff>
    </xdr:from>
    <xdr:to>
      <xdr:col>112</xdr:col>
      <xdr:colOff>38100</xdr:colOff>
      <xdr:row>39</xdr:row>
      <xdr:rowOff>85090</xdr:rowOff>
    </xdr:to>
    <xdr:sp macro="" textlink="">
      <xdr:nvSpPr>
        <xdr:cNvPr id="594" name="楕円 593">
          <a:extLst>
            <a:ext uri="{FF2B5EF4-FFF2-40B4-BE49-F238E27FC236}">
              <a16:creationId xmlns:a16="http://schemas.microsoft.com/office/drawing/2014/main" id="{00000000-0008-0000-0E00-000052020000}"/>
            </a:ext>
          </a:extLst>
        </xdr:cNvPr>
        <xdr:cNvSpPr/>
      </xdr:nvSpPr>
      <xdr:spPr>
        <a:xfrm>
          <a:off x="21272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26670</xdr:rowOff>
    </xdr:from>
    <xdr:to>
      <xdr:col>116</xdr:col>
      <xdr:colOff>63500</xdr:colOff>
      <xdr:row>39</xdr:row>
      <xdr:rowOff>34290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flipV="1">
          <a:off x="21323300" y="6713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96520</xdr:rowOff>
    </xdr:to>
    <xdr:sp macro="" textlink="">
      <xdr:nvSpPr>
        <xdr:cNvPr id="596" name="楕円 595">
          <a:extLst>
            <a:ext uri="{FF2B5EF4-FFF2-40B4-BE49-F238E27FC236}">
              <a16:creationId xmlns:a16="http://schemas.microsoft.com/office/drawing/2014/main" id="{00000000-0008-0000-0E00-000054020000}"/>
            </a:ext>
          </a:extLst>
        </xdr:cNvPr>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34290</xdr:rowOff>
    </xdr:from>
    <xdr:to>
      <xdr:col>111</xdr:col>
      <xdr:colOff>177800</xdr:colOff>
      <xdr:row>39</xdr:row>
      <xdr:rowOff>45720</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flipV="1">
          <a:off x="20434300" y="6720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98" name="楕円 597">
          <a:extLst>
            <a:ext uri="{FF2B5EF4-FFF2-40B4-BE49-F238E27FC236}">
              <a16:creationId xmlns:a16="http://schemas.microsoft.com/office/drawing/2014/main" id="{00000000-0008-0000-0E00-000056020000}"/>
            </a:ext>
          </a:extLst>
        </xdr:cNvPr>
        <xdr:cNvSpPr/>
      </xdr:nvSpPr>
      <xdr:spPr>
        <a:xfrm>
          <a:off x="194945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xdr:rowOff>
    </xdr:from>
    <xdr:to>
      <xdr:col>107</xdr:col>
      <xdr:colOff>50800</xdr:colOff>
      <xdr:row>39</xdr:row>
      <xdr:rowOff>45720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9545300" y="6355080"/>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82550</xdr:rowOff>
    </xdr:from>
    <xdr:to>
      <xdr:col>98</xdr:col>
      <xdr:colOff>38100</xdr:colOff>
      <xdr:row>38</xdr:row>
      <xdr:rowOff>12700</xdr:rowOff>
    </xdr:to>
    <xdr:sp macro="" textlink="">
      <xdr:nvSpPr>
        <xdr:cNvPr id="600" name="楕円 599">
          <a:extLst>
            <a:ext uri="{FF2B5EF4-FFF2-40B4-BE49-F238E27FC236}">
              <a16:creationId xmlns:a16="http://schemas.microsoft.com/office/drawing/2014/main" id="{00000000-0008-0000-0E00-000058020000}"/>
            </a:ext>
          </a:extLst>
        </xdr:cNvPr>
        <xdr:cNvSpPr/>
      </xdr:nvSpPr>
      <xdr:spPr>
        <a:xfrm>
          <a:off x="18605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11430</xdr:rowOff>
    </xdr:from>
    <xdr:to>
      <xdr:col>102</xdr:col>
      <xdr:colOff>114300</xdr:colOff>
      <xdr:row>37</xdr:row>
      <xdr:rowOff>133350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flipV="1">
          <a:off x="18656300" y="63550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162577</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87647</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19310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133367</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8421427" y="66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76217</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87647</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00000000-0008-0000-0E00-00005F020000}"/>
            </a:ext>
          </a:extLst>
        </xdr:cNvPr>
        <xdr:cNvSpPr txBox="1"/>
      </xdr:nvSpPr>
      <xdr:spPr>
        <a:xfrm>
          <a:off x="20199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00000000-0008-0000-0E00-000060020000}"/>
            </a:ext>
          </a:extLst>
        </xdr:cNvPr>
        <xdr:cNvSpPr txBox="1"/>
      </xdr:nvSpPr>
      <xdr:spPr>
        <a:xfrm>
          <a:off x="19310427"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29227</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00000000-0008-0000-0E00-000061020000}"/>
            </a:ext>
          </a:extLst>
        </xdr:cNvPr>
        <xdr:cNvSpPr txBox="1"/>
      </xdr:nvSpPr>
      <xdr:spPr>
        <a:xfrm>
          <a:off x="18421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a:extLst>
            <a:ext uri="{FF2B5EF4-FFF2-40B4-BE49-F238E27FC236}">
              <a16:creationId xmlns:a16="http://schemas.microsoft.com/office/drawing/2014/main" id="{00000000-0008-0000-0E00-000073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E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E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34290</xdr:rowOff>
    </xdr:from>
    <xdr:to>
      <xdr:col>85</xdr:col>
      <xdr:colOff>126364</xdr:colOff>
      <xdr:row>64</xdr:row>
      <xdr:rowOff>41148</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6318864" y="980694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44975</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E00-000079020000}"/>
            </a:ext>
          </a:extLst>
        </xdr:cNvPr>
        <xdr:cNvSpPr txBox="1"/>
      </xdr:nvSpPr>
      <xdr:spPr>
        <a:xfrm>
          <a:off x="16357600" y="1101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6230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152417</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E00-00007B020000}"/>
            </a:ext>
          </a:extLst>
        </xdr:cNvPr>
        <xdr:cNvSpPr txBox="1"/>
      </xdr:nvSpPr>
      <xdr:spPr>
        <a:xfrm>
          <a:off x="16357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34290</xdr:rowOff>
    </xdr:from>
    <xdr:to>
      <xdr:col>86</xdr:col>
      <xdr:colOff>25400</xdr:colOff>
      <xdr:row>57</xdr:row>
      <xdr:rowOff>34290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6230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119651</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E00-00007D020000}"/>
            </a:ext>
          </a:extLst>
        </xdr:cNvPr>
        <xdr:cNvSpPr txBox="1"/>
      </xdr:nvSpPr>
      <xdr:spPr>
        <a:xfrm>
          <a:off x="16357600" y="1040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141224</xdr:rowOff>
    </xdr:from>
    <xdr:to>
      <xdr:col>85</xdr:col>
      <xdr:colOff>177800</xdr:colOff>
      <xdr:row>61</xdr:row>
      <xdr:rowOff>71374</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62687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8636</xdr:rowOff>
    </xdr:from>
    <xdr:to>
      <xdr:col>81</xdr:col>
      <xdr:colOff>101600</xdr:colOff>
      <xdr:row>61</xdr:row>
      <xdr:rowOff>110236</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5430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152654</xdr:rowOff>
    </xdr:from>
    <xdr:to>
      <xdr:col>76</xdr:col>
      <xdr:colOff>165100</xdr:colOff>
      <xdr:row>61</xdr:row>
      <xdr:rowOff>82804</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4541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102362</xdr:rowOff>
    </xdr:from>
    <xdr:to>
      <xdr:col>72</xdr:col>
      <xdr:colOff>38100</xdr:colOff>
      <xdr:row>61</xdr:row>
      <xdr:rowOff>32512</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3652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6268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E00-000089020000}"/>
            </a:ext>
          </a:extLst>
        </xdr:cNvPr>
        <xdr:cNvSpPr txBox="1"/>
      </xdr:nvSpPr>
      <xdr:spPr>
        <a:xfrm>
          <a:off x="163576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84074</xdr:rowOff>
    </xdr:from>
    <xdr:to>
      <xdr:col>81</xdr:col>
      <xdr:colOff>101600</xdr:colOff>
      <xdr:row>59</xdr:row>
      <xdr:rowOff>14224</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5430500" y="100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134874</xdr:rowOff>
    </xdr:from>
    <xdr:to>
      <xdr:col>85</xdr:col>
      <xdr:colOff>127000</xdr:colOff>
      <xdr:row>59</xdr:row>
      <xdr:rowOff>2286</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5481300" y="1007897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29210</xdr:rowOff>
    </xdr:from>
    <xdr:to>
      <xdr:col>76</xdr:col>
      <xdr:colOff>165100</xdr:colOff>
      <xdr:row>58</xdr:row>
      <xdr:rowOff>130810</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4541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134874</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4592300" y="1002411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109220</xdr:rowOff>
    </xdr:from>
    <xdr:to>
      <xdr:col>72</xdr:col>
      <xdr:colOff>38100</xdr:colOff>
      <xdr:row>59</xdr:row>
      <xdr:rowOff>39370</xdr:rowOff>
    </xdr:to>
    <xdr:sp macro="" textlink="">
      <xdr:nvSpPr>
        <xdr:cNvPr id="654" name="楕円 653">
          <a:extLst>
            <a:ext uri="{FF2B5EF4-FFF2-40B4-BE49-F238E27FC236}">
              <a16:creationId xmlns:a16="http://schemas.microsoft.com/office/drawing/2014/main" id="{00000000-0008-0000-0E00-00008E020000}"/>
            </a:ext>
          </a:extLst>
        </xdr:cNvPr>
        <xdr:cNvSpPr/>
      </xdr:nvSpPr>
      <xdr:spPr>
        <a:xfrm>
          <a:off x="13652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58</xdr:row>
      <xdr:rowOff>160020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3703300" y="100241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154940</xdr:rowOff>
    </xdr:from>
    <xdr:to>
      <xdr:col>67</xdr:col>
      <xdr:colOff>101600</xdr:colOff>
      <xdr:row>59</xdr:row>
      <xdr:rowOff>85090</xdr:rowOff>
    </xdr:to>
    <xdr:sp macro="" textlink="">
      <xdr:nvSpPr>
        <xdr:cNvPr id="656" name="楕円 655">
          <a:extLst>
            <a:ext uri="{FF2B5EF4-FFF2-40B4-BE49-F238E27FC236}">
              <a16:creationId xmlns:a16="http://schemas.microsoft.com/office/drawing/2014/main" id="{00000000-0008-0000-0E00-000090020000}"/>
            </a:ext>
          </a:extLst>
        </xdr:cNvPr>
        <xdr:cNvSpPr/>
      </xdr:nvSpPr>
      <xdr:spPr>
        <a:xfrm>
          <a:off x="12763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160020</xdr:rowOff>
    </xdr:from>
    <xdr:to>
      <xdr:col>71</xdr:col>
      <xdr:colOff>177800</xdr:colOff>
      <xdr:row>59</xdr:row>
      <xdr:rowOff>34290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flipV="1">
          <a:off x="12814300" y="10104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101363</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E00-000092020000}"/>
            </a:ext>
          </a:extLst>
        </xdr:cNvPr>
        <xdr:cNvSpPr txBox="1"/>
      </xdr:nvSpPr>
      <xdr:spPr>
        <a:xfrm>
          <a:off x="152660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73931</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E00-000093020000}"/>
            </a:ext>
          </a:extLst>
        </xdr:cNvPr>
        <xdr:cNvSpPr txBox="1"/>
      </xdr:nvSpPr>
      <xdr:spPr>
        <a:xfrm>
          <a:off x="14389744" y="1053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23639</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E00-000094020000}"/>
            </a:ext>
          </a:extLst>
        </xdr:cNvPr>
        <xdr:cNvSpPr txBox="1"/>
      </xdr:nvSpPr>
      <xdr:spPr>
        <a:xfrm>
          <a:off x="13500744" y="1048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69359</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E00-000095020000}"/>
            </a:ext>
          </a:extLst>
        </xdr:cNvPr>
        <xdr:cNvSpPr txBox="1"/>
      </xdr:nvSpPr>
      <xdr:spPr>
        <a:xfrm>
          <a:off x="12611744"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30751</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E00-000096020000}"/>
            </a:ext>
          </a:extLst>
        </xdr:cNvPr>
        <xdr:cNvSpPr txBox="1"/>
      </xdr:nvSpPr>
      <xdr:spPr>
        <a:xfrm>
          <a:off x="15266044" y="980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147337</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E00-000097020000}"/>
            </a:ext>
          </a:extLst>
        </xdr:cNvPr>
        <xdr:cNvSpPr txBox="1"/>
      </xdr:nvSpPr>
      <xdr:spPr>
        <a:xfrm>
          <a:off x="14389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E00-000098020000}"/>
            </a:ext>
          </a:extLst>
        </xdr:cNvPr>
        <xdr:cNvSpPr txBox="1"/>
      </xdr:nvSpPr>
      <xdr:spPr>
        <a:xfrm>
          <a:off x="13500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E00-000099020000}"/>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00000000-0008-0000-0E00-0000B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25908</xdr:rowOff>
    </xdr:from>
    <xdr:to>
      <xdr:col>116</xdr:col>
      <xdr:colOff>62864</xdr:colOff>
      <xdr:row>63</xdr:row>
      <xdr:rowOff>109347</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flipV="1">
          <a:off x="22160864" y="9455658"/>
          <a:ext cx="0" cy="1455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113174</xdr:rowOff>
    </xdr:from>
    <xdr:ext cx="469744" cy="259045"/>
    <xdr:sp macro="" textlink="">
      <xdr:nvSpPr>
        <xdr:cNvPr id="691" name="【学校施設】&#10;一人当たり面積最小値テキスト">
          <a:extLst>
            <a:ext uri="{FF2B5EF4-FFF2-40B4-BE49-F238E27FC236}">
              <a16:creationId xmlns:a16="http://schemas.microsoft.com/office/drawing/2014/main" id="{00000000-0008-0000-0E00-0000B3020000}"/>
            </a:ext>
          </a:extLst>
        </xdr:cNvPr>
        <xdr:cNvSpPr txBox="1"/>
      </xdr:nvSpPr>
      <xdr:spPr>
        <a:xfrm>
          <a:off x="22199600" y="109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109347</xdr:rowOff>
    </xdr:from>
    <xdr:to>
      <xdr:col>116</xdr:col>
      <xdr:colOff>152400</xdr:colOff>
      <xdr:row>63</xdr:row>
      <xdr:rowOff>109347</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22072600" y="1091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144035</xdr:rowOff>
    </xdr:from>
    <xdr:ext cx="469744" cy="259045"/>
    <xdr:sp macro="" textlink="">
      <xdr:nvSpPr>
        <xdr:cNvPr id="693" name="【学校施設】&#10;一人当たり面積最大値テキスト">
          <a:extLst>
            <a:ext uri="{FF2B5EF4-FFF2-40B4-BE49-F238E27FC236}">
              <a16:creationId xmlns:a16="http://schemas.microsoft.com/office/drawing/2014/main" id="{00000000-0008-0000-0E00-0000B5020000}"/>
            </a:ext>
          </a:extLst>
        </xdr:cNvPr>
        <xdr:cNvSpPr txBox="1"/>
      </xdr:nvSpPr>
      <xdr:spPr>
        <a:xfrm>
          <a:off x="22199600" y="923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25908</xdr:rowOff>
    </xdr:from>
    <xdr:to>
      <xdr:col>116</xdr:col>
      <xdr:colOff>152400</xdr:colOff>
      <xdr:row>55</xdr:row>
      <xdr:rowOff>25908</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22072600" y="9455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17543</xdr:rowOff>
    </xdr:from>
    <xdr:ext cx="469744" cy="259045"/>
    <xdr:sp macro="" textlink="">
      <xdr:nvSpPr>
        <xdr:cNvPr id="695" name="【学校施設】&#10;一人当たり面積平均値テキスト">
          <a:extLst>
            <a:ext uri="{FF2B5EF4-FFF2-40B4-BE49-F238E27FC236}">
              <a16:creationId xmlns:a16="http://schemas.microsoft.com/office/drawing/2014/main" id="{00000000-0008-0000-0E00-0000B7020000}"/>
            </a:ext>
          </a:extLst>
        </xdr:cNvPr>
        <xdr:cNvSpPr txBox="1"/>
      </xdr:nvSpPr>
      <xdr:spPr>
        <a:xfrm>
          <a:off x="22199600" y="10475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39116</xdr:rowOff>
    </xdr:from>
    <xdr:to>
      <xdr:col>116</xdr:col>
      <xdr:colOff>114300</xdr:colOff>
      <xdr:row>61</xdr:row>
      <xdr:rowOff>140716</xdr:rowOff>
    </xdr:to>
    <xdr:sp macro="" textlink="">
      <xdr:nvSpPr>
        <xdr:cNvPr id="696" name="フローチャート: 判断 695">
          <a:extLst>
            <a:ext uri="{FF2B5EF4-FFF2-40B4-BE49-F238E27FC236}">
              <a16:creationId xmlns:a16="http://schemas.microsoft.com/office/drawing/2014/main" id="{00000000-0008-0000-0E00-0000B8020000}"/>
            </a:ext>
          </a:extLst>
        </xdr:cNvPr>
        <xdr:cNvSpPr/>
      </xdr:nvSpPr>
      <xdr:spPr>
        <a:xfrm>
          <a:off x="221107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74168</xdr:rowOff>
    </xdr:from>
    <xdr:to>
      <xdr:col>112</xdr:col>
      <xdr:colOff>38100</xdr:colOff>
      <xdr:row>62</xdr:row>
      <xdr:rowOff>4318</xdr:rowOff>
    </xdr:to>
    <xdr:sp macro="" textlink="">
      <xdr:nvSpPr>
        <xdr:cNvPr id="697" name="フローチャート: 判断 696">
          <a:extLst>
            <a:ext uri="{FF2B5EF4-FFF2-40B4-BE49-F238E27FC236}">
              <a16:creationId xmlns:a16="http://schemas.microsoft.com/office/drawing/2014/main" id="{00000000-0008-0000-0E00-0000B9020000}"/>
            </a:ext>
          </a:extLst>
        </xdr:cNvPr>
        <xdr:cNvSpPr/>
      </xdr:nvSpPr>
      <xdr:spPr>
        <a:xfrm>
          <a:off x="21272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92075</xdr:rowOff>
    </xdr:from>
    <xdr:to>
      <xdr:col>107</xdr:col>
      <xdr:colOff>101600</xdr:colOff>
      <xdr:row>62</xdr:row>
      <xdr:rowOff>22225</xdr:rowOff>
    </xdr:to>
    <xdr:sp macro="" textlink="">
      <xdr:nvSpPr>
        <xdr:cNvPr id="698" name="フローチャート: 判断 697">
          <a:extLst>
            <a:ext uri="{FF2B5EF4-FFF2-40B4-BE49-F238E27FC236}">
              <a16:creationId xmlns:a16="http://schemas.microsoft.com/office/drawing/2014/main" id="{00000000-0008-0000-0E00-0000BA020000}"/>
            </a:ext>
          </a:extLst>
        </xdr:cNvPr>
        <xdr:cNvSpPr/>
      </xdr:nvSpPr>
      <xdr:spPr>
        <a:xfrm>
          <a:off x="20383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114173</xdr:rowOff>
    </xdr:from>
    <xdr:to>
      <xdr:col>102</xdr:col>
      <xdr:colOff>165100</xdr:colOff>
      <xdr:row>62</xdr:row>
      <xdr:rowOff>44323</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19494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124841</xdr:rowOff>
    </xdr:from>
    <xdr:to>
      <xdr:col>98</xdr:col>
      <xdr:colOff>38100</xdr:colOff>
      <xdr:row>62</xdr:row>
      <xdr:rowOff>54991</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18605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165989</xdr:rowOff>
    </xdr:from>
    <xdr:to>
      <xdr:col>116</xdr:col>
      <xdr:colOff>114300</xdr:colOff>
      <xdr:row>58</xdr:row>
      <xdr:rowOff>96139</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22110700" y="99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17416</xdr:rowOff>
    </xdr:from>
    <xdr:ext cx="469744" cy="259045"/>
    <xdr:sp macro="" textlink="">
      <xdr:nvSpPr>
        <xdr:cNvPr id="707" name="【学校施設】&#10;一人当たり面積該当値テキスト">
          <a:extLst>
            <a:ext uri="{FF2B5EF4-FFF2-40B4-BE49-F238E27FC236}">
              <a16:creationId xmlns:a16="http://schemas.microsoft.com/office/drawing/2014/main" id="{00000000-0008-0000-0E00-0000C3020000}"/>
            </a:ext>
          </a:extLst>
        </xdr:cNvPr>
        <xdr:cNvSpPr txBox="1"/>
      </xdr:nvSpPr>
      <xdr:spPr>
        <a:xfrm>
          <a:off x="22199600" y="979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22352</xdr:rowOff>
    </xdr:from>
    <xdr:to>
      <xdr:col>112</xdr:col>
      <xdr:colOff>38100</xdr:colOff>
      <xdr:row>58</xdr:row>
      <xdr:rowOff>123952</xdr:rowOff>
    </xdr:to>
    <xdr:sp macro="" textlink="">
      <xdr:nvSpPr>
        <xdr:cNvPr id="708" name="楕円 707">
          <a:extLst>
            <a:ext uri="{FF2B5EF4-FFF2-40B4-BE49-F238E27FC236}">
              <a16:creationId xmlns:a16="http://schemas.microsoft.com/office/drawing/2014/main" id="{00000000-0008-0000-0E00-0000C4020000}"/>
            </a:ext>
          </a:extLst>
        </xdr:cNvPr>
        <xdr:cNvSpPr/>
      </xdr:nvSpPr>
      <xdr:spPr>
        <a:xfrm>
          <a:off x="21272500" y="99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45339</xdr:rowOff>
    </xdr:from>
    <xdr:to>
      <xdr:col>116</xdr:col>
      <xdr:colOff>63500</xdr:colOff>
      <xdr:row>58</xdr:row>
      <xdr:rowOff>73152</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flipV="1">
          <a:off x="21323300" y="9989439"/>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49022</xdr:rowOff>
    </xdr:from>
    <xdr:to>
      <xdr:col>107</xdr:col>
      <xdr:colOff>101600</xdr:colOff>
      <xdr:row>58</xdr:row>
      <xdr:rowOff>150622</xdr:rowOff>
    </xdr:to>
    <xdr:sp macro="" textlink="">
      <xdr:nvSpPr>
        <xdr:cNvPr id="710" name="楕円 709">
          <a:extLst>
            <a:ext uri="{FF2B5EF4-FFF2-40B4-BE49-F238E27FC236}">
              <a16:creationId xmlns:a16="http://schemas.microsoft.com/office/drawing/2014/main" id="{00000000-0008-0000-0E00-0000C6020000}"/>
            </a:ext>
          </a:extLst>
        </xdr:cNvPr>
        <xdr:cNvSpPr/>
      </xdr:nvSpPr>
      <xdr:spPr>
        <a:xfrm>
          <a:off x="20383500" y="99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73152</xdr:rowOff>
    </xdr:from>
    <xdr:to>
      <xdr:col>111</xdr:col>
      <xdr:colOff>177800</xdr:colOff>
      <xdr:row>58</xdr:row>
      <xdr:rowOff>99822</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0434300" y="1001725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67310</xdr:rowOff>
    </xdr:from>
    <xdr:to>
      <xdr:col>102</xdr:col>
      <xdr:colOff>165100</xdr:colOff>
      <xdr:row>60</xdr:row>
      <xdr:rowOff>168910</xdr:rowOff>
    </xdr:to>
    <xdr:sp macro="" textlink="">
      <xdr:nvSpPr>
        <xdr:cNvPr id="712" name="楕円 711">
          <a:extLst>
            <a:ext uri="{FF2B5EF4-FFF2-40B4-BE49-F238E27FC236}">
              <a16:creationId xmlns:a16="http://schemas.microsoft.com/office/drawing/2014/main" id="{00000000-0008-0000-0E00-0000C8020000}"/>
            </a:ext>
          </a:extLst>
        </xdr:cNvPr>
        <xdr:cNvSpPr/>
      </xdr:nvSpPr>
      <xdr:spPr>
        <a:xfrm>
          <a:off x="19494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99822</xdr:rowOff>
    </xdr:from>
    <xdr:to>
      <xdr:col>107</xdr:col>
      <xdr:colOff>50800</xdr:colOff>
      <xdr:row>60</xdr:row>
      <xdr:rowOff>118110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flipV="1">
          <a:off x="19545300" y="10043922"/>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65786</xdr:rowOff>
    </xdr:from>
    <xdr:to>
      <xdr:col>98</xdr:col>
      <xdr:colOff>38100</xdr:colOff>
      <xdr:row>61</xdr:row>
      <xdr:rowOff>167386</xdr:rowOff>
    </xdr:to>
    <xdr:sp macro="" textlink="">
      <xdr:nvSpPr>
        <xdr:cNvPr id="714" name="楕円 713">
          <a:extLst>
            <a:ext uri="{FF2B5EF4-FFF2-40B4-BE49-F238E27FC236}">
              <a16:creationId xmlns:a16="http://schemas.microsoft.com/office/drawing/2014/main" id="{00000000-0008-0000-0E00-0000CA020000}"/>
            </a:ext>
          </a:extLst>
        </xdr:cNvPr>
        <xdr:cNvSpPr/>
      </xdr:nvSpPr>
      <xdr:spPr>
        <a:xfrm>
          <a:off x="18605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118110</xdr:rowOff>
    </xdr:from>
    <xdr:to>
      <xdr:col>102</xdr:col>
      <xdr:colOff>114300</xdr:colOff>
      <xdr:row>61</xdr:row>
      <xdr:rowOff>116586</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flipV="1">
          <a:off x="18656300" y="10405110"/>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166895</xdr:rowOff>
    </xdr:from>
    <xdr:ext cx="469744" cy="259045"/>
    <xdr:sp macro="" textlink="">
      <xdr:nvSpPr>
        <xdr:cNvPr id="716" name="n_1aveValue【学校施設】&#10;一人当たり面積">
          <a:extLst>
            <a:ext uri="{FF2B5EF4-FFF2-40B4-BE49-F238E27FC236}">
              <a16:creationId xmlns:a16="http://schemas.microsoft.com/office/drawing/2014/main" id="{00000000-0008-0000-0E00-0000CC020000}"/>
            </a:ext>
          </a:extLst>
        </xdr:cNvPr>
        <xdr:cNvSpPr txBox="1"/>
      </xdr:nvSpPr>
      <xdr:spPr>
        <a:xfrm>
          <a:off x="210757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13352</xdr:rowOff>
    </xdr:from>
    <xdr:ext cx="469744" cy="259045"/>
    <xdr:sp macro="" textlink="">
      <xdr:nvSpPr>
        <xdr:cNvPr id="717" name="n_2aveValue【学校施設】&#10;一人当たり面積">
          <a:extLst>
            <a:ext uri="{FF2B5EF4-FFF2-40B4-BE49-F238E27FC236}">
              <a16:creationId xmlns:a16="http://schemas.microsoft.com/office/drawing/2014/main" id="{00000000-0008-0000-0E00-0000CD020000}"/>
            </a:ext>
          </a:extLst>
        </xdr:cNvPr>
        <xdr:cNvSpPr txBox="1"/>
      </xdr:nvSpPr>
      <xdr:spPr>
        <a:xfrm>
          <a:off x="20199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35450</xdr:rowOff>
    </xdr:from>
    <xdr:ext cx="469744" cy="259045"/>
    <xdr:sp macro="" textlink="">
      <xdr:nvSpPr>
        <xdr:cNvPr id="718" name="n_3aveValue【学校施設】&#10;一人当たり面積">
          <a:extLst>
            <a:ext uri="{FF2B5EF4-FFF2-40B4-BE49-F238E27FC236}">
              <a16:creationId xmlns:a16="http://schemas.microsoft.com/office/drawing/2014/main" id="{00000000-0008-0000-0E00-0000CE020000}"/>
            </a:ext>
          </a:extLst>
        </xdr:cNvPr>
        <xdr:cNvSpPr txBox="1"/>
      </xdr:nvSpPr>
      <xdr:spPr>
        <a:xfrm>
          <a:off x="19310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46118</xdr:rowOff>
    </xdr:from>
    <xdr:ext cx="469744" cy="259045"/>
    <xdr:sp macro="" textlink="">
      <xdr:nvSpPr>
        <xdr:cNvPr id="719" name="n_4aveValue【学校施設】&#10;一人当たり面積">
          <a:extLst>
            <a:ext uri="{FF2B5EF4-FFF2-40B4-BE49-F238E27FC236}">
              <a16:creationId xmlns:a16="http://schemas.microsoft.com/office/drawing/2014/main" id="{00000000-0008-0000-0E00-0000CF020000}"/>
            </a:ext>
          </a:extLst>
        </xdr:cNvPr>
        <xdr:cNvSpPr txBox="1"/>
      </xdr:nvSpPr>
      <xdr:spPr>
        <a:xfrm>
          <a:off x="18421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140479</xdr:rowOff>
    </xdr:from>
    <xdr:ext cx="469744" cy="259045"/>
    <xdr:sp macro="" textlink="">
      <xdr:nvSpPr>
        <xdr:cNvPr id="720" name="n_1mainValue【学校施設】&#10;一人当たり面積">
          <a:extLst>
            <a:ext uri="{FF2B5EF4-FFF2-40B4-BE49-F238E27FC236}">
              <a16:creationId xmlns:a16="http://schemas.microsoft.com/office/drawing/2014/main" id="{00000000-0008-0000-0E00-0000D0020000}"/>
            </a:ext>
          </a:extLst>
        </xdr:cNvPr>
        <xdr:cNvSpPr txBox="1"/>
      </xdr:nvSpPr>
      <xdr:spPr>
        <a:xfrm>
          <a:off x="21075727"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167149</xdr:rowOff>
    </xdr:from>
    <xdr:ext cx="469744" cy="259045"/>
    <xdr:sp macro="" textlink="">
      <xdr:nvSpPr>
        <xdr:cNvPr id="721" name="n_2mainValue【学校施設】&#10;一人当たり面積">
          <a:extLst>
            <a:ext uri="{FF2B5EF4-FFF2-40B4-BE49-F238E27FC236}">
              <a16:creationId xmlns:a16="http://schemas.microsoft.com/office/drawing/2014/main" id="{00000000-0008-0000-0E00-0000D1020000}"/>
            </a:ext>
          </a:extLst>
        </xdr:cNvPr>
        <xdr:cNvSpPr txBox="1"/>
      </xdr:nvSpPr>
      <xdr:spPr>
        <a:xfrm>
          <a:off x="20199427" y="976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13987</xdr:rowOff>
    </xdr:from>
    <xdr:ext cx="469744" cy="259045"/>
    <xdr:sp macro="" textlink="">
      <xdr:nvSpPr>
        <xdr:cNvPr id="722" name="n_3mainValue【学校施設】&#10;一人当たり面積">
          <a:extLst>
            <a:ext uri="{FF2B5EF4-FFF2-40B4-BE49-F238E27FC236}">
              <a16:creationId xmlns:a16="http://schemas.microsoft.com/office/drawing/2014/main" id="{00000000-0008-0000-0E00-0000D2020000}"/>
            </a:ext>
          </a:extLst>
        </xdr:cNvPr>
        <xdr:cNvSpPr txBox="1"/>
      </xdr:nvSpPr>
      <xdr:spPr>
        <a:xfrm>
          <a:off x="193104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12463</xdr:rowOff>
    </xdr:from>
    <xdr:ext cx="469744" cy="259045"/>
    <xdr:sp macro="" textlink="">
      <xdr:nvSpPr>
        <xdr:cNvPr id="723" name="n_4mainValue【学校施設】&#10;一人当たり面積">
          <a:extLst>
            <a:ext uri="{FF2B5EF4-FFF2-40B4-BE49-F238E27FC236}">
              <a16:creationId xmlns:a16="http://schemas.microsoft.com/office/drawing/2014/main" id="{00000000-0008-0000-0E00-0000D3020000}"/>
            </a:ext>
          </a:extLst>
        </xdr:cNvPr>
        <xdr:cNvSpPr txBox="1"/>
      </xdr:nvSpPr>
      <xdr:spPr>
        <a:xfrm>
          <a:off x="18421427" y="1029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00000000-0008-0000-0E00-0000D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00000000-0008-0000-0E00-0000D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00000000-0008-0000-0E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121920</xdr:rowOff>
    </xdr:from>
    <xdr:to>
      <xdr:col>85</xdr:col>
      <xdr:colOff>126364</xdr:colOff>
      <xdr:row>86</xdr:row>
      <xdr:rowOff>114300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flipV="1">
          <a:off x="16318864" y="134950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9" name="【児童館】&#10;有形固定資産減価償却率最小値テキスト">
          <a:extLst>
            <a:ext uri="{FF2B5EF4-FFF2-40B4-BE49-F238E27FC236}">
              <a16:creationId xmlns:a16="http://schemas.microsoft.com/office/drawing/2014/main" id="{00000000-0008-0000-0E00-0000ED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68597</xdr:rowOff>
    </xdr:from>
    <xdr:ext cx="405111" cy="259045"/>
    <xdr:sp macro="" textlink="">
      <xdr:nvSpPr>
        <xdr:cNvPr id="751" name="【児童館】&#10;有形固定資産減価償却率最大値テキスト">
          <a:extLst>
            <a:ext uri="{FF2B5EF4-FFF2-40B4-BE49-F238E27FC236}">
              <a16:creationId xmlns:a16="http://schemas.microsoft.com/office/drawing/2014/main" id="{00000000-0008-0000-0E00-0000EF020000}"/>
            </a:ext>
          </a:extLst>
        </xdr:cNvPr>
        <xdr:cNvSpPr txBox="1"/>
      </xdr:nvSpPr>
      <xdr:spPr>
        <a:xfrm>
          <a:off x="16357600" y="1327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121920</xdr:rowOff>
    </xdr:from>
    <xdr:to>
      <xdr:col>86</xdr:col>
      <xdr:colOff>25400</xdr:colOff>
      <xdr:row>78</xdr:row>
      <xdr:rowOff>121920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6230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13352</xdr:rowOff>
    </xdr:from>
    <xdr:ext cx="405111" cy="259045"/>
    <xdr:sp macro="" textlink="">
      <xdr:nvSpPr>
        <xdr:cNvPr id="753" name="【児童館】&#10;有形固定資産減価償却率平均値テキスト">
          <a:extLst>
            <a:ext uri="{FF2B5EF4-FFF2-40B4-BE49-F238E27FC236}">
              <a16:creationId xmlns:a16="http://schemas.microsoft.com/office/drawing/2014/main" id="{00000000-0008-0000-0E00-0000F1020000}"/>
            </a:ext>
          </a:extLst>
        </xdr:cNvPr>
        <xdr:cNvSpPr txBox="1"/>
      </xdr:nvSpPr>
      <xdr:spPr>
        <a:xfrm>
          <a:off x="16357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34925</xdr:rowOff>
    </xdr:from>
    <xdr:to>
      <xdr:col>85</xdr:col>
      <xdr:colOff>177800</xdr:colOff>
      <xdr:row>82</xdr:row>
      <xdr:rowOff>136525</xdr:rowOff>
    </xdr:to>
    <xdr:sp macro="" textlink="">
      <xdr:nvSpPr>
        <xdr:cNvPr id="754" name="フローチャート: 判断 753">
          <a:extLst>
            <a:ext uri="{FF2B5EF4-FFF2-40B4-BE49-F238E27FC236}">
              <a16:creationId xmlns:a16="http://schemas.microsoft.com/office/drawing/2014/main" id="{00000000-0008-0000-0E00-0000F2020000}"/>
            </a:ext>
          </a:extLst>
        </xdr:cNvPr>
        <xdr:cNvSpPr/>
      </xdr:nvSpPr>
      <xdr:spPr>
        <a:xfrm>
          <a:off x="16268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133986</xdr:rowOff>
    </xdr:from>
    <xdr:to>
      <xdr:col>81</xdr:col>
      <xdr:colOff>101600</xdr:colOff>
      <xdr:row>82</xdr:row>
      <xdr:rowOff>64136</xdr:rowOff>
    </xdr:to>
    <xdr:sp macro="" textlink="">
      <xdr:nvSpPr>
        <xdr:cNvPr id="755" name="フローチャート: 判断 754">
          <a:extLst>
            <a:ext uri="{FF2B5EF4-FFF2-40B4-BE49-F238E27FC236}">
              <a16:creationId xmlns:a16="http://schemas.microsoft.com/office/drawing/2014/main" id="{00000000-0008-0000-0E00-0000F3020000}"/>
            </a:ext>
          </a:extLst>
        </xdr:cNvPr>
        <xdr:cNvSpPr/>
      </xdr:nvSpPr>
      <xdr:spPr>
        <a:xfrm>
          <a:off x="15430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756" name="フローチャート: 判断 755">
          <a:extLst>
            <a:ext uri="{FF2B5EF4-FFF2-40B4-BE49-F238E27FC236}">
              <a16:creationId xmlns:a16="http://schemas.microsoft.com/office/drawing/2014/main" id="{00000000-0008-0000-0E00-0000F4020000}"/>
            </a:ext>
          </a:extLst>
        </xdr:cNvPr>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757" name="フローチャート: 判断 756">
          <a:extLst>
            <a:ext uri="{FF2B5EF4-FFF2-40B4-BE49-F238E27FC236}">
              <a16:creationId xmlns:a16="http://schemas.microsoft.com/office/drawing/2014/main" id="{00000000-0008-0000-0E00-0000F502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147320</xdr:rowOff>
    </xdr:from>
    <xdr:to>
      <xdr:col>67</xdr:col>
      <xdr:colOff>101600</xdr:colOff>
      <xdr:row>82</xdr:row>
      <xdr:rowOff>77470</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2763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E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E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143511</xdr:rowOff>
    </xdr:from>
    <xdr:to>
      <xdr:col>85</xdr:col>
      <xdr:colOff>177800</xdr:colOff>
      <xdr:row>79</xdr:row>
      <xdr:rowOff>73661</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6268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58438</xdr:rowOff>
    </xdr:from>
    <xdr:ext cx="405111" cy="259045"/>
    <xdr:sp macro="" textlink="">
      <xdr:nvSpPr>
        <xdr:cNvPr id="765" name="【児童館】&#10;有形固定資産減価償却率該当値テキスト">
          <a:extLst>
            <a:ext uri="{FF2B5EF4-FFF2-40B4-BE49-F238E27FC236}">
              <a16:creationId xmlns:a16="http://schemas.microsoft.com/office/drawing/2014/main" id="{00000000-0008-0000-0E00-0000FD020000}"/>
            </a:ext>
          </a:extLst>
        </xdr:cNvPr>
        <xdr:cNvSpPr txBox="1"/>
      </xdr:nvSpPr>
      <xdr:spPr>
        <a:xfrm>
          <a:off x="16357600" y="1343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55880</xdr:rowOff>
    </xdr:from>
    <xdr:to>
      <xdr:col>81</xdr:col>
      <xdr:colOff>101600</xdr:colOff>
      <xdr:row>78</xdr:row>
      <xdr:rowOff>157480</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5430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79</xdr:row>
      <xdr:rowOff>22861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5481300" y="134797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139700</xdr:rowOff>
    </xdr:from>
    <xdr:to>
      <xdr:col>76</xdr:col>
      <xdr:colOff>165100</xdr:colOff>
      <xdr:row>78</xdr:row>
      <xdr:rowOff>69850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4541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19050</xdr:rowOff>
    </xdr:from>
    <xdr:to>
      <xdr:col>81</xdr:col>
      <xdr:colOff>50800</xdr:colOff>
      <xdr:row>78</xdr:row>
      <xdr:rowOff>106680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4592300" y="133921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52070</xdr:rowOff>
    </xdr:from>
    <xdr:to>
      <xdr:col>72</xdr:col>
      <xdr:colOff>38100</xdr:colOff>
      <xdr:row>77</xdr:row>
      <xdr:rowOff>153670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3652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102870</xdr:rowOff>
    </xdr:from>
    <xdr:to>
      <xdr:col>76</xdr:col>
      <xdr:colOff>114300</xdr:colOff>
      <xdr:row>78</xdr:row>
      <xdr:rowOff>19050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3703300" y="1330452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50164</xdr:rowOff>
    </xdr:from>
    <xdr:to>
      <xdr:col>67</xdr:col>
      <xdr:colOff>101600</xdr:colOff>
      <xdr:row>80</xdr:row>
      <xdr:rowOff>151764</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2763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102870</xdr:rowOff>
    </xdr:from>
    <xdr:to>
      <xdr:col>71</xdr:col>
      <xdr:colOff>177800</xdr:colOff>
      <xdr:row>80</xdr:row>
      <xdr:rowOff>100964</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flipV="1">
          <a:off x="12814300" y="13304520"/>
          <a:ext cx="889000" cy="5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55263</xdr:rowOff>
    </xdr:from>
    <xdr:ext cx="405111" cy="259045"/>
    <xdr:sp macro="" textlink="">
      <xdr:nvSpPr>
        <xdr:cNvPr id="774" name="n_1aveValue【児童館】&#10;有形固定資産減価償却率">
          <a:extLst>
            <a:ext uri="{FF2B5EF4-FFF2-40B4-BE49-F238E27FC236}">
              <a16:creationId xmlns:a16="http://schemas.microsoft.com/office/drawing/2014/main" id="{00000000-0008-0000-0E00-000006030000}"/>
            </a:ext>
          </a:extLst>
        </xdr:cNvPr>
        <xdr:cNvSpPr txBox="1"/>
      </xdr:nvSpPr>
      <xdr:spPr>
        <a:xfrm>
          <a:off x="15266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775" name="n_2aveValue【児童館】&#10;有形固定資産減価償却率">
          <a:extLst>
            <a:ext uri="{FF2B5EF4-FFF2-40B4-BE49-F238E27FC236}">
              <a16:creationId xmlns:a16="http://schemas.microsoft.com/office/drawing/2014/main" id="{00000000-0008-0000-0E00-000007030000}"/>
            </a:ext>
          </a:extLst>
        </xdr:cNvPr>
        <xdr:cNvSpPr txBox="1"/>
      </xdr:nvSpPr>
      <xdr:spPr>
        <a:xfrm>
          <a:off x="14389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1922</xdr:rowOff>
    </xdr:from>
    <xdr:ext cx="405111" cy="259045"/>
    <xdr:sp macro="" textlink="">
      <xdr:nvSpPr>
        <xdr:cNvPr id="776" name="n_3aveValue【児童館】&#10;有形固定資産減価償却率">
          <a:extLst>
            <a:ext uri="{FF2B5EF4-FFF2-40B4-BE49-F238E27FC236}">
              <a16:creationId xmlns:a16="http://schemas.microsoft.com/office/drawing/2014/main" id="{00000000-0008-0000-0E00-000008030000}"/>
            </a:ext>
          </a:extLst>
        </xdr:cNvPr>
        <xdr:cNvSpPr txBox="1"/>
      </xdr:nvSpPr>
      <xdr:spPr>
        <a:xfrm>
          <a:off x="13500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68597</xdr:rowOff>
    </xdr:from>
    <xdr:ext cx="405111" cy="259045"/>
    <xdr:sp macro="" textlink="">
      <xdr:nvSpPr>
        <xdr:cNvPr id="777" name="n_4aveValue【児童館】&#10;有形固定資産減価償却率">
          <a:extLst>
            <a:ext uri="{FF2B5EF4-FFF2-40B4-BE49-F238E27FC236}">
              <a16:creationId xmlns:a16="http://schemas.microsoft.com/office/drawing/2014/main" id="{00000000-0008-0000-0E00-000009030000}"/>
            </a:ext>
          </a:extLst>
        </xdr:cNvPr>
        <xdr:cNvSpPr txBox="1"/>
      </xdr:nvSpPr>
      <xdr:spPr>
        <a:xfrm>
          <a:off x="12611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2557</xdr:rowOff>
    </xdr:from>
    <xdr:ext cx="405111" cy="259045"/>
    <xdr:sp macro="" textlink="">
      <xdr:nvSpPr>
        <xdr:cNvPr id="778" name="n_1mainValue【児童館】&#10;有形固定資産減価償却率">
          <a:extLst>
            <a:ext uri="{FF2B5EF4-FFF2-40B4-BE49-F238E27FC236}">
              <a16:creationId xmlns:a16="http://schemas.microsoft.com/office/drawing/2014/main" id="{00000000-0008-0000-0E00-00000A030000}"/>
            </a:ext>
          </a:extLst>
        </xdr:cNvPr>
        <xdr:cNvSpPr txBox="1"/>
      </xdr:nvSpPr>
      <xdr:spPr>
        <a:xfrm>
          <a:off x="15266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86377</xdr:rowOff>
    </xdr:from>
    <xdr:ext cx="405111" cy="259045"/>
    <xdr:sp macro="" textlink="">
      <xdr:nvSpPr>
        <xdr:cNvPr id="779" name="n_2mainValue【児童館】&#10;有形固定資産減価償却率">
          <a:extLst>
            <a:ext uri="{FF2B5EF4-FFF2-40B4-BE49-F238E27FC236}">
              <a16:creationId xmlns:a16="http://schemas.microsoft.com/office/drawing/2014/main" id="{00000000-0008-0000-0E00-00000B030000}"/>
            </a:ext>
          </a:extLst>
        </xdr:cNvPr>
        <xdr:cNvSpPr txBox="1"/>
      </xdr:nvSpPr>
      <xdr:spPr>
        <a:xfrm>
          <a:off x="143897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170197</xdr:rowOff>
    </xdr:from>
    <xdr:ext cx="405111" cy="259045"/>
    <xdr:sp macro="" textlink="">
      <xdr:nvSpPr>
        <xdr:cNvPr id="780" name="n_3mainValue【児童館】&#10;有形固定資産減価償却率">
          <a:extLst>
            <a:ext uri="{FF2B5EF4-FFF2-40B4-BE49-F238E27FC236}">
              <a16:creationId xmlns:a16="http://schemas.microsoft.com/office/drawing/2014/main" id="{00000000-0008-0000-0E00-00000C030000}"/>
            </a:ext>
          </a:extLst>
        </xdr:cNvPr>
        <xdr:cNvSpPr txBox="1"/>
      </xdr:nvSpPr>
      <xdr:spPr>
        <a:xfrm>
          <a:off x="13500744" y="1302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168291</xdr:rowOff>
    </xdr:from>
    <xdr:ext cx="405111" cy="259045"/>
    <xdr:sp macro="" textlink="">
      <xdr:nvSpPr>
        <xdr:cNvPr id="781" name="n_4mainValue【児童館】&#10;有形固定資産減価償却率">
          <a:extLst>
            <a:ext uri="{FF2B5EF4-FFF2-40B4-BE49-F238E27FC236}">
              <a16:creationId xmlns:a16="http://schemas.microsoft.com/office/drawing/2014/main" id="{00000000-0008-0000-0E00-00000D030000}"/>
            </a:ext>
          </a:extLst>
        </xdr:cNvPr>
        <xdr:cNvSpPr txBox="1"/>
      </xdr:nvSpPr>
      <xdr:spPr>
        <a:xfrm>
          <a:off x="12611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児童館】&#10;一人当たり面積グラフ枠">
          <a:extLst>
            <a:ext uri="{FF2B5EF4-FFF2-40B4-BE49-F238E27FC236}">
              <a16:creationId xmlns:a16="http://schemas.microsoft.com/office/drawing/2014/main" id="{00000000-0008-0000-0E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808" name="【児童館】&#10;一人当たり面積最小値テキスト">
          <a:extLst>
            <a:ext uri="{FF2B5EF4-FFF2-40B4-BE49-F238E27FC236}">
              <a16:creationId xmlns:a16="http://schemas.microsoft.com/office/drawing/2014/main" id="{00000000-0008-0000-0E00-00002803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810" name="【児童館】&#10;一人当たり面積最大値テキスト">
          <a:extLst>
            <a:ext uri="{FF2B5EF4-FFF2-40B4-BE49-F238E27FC236}">
              <a16:creationId xmlns:a16="http://schemas.microsoft.com/office/drawing/2014/main" id="{00000000-0008-0000-0E00-00002A03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812" name="【児童館】&#10;一人当たり面積平均値テキスト">
          <a:extLst>
            <a:ext uri="{FF2B5EF4-FFF2-40B4-BE49-F238E27FC236}">
              <a16:creationId xmlns:a16="http://schemas.microsoft.com/office/drawing/2014/main" id="{00000000-0008-0000-0E00-00002C030000}"/>
            </a:ext>
          </a:extLst>
        </xdr:cNvPr>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85271</xdr:rowOff>
    </xdr:from>
    <xdr:to>
      <xdr:col>98</xdr:col>
      <xdr:colOff>38100</xdr:colOff>
      <xdr:row>85</xdr:row>
      <xdr:rowOff>15421</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18605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824" name="【児童館】&#10;一人当たり面積該当値テキスト">
          <a:extLst>
            <a:ext uri="{FF2B5EF4-FFF2-40B4-BE49-F238E27FC236}">
              <a16:creationId xmlns:a16="http://schemas.microsoft.com/office/drawing/2014/main" id="{00000000-0008-0000-0E00-000038030000}"/>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60779</xdr:rowOff>
    </xdr:from>
    <xdr:to>
      <xdr:col>102</xdr:col>
      <xdr:colOff>165100</xdr:colOff>
      <xdr:row>85</xdr:row>
      <xdr:rowOff>162379</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111579</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19545300" y="1466850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60779</xdr:rowOff>
    </xdr:from>
    <xdr:to>
      <xdr:col>98</xdr:col>
      <xdr:colOff>38100</xdr:colOff>
      <xdr:row>85</xdr:row>
      <xdr:rowOff>162379</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8605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111579</xdr:rowOff>
    </xdr:from>
    <xdr:to>
      <xdr:col>102</xdr:col>
      <xdr:colOff>114300</xdr:colOff>
      <xdr:row>85</xdr:row>
      <xdr:rowOff>111579</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656300" y="14684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15620</xdr:rowOff>
    </xdr:from>
    <xdr:ext cx="469744" cy="259045"/>
    <xdr:sp macro="" textlink="">
      <xdr:nvSpPr>
        <xdr:cNvPr id="833" name="n_1aveValue【児童館】&#10;一人当たり面積">
          <a:extLst>
            <a:ext uri="{FF2B5EF4-FFF2-40B4-BE49-F238E27FC236}">
              <a16:creationId xmlns:a16="http://schemas.microsoft.com/office/drawing/2014/main" id="{00000000-0008-0000-0E00-000041030000}"/>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4" name="n_2aveValue【児童館】&#10;一人当たり面積">
          <a:extLst>
            <a:ext uri="{FF2B5EF4-FFF2-40B4-BE49-F238E27FC236}">
              <a16:creationId xmlns:a16="http://schemas.microsoft.com/office/drawing/2014/main" id="{00000000-0008-0000-0E00-000042030000}"/>
            </a:ext>
          </a:extLst>
        </xdr:cNvPr>
        <xdr:cNvSpPr txBox="1"/>
      </xdr:nvSpPr>
      <xdr:spPr>
        <a:xfrm>
          <a:off x="20199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138084</xdr:rowOff>
    </xdr:from>
    <xdr:ext cx="469744" cy="259045"/>
    <xdr:sp macro="" textlink="">
      <xdr:nvSpPr>
        <xdr:cNvPr id="835" name="n_3aveValue【児童館】&#10;一人当たり面積">
          <a:extLst>
            <a:ext uri="{FF2B5EF4-FFF2-40B4-BE49-F238E27FC236}">
              <a16:creationId xmlns:a16="http://schemas.microsoft.com/office/drawing/2014/main" id="{00000000-0008-0000-0E00-000043030000}"/>
            </a:ext>
          </a:extLst>
        </xdr:cNvPr>
        <xdr:cNvSpPr txBox="1"/>
      </xdr:nvSpPr>
      <xdr:spPr>
        <a:xfrm>
          <a:off x="19310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31948</xdr:rowOff>
    </xdr:from>
    <xdr:ext cx="469744" cy="259045"/>
    <xdr:sp macro="" textlink="">
      <xdr:nvSpPr>
        <xdr:cNvPr id="836" name="n_4aveValue【児童館】&#10;一人当たり面積">
          <a:extLst>
            <a:ext uri="{FF2B5EF4-FFF2-40B4-BE49-F238E27FC236}">
              <a16:creationId xmlns:a16="http://schemas.microsoft.com/office/drawing/2014/main" id="{00000000-0008-0000-0E00-000044030000}"/>
            </a:ext>
          </a:extLst>
        </xdr:cNvPr>
        <xdr:cNvSpPr txBox="1"/>
      </xdr:nvSpPr>
      <xdr:spPr>
        <a:xfrm>
          <a:off x="18421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7" name="n_1mainValue【児童館】&#10;一人当たり面積">
          <a:extLst>
            <a:ext uri="{FF2B5EF4-FFF2-40B4-BE49-F238E27FC236}">
              <a16:creationId xmlns:a16="http://schemas.microsoft.com/office/drawing/2014/main" id="{00000000-0008-0000-0E00-00004503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8" name="n_2mainValue【児童館】&#10;一人当たり面積">
          <a:extLst>
            <a:ext uri="{FF2B5EF4-FFF2-40B4-BE49-F238E27FC236}">
              <a16:creationId xmlns:a16="http://schemas.microsoft.com/office/drawing/2014/main" id="{00000000-0008-0000-0E00-00004603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839" name="n_3mainValue【児童館】&#10;一人当たり面積">
          <a:extLst>
            <a:ext uri="{FF2B5EF4-FFF2-40B4-BE49-F238E27FC236}">
              <a16:creationId xmlns:a16="http://schemas.microsoft.com/office/drawing/2014/main" id="{00000000-0008-0000-0E00-000047030000}"/>
            </a:ext>
          </a:extLst>
        </xdr:cNvPr>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153506</xdr:rowOff>
    </xdr:from>
    <xdr:ext cx="469744" cy="259045"/>
    <xdr:sp macro="" textlink="">
      <xdr:nvSpPr>
        <xdr:cNvPr id="840" name="n_4mainValue【児童館】&#10;一人当たり面積">
          <a:extLst>
            <a:ext uri="{FF2B5EF4-FFF2-40B4-BE49-F238E27FC236}">
              <a16:creationId xmlns:a16="http://schemas.microsoft.com/office/drawing/2014/main" id="{00000000-0008-0000-0E00-000048030000}"/>
            </a:ext>
          </a:extLst>
        </xdr:cNvPr>
        <xdr:cNvSpPr txBox="1"/>
      </xdr:nvSpPr>
      <xdr:spPr>
        <a:xfrm>
          <a:off x="18421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E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E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E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E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7" name="テキスト ボックス 856">
          <a:extLst>
            <a:ext uri="{FF2B5EF4-FFF2-40B4-BE49-F238E27FC236}">
              <a16:creationId xmlns:a16="http://schemas.microsoft.com/office/drawing/2014/main" id="{00000000-0008-0000-0E00-000059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61" name="テキスト ボックス 860">
          <a:extLst>
            <a:ext uri="{FF2B5EF4-FFF2-40B4-BE49-F238E27FC236}">
              <a16:creationId xmlns:a16="http://schemas.microsoft.com/office/drawing/2014/main" id="{00000000-0008-0000-0E00-00005D03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4" name="【公民館】&#10;有形固定資産減価償却率グラフ枠">
          <a:extLst>
            <a:ext uri="{FF2B5EF4-FFF2-40B4-BE49-F238E27FC236}">
              <a16:creationId xmlns:a16="http://schemas.microsoft.com/office/drawing/2014/main" id="{00000000-0008-0000-0E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102870</xdr:rowOff>
    </xdr:from>
    <xdr:to>
      <xdr:col>85</xdr:col>
      <xdr:colOff>126364</xdr:colOff>
      <xdr:row>108</xdr:row>
      <xdr:rowOff>7620</xdr:rowOff>
    </xdr:to>
    <xdr:cxnSp macro="">
      <xdr:nvCxnSpPr>
        <xdr:cNvPr id="865" name="直線コネクタ 864">
          <a:extLst>
            <a:ext uri="{FF2B5EF4-FFF2-40B4-BE49-F238E27FC236}">
              <a16:creationId xmlns:a16="http://schemas.microsoft.com/office/drawing/2014/main" id="{00000000-0008-0000-0E00-000061030000}"/>
            </a:ext>
          </a:extLst>
        </xdr:cNvPr>
        <xdr:cNvCxnSpPr/>
      </xdr:nvCxnSpPr>
      <xdr:spPr>
        <a:xfrm flipV="1">
          <a:off x="16318864" y="172478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11447</xdr:rowOff>
    </xdr:from>
    <xdr:ext cx="405111" cy="259045"/>
    <xdr:sp macro="" textlink="">
      <xdr:nvSpPr>
        <xdr:cNvPr id="866" name="【公民館】&#10;有形固定資産減価償却率最小値テキスト">
          <a:extLst>
            <a:ext uri="{FF2B5EF4-FFF2-40B4-BE49-F238E27FC236}">
              <a16:creationId xmlns:a16="http://schemas.microsoft.com/office/drawing/2014/main" id="{00000000-0008-0000-0E00-000062030000}"/>
            </a:ext>
          </a:extLst>
        </xdr:cNvPr>
        <xdr:cNvSpPr txBox="1"/>
      </xdr:nvSpPr>
      <xdr:spPr>
        <a:xfrm>
          <a:off x="16357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xdr:rowOff>
    </xdr:from>
    <xdr:to>
      <xdr:col>86</xdr:col>
      <xdr:colOff>25400</xdr:colOff>
      <xdr:row>108</xdr:row>
      <xdr:rowOff>7620</xdr:rowOff>
    </xdr:to>
    <xdr:cxnSp macro="">
      <xdr:nvCxnSpPr>
        <xdr:cNvPr id="867" name="直線コネクタ 866">
          <a:extLst>
            <a:ext uri="{FF2B5EF4-FFF2-40B4-BE49-F238E27FC236}">
              <a16:creationId xmlns:a16="http://schemas.microsoft.com/office/drawing/2014/main" id="{00000000-0008-0000-0E00-000063030000}"/>
            </a:ext>
          </a:extLst>
        </xdr:cNvPr>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49547</xdr:rowOff>
    </xdr:from>
    <xdr:ext cx="405111" cy="259045"/>
    <xdr:sp macro="" textlink="">
      <xdr:nvSpPr>
        <xdr:cNvPr id="868" name="【公民館】&#10;有形固定資産減価償却率最大値テキスト">
          <a:extLst>
            <a:ext uri="{FF2B5EF4-FFF2-40B4-BE49-F238E27FC236}">
              <a16:creationId xmlns:a16="http://schemas.microsoft.com/office/drawing/2014/main" id="{00000000-0008-0000-0E00-000064030000}"/>
            </a:ext>
          </a:extLst>
        </xdr:cNvPr>
        <xdr:cNvSpPr txBox="1"/>
      </xdr:nvSpPr>
      <xdr:spPr>
        <a:xfrm>
          <a:off x="163576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102870</xdr:rowOff>
    </xdr:from>
    <xdr:to>
      <xdr:col>86</xdr:col>
      <xdr:colOff>25400</xdr:colOff>
      <xdr:row>100</xdr:row>
      <xdr:rowOff>102870</xdr:rowOff>
    </xdr:to>
    <xdr:cxnSp macro="">
      <xdr:nvCxnSpPr>
        <xdr:cNvPr id="869" name="直線コネクタ 868">
          <a:extLst>
            <a:ext uri="{FF2B5EF4-FFF2-40B4-BE49-F238E27FC236}">
              <a16:creationId xmlns:a16="http://schemas.microsoft.com/office/drawing/2014/main" id="{00000000-0008-0000-0E00-000065030000}"/>
            </a:ext>
          </a:extLst>
        </xdr:cNvPr>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86377</xdr:rowOff>
    </xdr:from>
    <xdr:ext cx="405111" cy="259045"/>
    <xdr:sp macro="" textlink="">
      <xdr:nvSpPr>
        <xdr:cNvPr id="870" name="【公民館】&#10;有形固定資産減価償却率平均値テキスト">
          <a:extLst>
            <a:ext uri="{FF2B5EF4-FFF2-40B4-BE49-F238E27FC236}">
              <a16:creationId xmlns:a16="http://schemas.microsoft.com/office/drawing/2014/main" id="{00000000-0008-0000-0E00-000066030000}"/>
            </a:ext>
          </a:extLst>
        </xdr:cNvPr>
        <xdr:cNvSpPr txBox="1"/>
      </xdr:nvSpPr>
      <xdr:spPr>
        <a:xfrm>
          <a:off x="16357600" y="1774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63500</xdr:rowOff>
    </xdr:from>
    <xdr:to>
      <xdr:col>85</xdr:col>
      <xdr:colOff>177800</xdr:colOff>
      <xdr:row>104</xdr:row>
      <xdr:rowOff>165100</xdr:rowOff>
    </xdr:to>
    <xdr:sp macro="" textlink="">
      <xdr:nvSpPr>
        <xdr:cNvPr id="871" name="フローチャート: 判断 870">
          <a:extLst>
            <a:ext uri="{FF2B5EF4-FFF2-40B4-BE49-F238E27FC236}">
              <a16:creationId xmlns:a16="http://schemas.microsoft.com/office/drawing/2014/main" id="{00000000-0008-0000-0E00-000067030000}"/>
            </a:ext>
          </a:extLst>
        </xdr:cNvPr>
        <xdr:cNvSpPr/>
      </xdr:nvSpPr>
      <xdr:spPr>
        <a:xfrm>
          <a:off x="162687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872" name="フローチャート: 判断 871">
          <a:extLst>
            <a:ext uri="{FF2B5EF4-FFF2-40B4-BE49-F238E27FC236}">
              <a16:creationId xmlns:a16="http://schemas.microsoft.com/office/drawing/2014/main" id="{00000000-0008-0000-0E00-000068030000}"/>
            </a:ext>
          </a:extLst>
        </xdr:cNvPr>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90170</xdr:rowOff>
    </xdr:from>
    <xdr:to>
      <xdr:col>76</xdr:col>
      <xdr:colOff>165100</xdr:colOff>
      <xdr:row>106</xdr:row>
      <xdr:rowOff>20320</xdr:rowOff>
    </xdr:to>
    <xdr:sp macro="" textlink="">
      <xdr:nvSpPr>
        <xdr:cNvPr id="873" name="フローチャート: 判断 872">
          <a:extLst>
            <a:ext uri="{FF2B5EF4-FFF2-40B4-BE49-F238E27FC236}">
              <a16:creationId xmlns:a16="http://schemas.microsoft.com/office/drawing/2014/main" id="{00000000-0008-0000-0E00-000069030000}"/>
            </a:ext>
          </a:extLst>
        </xdr:cNvPr>
        <xdr:cNvSpPr/>
      </xdr:nvSpPr>
      <xdr:spPr>
        <a:xfrm>
          <a:off x="14541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874" name="フローチャート: 判断 873">
          <a:extLst>
            <a:ext uri="{FF2B5EF4-FFF2-40B4-BE49-F238E27FC236}">
              <a16:creationId xmlns:a16="http://schemas.microsoft.com/office/drawing/2014/main" id="{00000000-0008-0000-0E00-00006A030000}"/>
            </a:ext>
          </a:extLst>
        </xdr:cNvPr>
        <xdr:cNvSpPr/>
      </xdr:nvSpPr>
      <xdr:spPr>
        <a:xfrm>
          <a:off x="13652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164464</xdr:rowOff>
    </xdr:from>
    <xdr:to>
      <xdr:col>67</xdr:col>
      <xdr:colOff>101600</xdr:colOff>
      <xdr:row>104</xdr:row>
      <xdr:rowOff>94614</xdr:rowOff>
    </xdr:to>
    <xdr:sp macro="" textlink="">
      <xdr:nvSpPr>
        <xdr:cNvPr id="875" name="フローチャート: 判断 874">
          <a:extLst>
            <a:ext uri="{FF2B5EF4-FFF2-40B4-BE49-F238E27FC236}">
              <a16:creationId xmlns:a16="http://schemas.microsoft.com/office/drawing/2014/main" id="{00000000-0008-0000-0E00-00006B030000}"/>
            </a:ext>
          </a:extLst>
        </xdr:cNvPr>
        <xdr:cNvSpPr/>
      </xdr:nvSpPr>
      <xdr:spPr>
        <a:xfrm>
          <a:off x="127635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E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E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E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E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E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881" name="楕円 880">
          <a:extLst>
            <a:ext uri="{FF2B5EF4-FFF2-40B4-BE49-F238E27FC236}">
              <a16:creationId xmlns:a16="http://schemas.microsoft.com/office/drawing/2014/main" id="{00000000-0008-0000-0E00-000071030000}"/>
            </a:ext>
          </a:extLst>
        </xdr:cNvPr>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882" name="【公民館】&#10;有形固定資産減価償却率該当値テキスト">
          <a:extLst>
            <a:ext uri="{FF2B5EF4-FFF2-40B4-BE49-F238E27FC236}">
              <a16:creationId xmlns:a16="http://schemas.microsoft.com/office/drawing/2014/main" id="{00000000-0008-0000-0E00-000072030000}"/>
            </a:ext>
          </a:extLst>
        </xdr:cNvPr>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31114</xdr:rowOff>
    </xdr:from>
    <xdr:to>
      <xdr:col>81</xdr:col>
      <xdr:colOff>101600</xdr:colOff>
      <xdr:row>106</xdr:row>
      <xdr:rowOff>132714</xdr:rowOff>
    </xdr:to>
    <xdr:sp macro="" textlink="">
      <xdr:nvSpPr>
        <xdr:cNvPr id="883" name="楕円 882">
          <a:extLst>
            <a:ext uri="{FF2B5EF4-FFF2-40B4-BE49-F238E27FC236}">
              <a16:creationId xmlns:a16="http://schemas.microsoft.com/office/drawing/2014/main" id="{00000000-0008-0000-0E00-000073030000}"/>
            </a:ext>
          </a:extLst>
        </xdr:cNvPr>
        <xdr:cNvSpPr/>
      </xdr:nvSpPr>
      <xdr:spPr>
        <a:xfrm>
          <a:off x="1543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81914</xdr:rowOff>
    </xdr:from>
    <xdr:to>
      <xdr:col>85</xdr:col>
      <xdr:colOff>127000</xdr:colOff>
      <xdr:row>106</xdr:row>
      <xdr:rowOff>121920</xdr:rowOff>
    </xdr:to>
    <xdr:cxnSp macro="">
      <xdr:nvCxnSpPr>
        <xdr:cNvPr id="884" name="直線コネクタ 883">
          <a:extLst>
            <a:ext uri="{FF2B5EF4-FFF2-40B4-BE49-F238E27FC236}">
              <a16:creationId xmlns:a16="http://schemas.microsoft.com/office/drawing/2014/main" id="{00000000-0008-0000-0E00-000074030000}"/>
            </a:ext>
          </a:extLst>
        </xdr:cNvPr>
        <xdr:cNvCxnSpPr/>
      </xdr:nvCxnSpPr>
      <xdr:spPr>
        <a:xfrm>
          <a:off x="15481300" y="182556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160655</xdr:rowOff>
    </xdr:from>
    <xdr:to>
      <xdr:col>76</xdr:col>
      <xdr:colOff>165100</xdr:colOff>
      <xdr:row>106</xdr:row>
      <xdr:rowOff>90805</xdr:rowOff>
    </xdr:to>
    <xdr:sp macro="" textlink="">
      <xdr:nvSpPr>
        <xdr:cNvPr id="885" name="楕円 884">
          <a:extLst>
            <a:ext uri="{FF2B5EF4-FFF2-40B4-BE49-F238E27FC236}">
              <a16:creationId xmlns:a16="http://schemas.microsoft.com/office/drawing/2014/main" id="{00000000-0008-0000-0E00-000075030000}"/>
            </a:ext>
          </a:extLst>
        </xdr:cNvPr>
        <xdr:cNvSpPr/>
      </xdr:nvSpPr>
      <xdr:spPr>
        <a:xfrm>
          <a:off x="14541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40005</xdr:rowOff>
    </xdr:from>
    <xdr:to>
      <xdr:col>81</xdr:col>
      <xdr:colOff>50800</xdr:colOff>
      <xdr:row>106</xdr:row>
      <xdr:rowOff>81914</xdr:rowOff>
    </xdr:to>
    <xdr:cxnSp macro="">
      <xdr:nvCxnSpPr>
        <xdr:cNvPr id="886" name="直線コネクタ 885">
          <a:extLst>
            <a:ext uri="{FF2B5EF4-FFF2-40B4-BE49-F238E27FC236}">
              <a16:creationId xmlns:a16="http://schemas.microsoft.com/office/drawing/2014/main" id="{00000000-0008-0000-0E00-000076030000}"/>
            </a:ext>
          </a:extLst>
        </xdr:cNvPr>
        <xdr:cNvCxnSpPr/>
      </xdr:nvCxnSpPr>
      <xdr:spPr>
        <a:xfrm>
          <a:off x="14592300" y="182137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887" name="楕円 886">
          <a:extLst>
            <a:ext uri="{FF2B5EF4-FFF2-40B4-BE49-F238E27FC236}">
              <a16:creationId xmlns:a16="http://schemas.microsoft.com/office/drawing/2014/main" id="{00000000-0008-0000-0E00-000077030000}"/>
            </a:ext>
          </a:extLst>
        </xdr:cNvPr>
        <xdr:cNvSpPr/>
      </xdr:nvSpPr>
      <xdr:spPr>
        <a:xfrm>
          <a:off x="13652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1905</xdr:rowOff>
    </xdr:from>
    <xdr:to>
      <xdr:col>76</xdr:col>
      <xdr:colOff>114300</xdr:colOff>
      <xdr:row>106</xdr:row>
      <xdr:rowOff>40005</xdr:rowOff>
    </xdr:to>
    <xdr:cxnSp macro="">
      <xdr:nvCxnSpPr>
        <xdr:cNvPr id="888" name="直線コネクタ 887">
          <a:extLst>
            <a:ext uri="{FF2B5EF4-FFF2-40B4-BE49-F238E27FC236}">
              <a16:creationId xmlns:a16="http://schemas.microsoft.com/office/drawing/2014/main" id="{00000000-0008-0000-0E00-000078030000}"/>
            </a:ext>
          </a:extLst>
        </xdr:cNvPr>
        <xdr:cNvCxnSpPr/>
      </xdr:nvCxnSpPr>
      <xdr:spPr>
        <a:xfrm>
          <a:off x="13703300" y="181756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126364</xdr:rowOff>
    </xdr:from>
    <xdr:to>
      <xdr:col>67</xdr:col>
      <xdr:colOff>101600</xdr:colOff>
      <xdr:row>105</xdr:row>
      <xdr:rowOff>56514</xdr:rowOff>
    </xdr:to>
    <xdr:sp macro="" textlink="">
      <xdr:nvSpPr>
        <xdr:cNvPr id="889" name="楕円 888">
          <a:extLst>
            <a:ext uri="{FF2B5EF4-FFF2-40B4-BE49-F238E27FC236}">
              <a16:creationId xmlns:a16="http://schemas.microsoft.com/office/drawing/2014/main" id="{00000000-0008-0000-0E00-000079030000}"/>
            </a:ext>
          </a:extLst>
        </xdr:cNvPr>
        <xdr:cNvSpPr/>
      </xdr:nvSpPr>
      <xdr:spPr>
        <a:xfrm>
          <a:off x="12763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5714</xdr:rowOff>
    </xdr:from>
    <xdr:to>
      <xdr:col>71</xdr:col>
      <xdr:colOff>177800</xdr:colOff>
      <xdr:row>106</xdr:row>
      <xdr:rowOff>1905</xdr:rowOff>
    </xdr:to>
    <xdr:cxnSp macro="">
      <xdr:nvCxnSpPr>
        <xdr:cNvPr id="890" name="直線コネクタ 889">
          <a:extLst>
            <a:ext uri="{FF2B5EF4-FFF2-40B4-BE49-F238E27FC236}">
              <a16:creationId xmlns:a16="http://schemas.microsoft.com/office/drawing/2014/main" id="{00000000-0008-0000-0E00-00007A030000}"/>
            </a:ext>
          </a:extLst>
        </xdr:cNvPr>
        <xdr:cNvCxnSpPr/>
      </xdr:nvCxnSpPr>
      <xdr:spPr>
        <a:xfrm>
          <a:off x="12814300" y="18007964"/>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27322</xdr:rowOff>
    </xdr:from>
    <xdr:ext cx="405111" cy="259045"/>
    <xdr:sp macro="" textlink="">
      <xdr:nvSpPr>
        <xdr:cNvPr id="891" name="n_1aveValue【公民館】&#10;有形固定資産減価償却率">
          <a:extLst>
            <a:ext uri="{FF2B5EF4-FFF2-40B4-BE49-F238E27FC236}">
              <a16:creationId xmlns:a16="http://schemas.microsoft.com/office/drawing/2014/main" id="{00000000-0008-0000-0E00-00007B030000}"/>
            </a:ext>
          </a:extLst>
        </xdr:cNvPr>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36847</xdr:rowOff>
    </xdr:from>
    <xdr:ext cx="405111" cy="259045"/>
    <xdr:sp macro="" textlink="">
      <xdr:nvSpPr>
        <xdr:cNvPr id="892" name="n_2aveValue【公民館】&#10;有形固定資産減価償却率">
          <a:extLst>
            <a:ext uri="{FF2B5EF4-FFF2-40B4-BE49-F238E27FC236}">
              <a16:creationId xmlns:a16="http://schemas.microsoft.com/office/drawing/2014/main" id="{00000000-0008-0000-0E00-00007C030000}"/>
            </a:ext>
          </a:extLst>
        </xdr:cNvPr>
        <xdr:cNvSpPr txBox="1"/>
      </xdr:nvSpPr>
      <xdr:spPr>
        <a:xfrm>
          <a:off x="14389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893" name="n_3aveValue【公民館】&#10;有形固定資産減価償却率">
          <a:extLst>
            <a:ext uri="{FF2B5EF4-FFF2-40B4-BE49-F238E27FC236}">
              <a16:creationId xmlns:a16="http://schemas.microsoft.com/office/drawing/2014/main" id="{00000000-0008-0000-0E00-00007D030000}"/>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111141</xdr:rowOff>
    </xdr:from>
    <xdr:ext cx="405111" cy="259045"/>
    <xdr:sp macro="" textlink="">
      <xdr:nvSpPr>
        <xdr:cNvPr id="894" name="n_4aveValue【公民館】&#10;有形固定資産減価償却率">
          <a:extLst>
            <a:ext uri="{FF2B5EF4-FFF2-40B4-BE49-F238E27FC236}">
              <a16:creationId xmlns:a16="http://schemas.microsoft.com/office/drawing/2014/main" id="{00000000-0008-0000-0E00-00007E030000}"/>
            </a:ext>
          </a:extLst>
        </xdr:cNvPr>
        <xdr:cNvSpPr txBox="1"/>
      </xdr:nvSpPr>
      <xdr:spPr>
        <a:xfrm>
          <a:off x="12611744" y="1759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123841</xdr:rowOff>
    </xdr:from>
    <xdr:ext cx="405111" cy="259045"/>
    <xdr:sp macro="" textlink="">
      <xdr:nvSpPr>
        <xdr:cNvPr id="895" name="n_1mainValue【公民館】&#10;有形固定資産減価償却率">
          <a:extLst>
            <a:ext uri="{FF2B5EF4-FFF2-40B4-BE49-F238E27FC236}">
              <a16:creationId xmlns:a16="http://schemas.microsoft.com/office/drawing/2014/main" id="{00000000-0008-0000-0E00-00007F030000}"/>
            </a:ext>
          </a:extLst>
        </xdr:cNvPr>
        <xdr:cNvSpPr txBox="1"/>
      </xdr:nvSpPr>
      <xdr:spPr>
        <a:xfrm>
          <a:off x="15266044" y="1829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81932</xdr:rowOff>
    </xdr:from>
    <xdr:ext cx="405111" cy="259045"/>
    <xdr:sp macro="" textlink="">
      <xdr:nvSpPr>
        <xdr:cNvPr id="896" name="n_2mainValue【公民館】&#10;有形固定資産減価償却率">
          <a:extLst>
            <a:ext uri="{FF2B5EF4-FFF2-40B4-BE49-F238E27FC236}">
              <a16:creationId xmlns:a16="http://schemas.microsoft.com/office/drawing/2014/main" id="{00000000-0008-0000-0E00-000080030000}"/>
            </a:ext>
          </a:extLst>
        </xdr:cNvPr>
        <xdr:cNvSpPr txBox="1"/>
      </xdr:nvSpPr>
      <xdr:spPr>
        <a:xfrm>
          <a:off x="14389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897" name="n_3mainValue【公民館】&#10;有形固定資産減価償却率">
          <a:extLst>
            <a:ext uri="{FF2B5EF4-FFF2-40B4-BE49-F238E27FC236}">
              <a16:creationId xmlns:a16="http://schemas.microsoft.com/office/drawing/2014/main" id="{00000000-0008-0000-0E00-000081030000}"/>
            </a:ext>
          </a:extLst>
        </xdr:cNvPr>
        <xdr:cNvSpPr txBox="1"/>
      </xdr:nvSpPr>
      <xdr:spPr>
        <a:xfrm>
          <a:off x="13500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47641</xdr:rowOff>
    </xdr:from>
    <xdr:ext cx="405111" cy="259045"/>
    <xdr:sp macro="" textlink="">
      <xdr:nvSpPr>
        <xdr:cNvPr id="898" name="n_4mainValue【公民館】&#10;有形固定資産減価償却率">
          <a:extLst>
            <a:ext uri="{FF2B5EF4-FFF2-40B4-BE49-F238E27FC236}">
              <a16:creationId xmlns:a16="http://schemas.microsoft.com/office/drawing/2014/main" id="{00000000-0008-0000-0E00-000082030000}"/>
            </a:ext>
          </a:extLst>
        </xdr:cNvPr>
        <xdr:cNvSpPr txBox="1"/>
      </xdr:nvSpPr>
      <xdr:spPr>
        <a:xfrm>
          <a:off x="12611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E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E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E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E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E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E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E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9" name="直線コネクタ 908">
          <a:extLst>
            <a:ext uri="{FF2B5EF4-FFF2-40B4-BE49-F238E27FC236}">
              <a16:creationId xmlns:a16="http://schemas.microsoft.com/office/drawing/2014/main" id="{00000000-0008-0000-0E00-00008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0" name="テキスト ボックス 909">
          <a:extLst>
            <a:ext uri="{FF2B5EF4-FFF2-40B4-BE49-F238E27FC236}">
              <a16:creationId xmlns:a16="http://schemas.microsoft.com/office/drawing/2014/main" id="{00000000-0008-0000-0E00-00008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1" name="直線コネクタ 910">
          <a:extLst>
            <a:ext uri="{FF2B5EF4-FFF2-40B4-BE49-F238E27FC236}">
              <a16:creationId xmlns:a16="http://schemas.microsoft.com/office/drawing/2014/main" id="{00000000-0008-0000-0E00-00008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2" name="テキスト ボックス 911">
          <a:extLst>
            <a:ext uri="{FF2B5EF4-FFF2-40B4-BE49-F238E27FC236}">
              <a16:creationId xmlns:a16="http://schemas.microsoft.com/office/drawing/2014/main" id="{00000000-0008-0000-0E00-00009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3" name="直線コネクタ 912">
          <a:extLst>
            <a:ext uri="{FF2B5EF4-FFF2-40B4-BE49-F238E27FC236}">
              <a16:creationId xmlns:a16="http://schemas.microsoft.com/office/drawing/2014/main" id="{00000000-0008-0000-0E00-00009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4" name="テキスト ボックス 913">
          <a:extLst>
            <a:ext uri="{FF2B5EF4-FFF2-40B4-BE49-F238E27FC236}">
              <a16:creationId xmlns:a16="http://schemas.microsoft.com/office/drawing/2014/main" id="{00000000-0008-0000-0E00-00009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6" name="テキスト ボックス 915">
          <a:extLst>
            <a:ext uri="{FF2B5EF4-FFF2-40B4-BE49-F238E27FC236}">
              <a16:creationId xmlns:a16="http://schemas.microsoft.com/office/drawing/2014/main" id="{00000000-0008-0000-0E00-00009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8" name="テキスト ボックス 917">
          <a:extLst>
            <a:ext uri="{FF2B5EF4-FFF2-40B4-BE49-F238E27FC236}">
              <a16:creationId xmlns:a16="http://schemas.microsoft.com/office/drawing/2014/main" id="{00000000-0008-0000-0E00-00009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0" name="テキスト ボックス 919">
          <a:extLst>
            <a:ext uri="{FF2B5EF4-FFF2-40B4-BE49-F238E27FC236}">
              <a16:creationId xmlns:a16="http://schemas.microsoft.com/office/drawing/2014/main" id="{00000000-0008-0000-0E00-00009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00000000-0008-0000-0E00-00009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00000000-0008-0000-0E00-00009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公民館】&#10;一人当たり面積グラフ枠">
          <a:extLst>
            <a:ext uri="{FF2B5EF4-FFF2-40B4-BE49-F238E27FC236}">
              <a16:creationId xmlns:a16="http://schemas.microsoft.com/office/drawing/2014/main" id="{00000000-0008-0000-0E00-00009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17418</xdr:rowOff>
    </xdr:from>
    <xdr:to>
      <xdr:col>116</xdr:col>
      <xdr:colOff>62864</xdr:colOff>
      <xdr:row>109</xdr:row>
      <xdr:rowOff>26670</xdr:rowOff>
    </xdr:to>
    <xdr:cxnSp macro="">
      <xdr:nvCxnSpPr>
        <xdr:cNvPr id="924" name="直線コネクタ 923">
          <a:extLst>
            <a:ext uri="{FF2B5EF4-FFF2-40B4-BE49-F238E27FC236}">
              <a16:creationId xmlns:a16="http://schemas.microsoft.com/office/drawing/2014/main" id="{00000000-0008-0000-0E00-00009C030000}"/>
            </a:ext>
          </a:extLst>
        </xdr:cNvPr>
        <xdr:cNvCxnSpPr/>
      </xdr:nvCxnSpPr>
      <xdr:spPr>
        <a:xfrm flipV="1">
          <a:off x="22160864" y="17162418"/>
          <a:ext cx="0" cy="1552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925" name="【公民館】&#10;一人当たり面積最小値テキスト">
          <a:extLst>
            <a:ext uri="{FF2B5EF4-FFF2-40B4-BE49-F238E27FC236}">
              <a16:creationId xmlns:a16="http://schemas.microsoft.com/office/drawing/2014/main" id="{00000000-0008-0000-0E00-00009D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926" name="直線コネクタ 925">
          <a:extLst>
            <a:ext uri="{FF2B5EF4-FFF2-40B4-BE49-F238E27FC236}">
              <a16:creationId xmlns:a16="http://schemas.microsoft.com/office/drawing/2014/main" id="{00000000-0008-0000-0E00-00009E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135545</xdr:rowOff>
    </xdr:from>
    <xdr:ext cx="469744" cy="259045"/>
    <xdr:sp macro="" textlink="">
      <xdr:nvSpPr>
        <xdr:cNvPr id="927" name="【公民館】&#10;一人当たり面積最大値テキスト">
          <a:extLst>
            <a:ext uri="{FF2B5EF4-FFF2-40B4-BE49-F238E27FC236}">
              <a16:creationId xmlns:a16="http://schemas.microsoft.com/office/drawing/2014/main" id="{00000000-0008-0000-0E00-00009F030000}"/>
            </a:ext>
          </a:extLst>
        </xdr:cNvPr>
        <xdr:cNvSpPr txBox="1"/>
      </xdr:nvSpPr>
      <xdr:spPr>
        <a:xfrm>
          <a:off x="22199600" y="1693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17418</xdr:rowOff>
    </xdr:from>
    <xdr:to>
      <xdr:col>116</xdr:col>
      <xdr:colOff>152400</xdr:colOff>
      <xdr:row>100</xdr:row>
      <xdr:rowOff>17418</xdr:rowOff>
    </xdr:to>
    <xdr:cxnSp macro="">
      <xdr:nvCxnSpPr>
        <xdr:cNvPr id="928" name="直線コネクタ 927">
          <a:extLst>
            <a:ext uri="{FF2B5EF4-FFF2-40B4-BE49-F238E27FC236}">
              <a16:creationId xmlns:a16="http://schemas.microsoft.com/office/drawing/2014/main" id="{00000000-0008-0000-0E00-0000A0030000}"/>
            </a:ext>
          </a:extLst>
        </xdr:cNvPr>
        <xdr:cNvCxnSpPr/>
      </xdr:nvCxnSpPr>
      <xdr:spPr>
        <a:xfrm>
          <a:off x="22072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70593</xdr:rowOff>
    </xdr:from>
    <xdr:ext cx="469744" cy="259045"/>
    <xdr:sp macro="" textlink="">
      <xdr:nvSpPr>
        <xdr:cNvPr id="929" name="【公民館】&#10;一人当たり面積平均値テキスト">
          <a:extLst>
            <a:ext uri="{FF2B5EF4-FFF2-40B4-BE49-F238E27FC236}">
              <a16:creationId xmlns:a16="http://schemas.microsoft.com/office/drawing/2014/main" id="{00000000-0008-0000-0E00-0000A1030000}"/>
            </a:ext>
          </a:extLst>
        </xdr:cNvPr>
        <xdr:cNvSpPr txBox="1"/>
      </xdr:nvSpPr>
      <xdr:spPr>
        <a:xfrm>
          <a:off x="22199600" y="18244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47716</xdr:rowOff>
    </xdr:from>
    <xdr:to>
      <xdr:col>116</xdr:col>
      <xdr:colOff>114300</xdr:colOff>
      <xdr:row>107</xdr:row>
      <xdr:rowOff>149316</xdr:rowOff>
    </xdr:to>
    <xdr:sp macro="" textlink="">
      <xdr:nvSpPr>
        <xdr:cNvPr id="930" name="フローチャート: 判断 929">
          <a:extLst>
            <a:ext uri="{FF2B5EF4-FFF2-40B4-BE49-F238E27FC236}">
              <a16:creationId xmlns:a16="http://schemas.microsoft.com/office/drawing/2014/main" id="{00000000-0008-0000-0E00-0000A2030000}"/>
            </a:ext>
          </a:extLst>
        </xdr:cNvPr>
        <xdr:cNvSpPr/>
      </xdr:nvSpPr>
      <xdr:spPr>
        <a:xfrm>
          <a:off x="221107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59689</xdr:rowOff>
    </xdr:from>
    <xdr:to>
      <xdr:col>112</xdr:col>
      <xdr:colOff>38100</xdr:colOff>
      <xdr:row>107</xdr:row>
      <xdr:rowOff>161289</xdr:rowOff>
    </xdr:to>
    <xdr:sp macro="" textlink="">
      <xdr:nvSpPr>
        <xdr:cNvPr id="931" name="フローチャート: 判断 930">
          <a:extLst>
            <a:ext uri="{FF2B5EF4-FFF2-40B4-BE49-F238E27FC236}">
              <a16:creationId xmlns:a16="http://schemas.microsoft.com/office/drawing/2014/main" id="{00000000-0008-0000-0E00-0000A3030000}"/>
            </a:ext>
          </a:extLst>
        </xdr:cNvPr>
        <xdr:cNvSpPr/>
      </xdr:nvSpPr>
      <xdr:spPr>
        <a:xfrm>
          <a:off x="21272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55336</xdr:rowOff>
    </xdr:from>
    <xdr:to>
      <xdr:col>107</xdr:col>
      <xdr:colOff>101600</xdr:colOff>
      <xdr:row>107</xdr:row>
      <xdr:rowOff>156936</xdr:rowOff>
    </xdr:to>
    <xdr:sp macro="" textlink="">
      <xdr:nvSpPr>
        <xdr:cNvPr id="932" name="フローチャート: 判断 931">
          <a:extLst>
            <a:ext uri="{FF2B5EF4-FFF2-40B4-BE49-F238E27FC236}">
              <a16:creationId xmlns:a16="http://schemas.microsoft.com/office/drawing/2014/main" id="{00000000-0008-0000-0E00-0000A4030000}"/>
            </a:ext>
          </a:extLst>
        </xdr:cNvPr>
        <xdr:cNvSpPr/>
      </xdr:nvSpPr>
      <xdr:spPr>
        <a:xfrm>
          <a:off x="20383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58601</xdr:rowOff>
    </xdr:from>
    <xdr:to>
      <xdr:col>102</xdr:col>
      <xdr:colOff>165100</xdr:colOff>
      <xdr:row>107</xdr:row>
      <xdr:rowOff>160201</xdr:rowOff>
    </xdr:to>
    <xdr:sp macro="" textlink="">
      <xdr:nvSpPr>
        <xdr:cNvPr id="933" name="フローチャート: 判断 932">
          <a:extLst>
            <a:ext uri="{FF2B5EF4-FFF2-40B4-BE49-F238E27FC236}">
              <a16:creationId xmlns:a16="http://schemas.microsoft.com/office/drawing/2014/main" id="{00000000-0008-0000-0E00-0000A5030000}"/>
            </a:ext>
          </a:extLst>
        </xdr:cNvPr>
        <xdr:cNvSpPr/>
      </xdr:nvSpPr>
      <xdr:spPr>
        <a:xfrm>
          <a:off x="19494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85816</xdr:rowOff>
    </xdr:from>
    <xdr:to>
      <xdr:col>98</xdr:col>
      <xdr:colOff>38100</xdr:colOff>
      <xdr:row>108</xdr:row>
      <xdr:rowOff>15966</xdr:rowOff>
    </xdr:to>
    <xdr:sp macro="" textlink="">
      <xdr:nvSpPr>
        <xdr:cNvPr id="934" name="フローチャート: 判断 933">
          <a:extLst>
            <a:ext uri="{FF2B5EF4-FFF2-40B4-BE49-F238E27FC236}">
              <a16:creationId xmlns:a16="http://schemas.microsoft.com/office/drawing/2014/main" id="{00000000-0008-0000-0E00-0000A6030000}"/>
            </a:ext>
          </a:extLst>
        </xdr:cNvPr>
        <xdr:cNvSpPr/>
      </xdr:nvSpPr>
      <xdr:spPr>
        <a:xfrm>
          <a:off x="18605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E00-0000A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E00-0000A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E00-0000A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E00-0000A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E00-0000A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155484</xdr:rowOff>
    </xdr:from>
    <xdr:to>
      <xdr:col>116</xdr:col>
      <xdr:colOff>114300</xdr:colOff>
      <xdr:row>108</xdr:row>
      <xdr:rowOff>85634</xdr:rowOff>
    </xdr:to>
    <xdr:sp macro="" textlink="">
      <xdr:nvSpPr>
        <xdr:cNvPr id="940" name="楕円 939">
          <a:extLst>
            <a:ext uri="{FF2B5EF4-FFF2-40B4-BE49-F238E27FC236}">
              <a16:creationId xmlns:a16="http://schemas.microsoft.com/office/drawing/2014/main" id="{00000000-0008-0000-0E00-0000AC030000}"/>
            </a:ext>
          </a:extLst>
        </xdr:cNvPr>
        <xdr:cNvSpPr/>
      </xdr:nvSpPr>
      <xdr:spPr>
        <a:xfrm>
          <a:off x="22110700" y="185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133911</xdr:rowOff>
    </xdr:from>
    <xdr:ext cx="469744" cy="259045"/>
    <xdr:sp macro="" textlink="">
      <xdr:nvSpPr>
        <xdr:cNvPr id="941" name="【公民館】&#10;一人当たり面積該当値テキスト">
          <a:extLst>
            <a:ext uri="{FF2B5EF4-FFF2-40B4-BE49-F238E27FC236}">
              <a16:creationId xmlns:a16="http://schemas.microsoft.com/office/drawing/2014/main" id="{00000000-0008-0000-0E00-0000AD030000}"/>
            </a:ext>
          </a:extLst>
        </xdr:cNvPr>
        <xdr:cNvSpPr txBox="1"/>
      </xdr:nvSpPr>
      <xdr:spPr>
        <a:xfrm>
          <a:off x="22199600" y="1847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942" name="楕円 941">
          <a:extLst>
            <a:ext uri="{FF2B5EF4-FFF2-40B4-BE49-F238E27FC236}">
              <a16:creationId xmlns:a16="http://schemas.microsoft.com/office/drawing/2014/main" id="{00000000-0008-0000-0E00-0000AE030000}"/>
            </a:ext>
          </a:extLst>
        </xdr:cNvPr>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34834</xdr:rowOff>
    </xdr:from>
    <xdr:to>
      <xdr:col>116</xdr:col>
      <xdr:colOff>63500</xdr:colOff>
      <xdr:row>108</xdr:row>
      <xdr:rowOff>38100</xdr:rowOff>
    </xdr:to>
    <xdr:cxnSp macro="">
      <xdr:nvCxnSpPr>
        <xdr:cNvPr id="943" name="直線コネクタ 942">
          <a:extLst>
            <a:ext uri="{FF2B5EF4-FFF2-40B4-BE49-F238E27FC236}">
              <a16:creationId xmlns:a16="http://schemas.microsoft.com/office/drawing/2014/main" id="{00000000-0008-0000-0E00-0000AF030000}"/>
            </a:ext>
          </a:extLst>
        </xdr:cNvPr>
        <xdr:cNvCxnSpPr/>
      </xdr:nvCxnSpPr>
      <xdr:spPr>
        <a:xfrm flipV="1">
          <a:off x="21323300" y="185514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162016</xdr:rowOff>
    </xdr:from>
    <xdr:to>
      <xdr:col>107</xdr:col>
      <xdr:colOff>101600</xdr:colOff>
      <xdr:row>108</xdr:row>
      <xdr:rowOff>92166</xdr:rowOff>
    </xdr:to>
    <xdr:sp macro="" textlink="">
      <xdr:nvSpPr>
        <xdr:cNvPr id="944" name="楕円 943">
          <a:extLst>
            <a:ext uri="{FF2B5EF4-FFF2-40B4-BE49-F238E27FC236}">
              <a16:creationId xmlns:a16="http://schemas.microsoft.com/office/drawing/2014/main" id="{00000000-0008-0000-0E00-0000B0030000}"/>
            </a:ext>
          </a:extLst>
        </xdr:cNvPr>
        <xdr:cNvSpPr/>
      </xdr:nvSpPr>
      <xdr:spPr>
        <a:xfrm>
          <a:off x="20383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41366</xdr:rowOff>
    </xdr:to>
    <xdr:cxnSp macro="">
      <xdr:nvCxnSpPr>
        <xdr:cNvPr id="945" name="直線コネクタ 944">
          <a:extLst>
            <a:ext uri="{FF2B5EF4-FFF2-40B4-BE49-F238E27FC236}">
              <a16:creationId xmlns:a16="http://schemas.microsoft.com/office/drawing/2014/main" id="{00000000-0008-0000-0E00-0000B1030000}"/>
            </a:ext>
          </a:extLst>
        </xdr:cNvPr>
        <xdr:cNvCxnSpPr/>
      </xdr:nvCxnSpPr>
      <xdr:spPr>
        <a:xfrm flipV="1">
          <a:off x="20434300" y="185547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165281</xdr:rowOff>
    </xdr:from>
    <xdr:to>
      <xdr:col>102</xdr:col>
      <xdr:colOff>165100</xdr:colOff>
      <xdr:row>108</xdr:row>
      <xdr:rowOff>95431</xdr:rowOff>
    </xdr:to>
    <xdr:sp macro="" textlink="">
      <xdr:nvSpPr>
        <xdr:cNvPr id="946" name="楕円 945">
          <a:extLst>
            <a:ext uri="{FF2B5EF4-FFF2-40B4-BE49-F238E27FC236}">
              <a16:creationId xmlns:a16="http://schemas.microsoft.com/office/drawing/2014/main" id="{00000000-0008-0000-0E00-0000B2030000}"/>
            </a:ext>
          </a:extLst>
        </xdr:cNvPr>
        <xdr:cNvSpPr/>
      </xdr:nvSpPr>
      <xdr:spPr>
        <a:xfrm>
          <a:off x="19494500" y="185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41366</xdr:rowOff>
    </xdr:from>
    <xdr:to>
      <xdr:col>107</xdr:col>
      <xdr:colOff>50800</xdr:colOff>
      <xdr:row>108</xdr:row>
      <xdr:rowOff>44631</xdr:rowOff>
    </xdr:to>
    <xdr:cxnSp macro="">
      <xdr:nvCxnSpPr>
        <xdr:cNvPr id="947" name="直線コネクタ 946">
          <a:extLst>
            <a:ext uri="{FF2B5EF4-FFF2-40B4-BE49-F238E27FC236}">
              <a16:creationId xmlns:a16="http://schemas.microsoft.com/office/drawing/2014/main" id="{00000000-0008-0000-0E00-0000B3030000}"/>
            </a:ext>
          </a:extLst>
        </xdr:cNvPr>
        <xdr:cNvCxnSpPr/>
      </xdr:nvCxnSpPr>
      <xdr:spPr>
        <a:xfrm flipV="1">
          <a:off x="19545300" y="185579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948" name="楕円 947">
          <a:extLst>
            <a:ext uri="{FF2B5EF4-FFF2-40B4-BE49-F238E27FC236}">
              <a16:creationId xmlns:a16="http://schemas.microsoft.com/office/drawing/2014/main" id="{00000000-0008-0000-0E00-0000B4030000}"/>
            </a:ext>
          </a:extLst>
        </xdr:cNvPr>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44631</xdr:rowOff>
    </xdr:from>
    <xdr:to>
      <xdr:col>102</xdr:col>
      <xdr:colOff>114300</xdr:colOff>
      <xdr:row>108</xdr:row>
      <xdr:rowOff>46808</xdr:rowOff>
    </xdr:to>
    <xdr:cxnSp macro="">
      <xdr:nvCxnSpPr>
        <xdr:cNvPr id="949" name="直線コネクタ 948">
          <a:extLst>
            <a:ext uri="{FF2B5EF4-FFF2-40B4-BE49-F238E27FC236}">
              <a16:creationId xmlns:a16="http://schemas.microsoft.com/office/drawing/2014/main" id="{00000000-0008-0000-0E00-0000B5030000}"/>
            </a:ext>
          </a:extLst>
        </xdr:cNvPr>
        <xdr:cNvCxnSpPr/>
      </xdr:nvCxnSpPr>
      <xdr:spPr>
        <a:xfrm flipV="1">
          <a:off x="18656300" y="18561231"/>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6366</xdr:rowOff>
    </xdr:from>
    <xdr:ext cx="469744" cy="259045"/>
    <xdr:sp macro="" textlink="">
      <xdr:nvSpPr>
        <xdr:cNvPr id="950" name="n_1aveValue【公民館】&#10;一人当たり面積">
          <a:extLst>
            <a:ext uri="{FF2B5EF4-FFF2-40B4-BE49-F238E27FC236}">
              <a16:creationId xmlns:a16="http://schemas.microsoft.com/office/drawing/2014/main" id="{00000000-0008-0000-0E00-0000B6030000}"/>
            </a:ext>
          </a:extLst>
        </xdr:cNvPr>
        <xdr:cNvSpPr txBox="1"/>
      </xdr:nvSpPr>
      <xdr:spPr>
        <a:xfrm>
          <a:off x="210757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2013</xdr:rowOff>
    </xdr:from>
    <xdr:ext cx="469744" cy="259045"/>
    <xdr:sp macro="" textlink="">
      <xdr:nvSpPr>
        <xdr:cNvPr id="951" name="n_2aveValue【公民館】&#10;一人当たり面積">
          <a:extLst>
            <a:ext uri="{FF2B5EF4-FFF2-40B4-BE49-F238E27FC236}">
              <a16:creationId xmlns:a16="http://schemas.microsoft.com/office/drawing/2014/main" id="{00000000-0008-0000-0E00-0000B7030000}"/>
            </a:ext>
          </a:extLst>
        </xdr:cNvPr>
        <xdr:cNvSpPr txBox="1"/>
      </xdr:nvSpPr>
      <xdr:spPr>
        <a:xfrm>
          <a:off x="20199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5278</xdr:rowOff>
    </xdr:from>
    <xdr:ext cx="469744" cy="259045"/>
    <xdr:sp macro="" textlink="">
      <xdr:nvSpPr>
        <xdr:cNvPr id="952" name="n_3aveValue【公民館】&#10;一人当たり面積">
          <a:extLst>
            <a:ext uri="{FF2B5EF4-FFF2-40B4-BE49-F238E27FC236}">
              <a16:creationId xmlns:a16="http://schemas.microsoft.com/office/drawing/2014/main" id="{00000000-0008-0000-0E00-0000B8030000}"/>
            </a:ext>
          </a:extLst>
        </xdr:cNvPr>
        <xdr:cNvSpPr txBox="1"/>
      </xdr:nvSpPr>
      <xdr:spPr>
        <a:xfrm>
          <a:off x="19310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32493</xdr:rowOff>
    </xdr:from>
    <xdr:ext cx="469744" cy="259045"/>
    <xdr:sp macro="" textlink="">
      <xdr:nvSpPr>
        <xdr:cNvPr id="953" name="n_4aveValue【公民館】&#10;一人当たり面積">
          <a:extLst>
            <a:ext uri="{FF2B5EF4-FFF2-40B4-BE49-F238E27FC236}">
              <a16:creationId xmlns:a16="http://schemas.microsoft.com/office/drawing/2014/main" id="{00000000-0008-0000-0E00-0000B9030000}"/>
            </a:ext>
          </a:extLst>
        </xdr:cNvPr>
        <xdr:cNvSpPr txBox="1"/>
      </xdr:nvSpPr>
      <xdr:spPr>
        <a:xfrm>
          <a:off x="18421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954" name="n_1mainValue【公民館】&#10;一人当たり面積">
          <a:extLst>
            <a:ext uri="{FF2B5EF4-FFF2-40B4-BE49-F238E27FC236}">
              <a16:creationId xmlns:a16="http://schemas.microsoft.com/office/drawing/2014/main" id="{00000000-0008-0000-0E00-0000BA030000}"/>
            </a:ext>
          </a:extLst>
        </xdr:cNvPr>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83293</xdr:rowOff>
    </xdr:from>
    <xdr:ext cx="469744" cy="259045"/>
    <xdr:sp macro="" textlink="">
      <xdr:nvSpPr>
        <xdr:cNvPr id="955" name="n_2mainValue【公民館】&#10;一人当たり面積">
          <a:extLst>
            <a:ext uri="{FF2B5EF4-FFF2-40B4-BE49-F238E27FC236}">
              <a16:creationId xmlns:a16="http://schemas.microsoft.com/office/drawing/2014/main" id="{00000000-0008-0000-0E00-0000BB030000}"/>
            </a:ext>
          </a:extLst>
        </xdr:cNvPr>
        <xdr:cNvSpPr txBox="1"/>
      </xdr:nvSpPr>
      <xdr:spPr>
        <a:xfrm>
          <a:off x="20199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86558</xdr:rowOff>
    </xdr:from>
    <xdr:ext cx="469744" cy="259045"/>
    <xdr:sp macro="" textlink="">
      <xdr:nvSpPr>
        <xdr:cNvPr id="956" name="n_3mainValue【公民館】&#10;一人当たり面積">
          <a:extLst>
            <a:ext uri="{FF2B5EF4-FFF2-40B4-BE49-F238E27FC236}">
              <a16:creationId xmlns:a16="http://schemas.microsoft.com/office/drawing/2014/main" id="{00000000-0008-0000-0E00-0000BC030000}"/>
            </a:ext>
          </a:extLst>
        </xdr:cNvPr>
        <xdr:cNvSpPr txBox="1"/>
      </xdr:nvSpPr>
      <xdr:spPr>
        <a:xfrm>
          <a:off x="19310427" y="1860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957" name="n_4mainValue【公民館】&#10;一人当たり面積">
          <a:extLst>
            <a:ext uri="{FF2B5EF4-FFF2-40B4-BE49-F238E27FC236}">
              <a16:creationId xmlns:a16="http://schemas.microsoft.com/office/drawing/2014/main" id="{00000000-0008-0000-0E00-0000BD030000}"/>
            </a:ext>
          </a:extLst>
        </xdr:cNvPr>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00000000-0008-0000-0E00-0000B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00000000-0008-0000-0E00-0000B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00000000-0008-0000-0E00-0000C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町村が合併し、市のほぼ全域が平野部であり農地が大部分を占める地域であるため、全国平均と比較し、一人あたりの道路延長は長くなっている。橋梁については減価償却率が類似団体と比べ高くなっているが、計画が策定されており維持補修が行われている。公営住宅については旧町村からの住宅が点在しているため住民一人あたりの面積が多く、また、現在整備中の団地があり、老朽化施設の解体と新規整備が行われている。認定こども園については市所有が一箇所となっており、民間へ移管されており、必要な維持補修は民間で行われている。学校施設については再編計画に基づき概ねの統廃合が完了しており比較的新しい施設が多いため減価償却率も低くなっている。児童館についても複合化、転用が行われており、減価償却率も類似団体と比較すると低くなっている。公民館については類似団体と比べ減価償却率が高くなっている</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ため、改修又は廃止などの検討が必要とされる。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151856</xdr:rowOff>
    </xdr:from>
    <xdr:to>
      <xdr:col>24</xdr:col>
      <xdr:colOff>62865</xdr:colOff>
      <xdr:row>64</xdr:row>
      <xdr:rowOff>50619</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8160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98533</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5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151856</xdr:rowOff>
    </xdr:from>
    <xdr:to>
      <xdr:col>24</xdr:col>
      <xdr:colOff>152400</xdr:colOff>
      <xdr:row>55</xdr:row>
      <xdr:rowOff>151856</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119034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96157</xdr:rowOff>
    </xdr:from>
    <xdr:to>
      <xdr:col>24</xdr:col>
      <xdr:colOff>114300</xdr:colOff>
      <xdr:row>61</xdr:row>
      <xdr:rowOff>26307</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136978</xdr:rowOff>
    </xdr:from>
    <xdr:to>
      <xdr:col>20</xdr:col>
      <xdr:colOff>38100</xdr:colOff>
      <xdr:row>61</xdr:row>
      <xdr:rowOff>67128</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96157</xdr:rowOff>
    </xdr:from>
    <xdr:to>
      <xdr:col>15</xdr:col>
      <xdr:colOff>101600</xdr:colOff>
      <xdr:row>61</xdr:row>
      <xdr:rowOff>26307</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97790</xdr:rowOff>
    </xdr:from>
    <xdr:to>
      <xdr:col>10</xdr:col>
      <xdr:colOff>165100</xdr:colOff>
      <xdr:row>61</xdr:row>
      <xdr:rowOff>27940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153307</xdr:rowOff>
    </xdr:from>
    <xdr:to>
      <xdr:col>6</xdr:col>
      <xdr:colOff>38100</xdr:colOff>
      <xdr:row>61</xdr:row>
      <xdr:rowOff>83457</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133713</xdr:rowOff>
    </xdr:from>
    <xdr:to>
      <xdr:col>24</xdr:col>
      <xdr:colOff>114300</xdr:colOff>
      <xdr:row>64</xdr:row>
      <xdr:rowOff>63863</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48640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849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105954</xdr:rowOff>
    </xdr:from>
    <xdr:to>
      <xdr:col>20</xdr:col>
      <xdr:colOff>38100</xdr:colOff>
      <xdr:row>64</xdr:row>
      <xdr:rowOff>36104</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156754</xdr:rowOff>
    </xdr:from>
    <xdr:to>
      <xdr:col>24</xdr:col>
      <xdr:colOff>63500</xdr:colOff>
      <xdr:row>64</xdr:row>
      <xdr:rowOff>13063</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95810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76563</xdr:rowOff>
    </xdr:from>
    <xdr:to>
      <xdr:col>15</xdr:col>
      <xdr:colOff>101600</xdr:colOff>
      <xdr:row>64</xdr:row>
      <xdr:rowOff>6713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127363</xdr:rowOff>
    </xdr:from>
    <xdr:to>
      <xdr:col>19</xdr:col>
      <xdr:colOff>177800</xdr:colOff>
      <xdr:row>63</xdr:row>
      <xdr:rowOff>156754</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9287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43906</xdr:rowOff>
    </xdr:from>
    <xdr:to>
      <xdr:col>10</xdr:col>
      <xdr:colOff>165100</xdr:colOff>
      <xdr:row>63</xdr:row>
      <xdr:rowOff>145506</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84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94706</xdr:rowOff>
    </xdr:from>
    <xdr:to>
      <xdr:col>15</xdr:col>
      <xdr:colOff>50800</xdr:colOff>
      <xdr:row>63</xdr:row>
      <xdr:rowOff>127363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8960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12881</xdr:rowOff>
    </xdr:from>
    <xdr:to>
      <xdr:col>6</xdr:col>
      <xdr:colOff>38100</xdr:colOff>
      <xdr:row>63</xdr:row>
      <xdr:rowOff>114481</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63681</xdr:rowOff>
    </xdr:from>
    <xdr:to>
      <xdr:col>10</xdr:col>
      <xdr:colOff>114300</xdr:colOff>
      <xdr:row>63</xdr:row>
      <xdr:rowOff>94706</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8650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83655</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42834</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44467</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99984</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27231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169290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97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136633</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93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105608</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F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154305</xdr:rowOff>
    </xdr:from>
    <xdr:to>
      <xdr:col>54</xdr:col>
      <xdr:colOff>189865</xdr:colOff>
      <xdr:row>63</xdr:row>
      <xdr:rowOff>26670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10476865" y="941260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30497</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F00-000084000000}"/>
            </a:ext>
          </a:extLst>
        </xdr:cNvPr>
        <xdr:cNvSpPr txBox="1"/>
      </xdr:nvSpPr>
      <xdr:spPr>
        <a:xfrm>
          <a:off x="10515600"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26670</xdr:rowOff>
    </xdr:from>
    <xdr:to>
      <xdr:col>55</xdr:col>
      <xdr:colOff>88900</xdr:colOff>
      <xdr:row>63</xdr:row>
      <xdr:rowOff>26670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10388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100982</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F00-000086000000}"/>
            </a:ext>
          </a:extLst>
        </xdr:cNvPr>
        <xdr:cNvSpPr txBox="1"/>
      </xdr:nvSpPr>
      <xdr:spPr>
        <a:xfrm>
          <a:off x="10515600" y="918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154305</xdr:rowOff>
    </xdr:from>
    <xdr:to>
      <xdr:col>55</xdr:col>
      <xdr:colOff>88900</xdr:colOff>
      <xdr:row>54</xdr:row>
      <xdr:rowOff>154305</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163847</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F00-000088000000}"/>
            </a:ext>
          </a:extLst>
        </xdr:cNvPr>
        <xdr:cNvSpPr txBox="1"/>
      </xdr:nvSpPr>
      <xdr:spPr>
        <a:xfrm>
          <a:off x="10515600" y="10279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13970</xdr:rowOff>
    </xdr:from>
    <xdr:to>
      <xdr:col>55</xdr:col>
      <xdr:colOff>50800</xdr:colOff>
      <xdr:row>60</xdr:row>
      <xdr:rowOff>115570</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10426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57785</xdr:rowOff>
    </xdr:from>
    <xdr:to>
      <xdr:col>50</xdr:col>
      <xdr:colOff>165100</xdr:colOff>
      <xdr:row>60</xdr:row>
      <xdr:rowOff>159385</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958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46355</xdr:rowOff>
    </xdr:from>
    <xdr:to>
      <xdr:col>46</xdr:col>
      <xdr:colOff>38100</xdr:colOff>
      <xdr:row>60</xdr:row>
      <xdr:rowOff>147955</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8699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53975</xdr:rowOff>
    </xdr:from>
    <xdr:to>
      <xdr:col>41</xdr:col>
      <xdr:colOff>101600</xdr:colOff>
      <xdr:row>60</xdr:row>
      <xdr:rowOff>155575</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781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97790</xdr:rowOff>
    </xdr:from>
    <xdr:to>
      <xdr:col>36</xdr:col>
      <xdr:colOff>165100</xdr:colOff>
      <xdr:row>61</xdr:row>
      <xdr:rowOff>27940</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692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6350</xdr:rowOff>
    </xdr:from>
    <xdr:to>
      <xdr:col>55</xdr:col>
      <xdr:colOff>50800</xdr:colOff>
      <xdr:row>60</xdr:row>
      <xdr:rowOff>107950</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104267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29227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F00-000094000000}"/>
            </a:ext>
          </a:extLst>
        </xdr:cNvPr>
        <xdr:cNvSpPr txBox="1"/>
      </xdr:nvSpPr>
      <xdr:spPr>
        <a:xfrm>
          <a:off x="10515600" y="1014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19685</xdr:rowOff>
    </xdr:from>
    <xdr:to>
      <xdr:col>50</xdr:col>
      <xdr:colOff>165100</xdr:colOff>
      <xdr:row>60</xdr:row>
      <xdr:rowOff>121285</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9588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57150</xdr:rowOff>
    </xdr:from>
    <xdr:to>
      <xdr:col>55</xdr:col>
      <xdr:colOff>0</xdr:colOff>
      <xdr:row>60</xdr:row>
      <xdr:rowOff>70485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9639300" y="1034415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33020</xdr:rowOff>
    </xdr:from>
    <xdr:to>
      <xdr:col>46</xdr:col>
      <xdr:colOff>38100</xdr:colOff>
      <xdr:row>60</xdr:row>
      <xdr:rowOff>134620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869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70485</xdr:rowOff>
    </xdr:from>
    <xdr:to>
      <xdr:col>50</xdr:col>
      <xdr:colOff>114300</xdr:colOff>
      <xdr:row>60</xdr:row>
      <xdr:rowOff>83820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8750300" y="10357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44450</xdr:rowOff>
    </xdr:from>
    <xdr:to>
      <xdr:col>41</xdr:col>
      <xdr:colOff>101600</xdr:colOff>
      <xdr:row>60</xdr:row>
      <xdr:rowOff>146050</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781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83820</xdr:rowOff>
    </xdr:from>
    <xdr:to>
      <xdr:col>45</xdr:col>
      <xdr:colOff>177800</xdr:colOff>
      <xdr:row>60</xdr:row>
      <xdr:rowOff>95250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7861300" y="10370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55880</xdr:rowOff>
    </xdr:from>
    <xdr:to>
      <xdr:col>36</xdr:col>
      <xdr:colOff>165100</xdr:colOff>
      <xdr:row>60</xdr:row>
      <xdr:rowOff>157480</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692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95250</xdr:rowOff>
    </xdr:from>
    <xdr:to>
      <xdr:col>41</xdr:col>
      <xdr:colOff>50800</xdr:colOff>
      <xdr:row>60</xdr:row>
      <xdr:rowOff>106680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6972300" y="103822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150512</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F00-00009D000000}"/>
            </a:ext>
          </a:extLst>
        </xdr:cNvPr>
        <xdr:cNvSpPr txBox="1"/>
      </xdr:nvSpPr>
      <xdr:spPr>
        <a:xfrm>
          <a:off x="9391727" y="104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139082</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F00-00009E000000}"/>
            </a:ext>
          </a:extLst>
        </xdr:cNvPr>
        <xdr:cNvSpPr txBox="1"/>
      </xdr:nvSpPr>
      <xdr:spPr>
        <a:xfrm>
          <a:off x="85154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146702</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F00-00009F000000}"/>
            </a:ext>
          </a:extLst>
        </xdr:cNvPr>
        <xdr:cNvSpPr txBox="1"/>
      </xdr:nvSpPr>
      <xdr:spPr>
        <a:xfrm>
          <a:off x="7626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19067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F00-0000A0000000}"/>
            </a:ext>
          </a:extLst>
        </xdr:cNvPr>
        <xdr:cNvSpPr txBox="1"/>
      </xdr:nvSpPr>
      <xdr:spPr>
        <a:xfrm>
          <a:off x="6737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137812</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F00-0000A1000000}"/>
            </a:ext>
          </a:extLst>
        </xdr:cNvPr>
        <xdr:cNvSpPr txBox="1"/>
      </xdr:nvSpPr>
      <xdr:spPr>
        <a:xfrm>
          <a:off x="9391727" y="1008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F00-0000A2000000}"/>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162577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F00-0000A3000000}"/>
            </a:ext>
          </a:extLst>
        </xdr:cNvPr>
        <xdr:cNvSpPr txBox="1"/>
      </xdr:nvSpPr>
      <xdr:spPr>
        <a:xfrm>
          <a:off x="7626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2557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F00-0000A4000000}"/>
            </a:ext>
          </a:extLst>
        </xdr:cNvPr>
        <xdr:cNvSpPr txBox="1"/>
      </xdr:nvSpPr>
      <xdr:spPr>
        <a:xfrm>
          <a:off x="6737427" y="1011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福祉施設】&#10;有形固定資産減価償却率グラフ枠">
          <a:extLst>
            <a:ext uri="{FF2B5EF4-FFF2-40B4-BE49-F238E27FC236}">
              <a16:creationId xmlns:a16="http://schemas.microsoft.com/office/drawing/2014/main" id="{00000000-0008-0000-0F00-0000B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26670</xdr:rowOff>
    </xdr:from>
    <xdr:to>
      <xdr:col>24</xdr:col>
      <xdr:colOff>62865</xdr:colOff>
      <xdr:row>85</xdr:row>
      <xdr:rowOff>49530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flipV="1">
          <a:off x="4634865" y="1339977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53357</xdr:rowOff>
    </xdr:from>
    <xdr:ext cx="405111" cy="259045"/>
    <xdr:sp macro="" textlink="">
      <xdr:nvSpPr>
        <xdr:cNvPr id="190" name="【福祉施設】&#10;有形固定資産減価償却率最小値テキスト">
          <a:extLst>
            <a:ext uri="{FF2B5EF4-FFF2-40B4-BE49-F238E27FC236}">
              <a16:creationId xmlns:a16="http://schemas.microsoft.com/office/drawing/2014/main" id="{00000000-0008-0000-0F00-0000BE000000}"/>
            </a:ext>
          </a:extLst>
        </xdr:cNvPr>
        <xdr:cNvSpPr txBox="1"/>
      </xdr:nvSpPr>
      <xdr:spPr>
        <a:xfrm>
          <a:off x="4673600"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49530</xdr:rowOff>
    </xdr:from>
    <xdr:to>
      <xdr:col>24</xdr:col>
      <xdr:colOff>152400</xdr:colOff>
      <xdr:row>85</xdr:row>
      <xdr:rowOff>49530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4546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144797</xdr:rowOff>
    </xdr:from>
    <xdr:ext cx="405111" cy="259045"/>
    <xdr:sp macro="" textlink="">
      <xdr:nvSpPr>
        <xdr:cNvPr id="192" name="【福祉施設】&#10;有形固定資産減価償却率最大値テキスト">
          <a:extLst>
            <a:ext uri="{FF2B5EF4-FFF2-40B4-BE49-F238E27FC236}">
              <a16:creationId xmlns:a16="http://schemas.microsoft.com/office/drawing/2014/main" id="{00000000-0008-0000-0F00-0000C0000000}"/>
            </a:ext>
          </a:extLst>
        </xdr:cNvPr>
        <xdr:cNvSpPr txBox="1"/>
      </xdr:nvSpPr>
      <xdr:spPr>
        <a:xfrm>
          <a:off x="4673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26670</xdr:rowOff>
    </xdr:from>
    <xdr:to>
      <xdr:col>24</xdr:col>
      <xdr:colOff>152400</xdr:colOff>
      <xdr:row>78</xdr:row>
      <xdr:rowOff>26670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4546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194" name="【福祉施設】&#10;有形固定資産減価償却率平均値テキスト">
          <a:extLst>
            <a:ext uri="{FF2B5EF4-FFF2-40B4-BE49-F238E27FC236}">
              <a16:creationId xmlns:a16="http://schemas.microsoft.com/office/drawing/2014/main" id="{00000000-0008-0000-0F00-0000C200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154939</xdr:rowOff>
    </xdr:from>
    <xdr:to>
      <xdr:col>15</xdr:col>
      <xdr:colOff>101600</xdr:colOff>
      <xdr:row>82</xdr:row>
      <xdr:rowOff>85089</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2857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70502</xdr:rowOff>
    </xdr:from>
    <xdr:ext cx="405111" cy="259045"/>
    <xdr:sp macro="" textlink="">
      <xdr:nvSpPr>
        <xdr:cNvPr id="206" name="【福祉施設】&#10;有形固定資産減価償却率該当値テキスト">
          <a:extLst>
            <a:ext uri="{FF2B5EF4-FFF2-40B4-BE49-F238E27FC236}">
              <a16:creationId xmlns:a16="http://schemas.microsoft.com/office/drawing/2014/main" id="{00000000-0008-0000-0F00-0000CE000000}"/>
            </a:ext>
          </a:extLst>
        </xdr:cNvPr>
        <xdr:cNvSpPr txBox="1"/>
      </xdr:nvSpPr>
      <xdr:spPr>
        <a:xfrm>
          <a:off x="4673600" y="1412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142875</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3797300" y="141751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27305</xdr:rowOff>
    </xdr:from>
    <xdr:to>
      <xdr:col>15</xdr:col>
      <xdr:colOff>101600</xdr:colOff>
      <xdr:row>82</xdr:row>
      <xdr:rowOff>128905</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116205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2908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151130</xdr:rowOff>
    </xdr:from>
    <xdr:to>
      <xdr:col>10</xdr:col>
      <xdr:colOff>165100</xdr:colOff>
      <xdr:row>82</xdr:row>
      <xdr:rowOff>81280</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968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30480</xdr:rowOff>
    </xdr:from>
    <xdr:to>
      <xdr:col>15</xdr:col>
      <xdr:colOff>50800</xdr:colOff>
      <xdr:row>82</xdr:row>
      <xdr:rowOff>78105</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2019300" y="140893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30480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130300" y="140684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153052</xdr:rowOff>
    </xdr:from>
    <xdr:ext cx="405111" cy="259045"/>
    <xdr:sp macro="" textlink="">
      <xdr:nvSpPr>
        <xdr:cNvPr id="215" name="n_1aveValue【福祉施設】&#10;有形固定資産減価償却率">
          <a:extLst>
            <a:ext uri="{FF2B5EF4-FFF2-40B4-BE49-F238E27FC236}">
              <a16:creationId xmlns:a16="http://schemas.microsoft.com/office/drawing/2014/main" id="{00000000-0008-0000-0F00-0000D7000000}"/>
            </a:ext>
          </a:extLst>
        </xdr:cNvPr>
        <xdr:cNvSpPr txBox="1"/>
      </xdr:nvSpPr>
      <xdr:spPr>
        <a:xfrm>
          <a:off x="35820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216" name="n_2aveValue【福祉施設】&#10;有形固定資産減価償却率">
          <a:extLst>
            <a:ext uri="{FF2B5EF4-FFF2-40B4-BE49-F238E27FC236}">
              <a16:creationId xmlns:a16="http://schemas.microsoft.com/office/drawing/2014/main" id="{00000000-0008-0000-0F00-0000D8000000}"/>
            </a:ext>
          </a:extLst>
        </xdr:cNvPr>
        <xdr:cNvSpPr txBox="1"/>
      </xdr:nvSpPr>
      <xdr:spPr>
        <a:xfrm>
          <a:off x="2705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17" name="n_3aveValue【福祉施設】&#10;有形固定資産減価償却率">
          <a:extLst>
            <a:ext uri="{FF2B5EF4-FFF2-40B4-BE49-F238E27FC236}">
              <a16:creationId xmlns:a16="http://schemas.microsoft.com/office/drawing/2014/main" id="{00000000-0008-0000-0F00-0000D9000000}"/>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113047</xdr:rowOff>
    </xdr:from>
    <xdr:ext cx="405111" cy="259045"/>
    <xdr:sp macro="" textlink="">
      <xdr:nvSpPr>
        <xdr:cNvPr id="218" name="n_4aveValue【福祉施設】&#10;有形固定資産減価償却率">
          <a:extLst>
            <a:ext uri="{FF2B5EF4-FFF2-40B4-BE49-F238E27FC236}">
              <a16:creationId xmlns:a16="http://schemas.microsoft.com/office/drawing/2014/main" id="{00000000-0008-0000-0F00-0000DA000000}"/>
            </a:ext>
          </a:extLst>
        </xdr:cNvPr>
        <xdr:cNvSpPr txBox="1"/>
      </xdr:nvSpPr>
      <xdr:spPr>
        <a:xfrm>
          <a:off x="927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158132</xdr:rowOff>
    </xdr:from>
    <xdr:ext cx="405111" cy="259045"/>
    <xdr:sp macro="" textlink="">
      <xdr:nvSpPr>
        <xdr:cNvPr id="219" name="n_1mainValue【福祉施設】&#10;有形固定資産減価償却率">
          <a:extLst>
            <a:ext uri="{FF2B5EF4-FFF2-40B4-BE49-F238E27FC236}">
              <a16:creationId xmlns:a16="http://schemas.microsoft.com/office/drawing/2014/main" id="{00000000-0008-0000-0F00-0000DB000000}"/>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120032</xdr:rowOff>
    </xdr:from>
    <xdr:ext cx="405111" cy="259045"/>
    <xdr:sp macro="" textlink="">
      <xdr:nvSpPr>
        <xdr:cNvPr id="220" name="n_2mainValue【福祉施設】&#10;有形固定資産減価償却率">
          <a:extLst>
            <a:ext uri="{FF2B5EF4-FFF2-40B4-BE49-F238E27FC236}">
              <a16:creationId xmlns:a16="http://schemas.microsoft.com/office/drawing/2014/main" id="{00000000-0008-0000-0F00-0000DC000000}"/>
            </a:ext>
          </a:extLst>
        </xdr:cNvPr>
        <xdr:cNvSpPr txBox="1"/>
      </xdr:nvSpPr>
      <xdr:spPr>
        <a:xfrm>
          <a:off x="2705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72407</xdr:rowOff>
    </xdr:from>
    <xdr:ext cx="405111" cy="259045"/>
    <xdr:sp macro="" textlink="">
      <xdr:nvSpPr>
        <xdr:cNvPr id="221" name="n_3mainValue【福祉施設】&#10;有形固定資産減価償却率">
          <a:extLst>
            <a:ext uri="{FF2B5EF4-FFF2-40B4-BE49-F238E27FC236}">
              <a16:creationId xmlns:a16="http://schemas.microsoft.com/office/drawing/2014/main" id="{00000000-0008-0000-0F00-0000DD000000}"/>
            </a:ext>
          </a:extLst>
        </xdr:cNvPr>
        <xdr:cNvSpPr txBox="1"/>
      </xdr:nvSpPr>
      <xdr:spPr>
        <a:xfrm>
          <a:off x="1816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222" name="n_4mainValue【福祉施設】&#10;有形固定資産減価償却率">
          <a:extLst>
            <a:ext uri="{FF2B5EF4-FFF2-40B4-BE49-F238E27FC236}">
              <a16:creationId xmlns:a16="http://schemas.microsoft.com/office/drawing/2014/main" id="{00000000-0008-0000-0F00-0000DE000000}"/>
            </a:ext>
          </a:extLst>
        </xdr:cNvPr>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00000000-0008-0000-0F00-0000F7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42999</xdr:rowOff>
    </xdr:from>
    <xdr:to>
      <xdr:col>54</xdr:col>
      <xdr:colOff>189865</xdr:colOff>
      <xdr:row>86</xdr:row>
      <xdr:rowOff>96882</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flipV="1">
          <a:off x="10476865" y="1358754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49" name="【福祉施設】&#10;一人当たり面積最小値テキスト">
          <a:extLst>
            <a:ext uri="{FF2B5EF4-FFF2-40B4-BE49-F238E27FC236}">
              <a16:creationId xmlns:a16="http://schemas.microsoft.com/office/drawing/2014/main" id="{00000000-0008-0000-0F00-0000F9000000}"/>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161126</xdr:rowOff>
    </xdr:from>
    <xdr:ext cx="469744" cy="259045"/>
    <xdr:sp macro="" textlink="">
      <xdr:nvSpPr>
        <xdr:cNvPr id="251" name="【福祉施設】&#10;一人当たり面積最大値テキスト">
          <a:extLst>
            <a:ext uri="{FF2B5EF4-FFF2-40B4-BE49-F238E27FC236}">
              <a16:creationId xmlns:a16="http://schemas.microsoft.com/office/drawing/2014/main" id="{00000000-0008-0000-0F00-0000FB000000}"/>
            </a:ext>
          </a:extLst>
        </xdr:cNvPr>
        <xdr:cNvSpPr txBox="1"/>
      </xdr:nvSpPr>
      <xdr:spPr>
        <a:xfrm>
          <a:off x="10515600" y="1336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42999</xdr:rowOff>
    </xdr:from>
    <xdr:to>
      <xdr:col>55</xdr:col>
      <xdr:colOff>88900</xdr:colOff>
      <xdr:row>79</xdr:row>
      <xdr:rowOff>42999</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10388600" y="1358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253" name="【福祉施設】&#10;一人当たり面積平均値テキスト">
          <a:extLst>
            <a:ext uri="{FF2B5EF4-FFF2-40B4-BE49-F238E27FC236}">
              <a16:creationId xmlns:a16="http://schemas.microsoft.com/office/drawing/2014/main" id="{00000000-0008-0000-0F00-0000FD000000}"/>
            </a:ext>
          </a:extLst>
        </xdr:cNvPr>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72208</xdr:rowOff>
    </xdr:from>
    <xdr:to>
      <xdr:col>46</xdr:col>
      <xdr:colOff>38100</xdr:colOff>
      <xdr:row>85</xdr:row>
      <xdr:rowOff>2358</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8699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39551</xdr:rowOff>
    </xdr:from>
    <xdr:to>
      <xdr:col>41</xdr:col>
      <xdr:colOff>101600</xdr:colOff>
      <xdr:row>84</xdr:row>
      <xdr:rowOff>141151</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7810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148952</xdr:rowOff>
    </xdr:from>
    <xdr:to>
      <xdr:col>36</xdr:col>
      <xdr:colOff>165100</xdr:colOff>
      <xdr:row>84</xdr:row>
      <xdr:rowOff>79102</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6921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163649</xdr:rowOff>
    </xdr:from>
    <xdr:to>
      <xdr:col>55</xdr:col>
      <xdr:colOff>50800</xdr:colOff>
      <xdr:row>79</xdr:row>
      <xdr:rowOff>93799</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10426700" y="1353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116676</xdr:rowOff>
    </xdr:from>
    <xdr:ext cx="469744" cy="259045"/>
    <xdr:sp macro="" textlink="">
      <xdr:nvSpPr>
        <xdr:cNvPr id="265" name="【福祉施設】&#10;一人当たり面積該当値テキスト">
          <a:extLst>
            <a:ext uri="{FF2B5EF4-FFF2-40B4-BE49-F238E27FC236}">
              <a16:creationId xmlns:a16="http://schemas.microsoft.com/office/drawing/2014/main" id="{00000000-0008-0000-0F00-000009010000}"/>
            </a:ext>
          </a:extLst>
        </xdr:cNvPr>
        <xdr:cNvSpPr txBox="1"/>
      </xdr:nvSpPr>
      <xdr:spPr>
        <a:xfrm>
          <a:off x="10515600" y="13489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18324</xdr:rowOff>
    </xdr:from>
    <xdr:to>
      <xdr:col>50</xdr:col>
      <xdr:colOff>165100</xdr:colOff>
      <xdr:row>79</xdr:row>
      <xdr:rowOff>119924</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9588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42999</xdr:rowOff>
    </xdr:from>
    <xdr:to>
      <xdr:col>55</xdr:col>
      <xdr:colOff>0</xdr:colOff>
      <xdr:row>79</xdr:row>
      <xdr:rowOff>69124</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9639300" y="135875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44450</xdr:rowOff>
    </xdr:from>
    <xdr:to>
      <xdr:col>46</xdr:col>
      <xdr:colOff>38100</xdr:colOff>
      <xdr:row>79</xdr:row>
      <xdr:rowOff>146050</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8699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69124</xdr:rowOff>
    </xdr:from>
    <xdr:to>
      <xdr:col>50</xdr:col>
      <xdr:colOff>114300</xdr:colOff>
      <xdr:row>79</xdr:row>
      <xdr:rowOff>95250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flipV="1">
          <a:off x="8750300" y="136136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75474</xdr:rowOff>
    </xdr:from>
    <xdr:to>
      <xdr:col>41</xdr:col>
      <xdr:colOff>101600</xdr:colOff>
      <xdr:row>79</xdr:row>
      <xdr:rowOff>5624</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7810500" y="1344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126274</xdr:rowOff>
    </xdr:from>
    <xdr:to>
      <xdr:col>45</xdr:col>
      <xdr:colOff>177800</xdr:colOff>
      <xdr:row>79</xdr:row>
      <xdr:rowOff>95250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861300" y="1349937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86905</xdr:rowOff>
    </xdr:from>
    <xdr:to>
      <xdr:col>36</xdr:col>
      <xdr:colOff>165100</xdr:colOff>
      <xdr:row>80</xdr:row>
      <xdr:rowOff>17055</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69215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126274</xdr:rowOff>
    </xdr:from>
    <xdr:to>
      <xdr:col>41</xdr:col>
      <xdr:colOff>50800</xdr:colOff>
      <xdr:row>79</xdr:row>
      <xdr:rowOff>137705</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6972300" y="13499374"/>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274" name="n_1aveValue【福祉施設】&#10;一人当たり面積">
          <a:extLst>
            <a:ext uri="{FF2B5EF4-FFF2-40B4-BE49-F238E27FC236}">
              <a16:creationId xmlns:a16="http://schemas.microsoft.com/office/drawing/2014/main" id="{00000000-0008-0000-0F00-00001201000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164935</xdr:rowOff>
    </xdr:from>
    <xdr:ext cx="469744" cy="259045"/>
    <xdr:sp macro="" textlink="">
      <xdr:nvSpPr>
        <xdr:cNvPr id="275" name="n_2aveValue【福祉施設】&#10;一人当たり面積">
          <a:extLst>
            <a:ext uri="{FF2B5EF4-FFF2-40B4-BE49-F238E27FC236}">
              <a16:creationId xmlns:a16="http://schemas.microsoft.com/office/drawing/2014/main" id="{00000000-0008-0000-0F00-000013010000}"/>
            </a:ext>
          </a:extLst>
        </xdr:cNvPr>
        <xdr:cNvSpPr txBox="1"/>
      </xdr:nvSpPr>
      <xdr:spPr>
        <a:xfrm>
          <a:off x="8515427"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132278</xdr:rowOff>
    </xdr:from>
    <xdr:ext cx="469744" cy="259045"/>
    <xdr:sp macro="" textlink="">
      <xdr:nvSpPr>
        <xdr:cNvPr id="276" name="n_3aveValue【福祉施設】&#10;一人当たり面積">
          <a:extLst>
            <a:ext uri="{FF2B5EF4-FFF2-40B4-BE49-F238E27FC236}">
              <a16:creationId xmlns:a16="http://schemas.microsoft.com/office/drawing/2014/main" id="{00000000-0008-0000-0F00-000014010000}"/>
            </a:ext>
          </a:extLst>
        </xdr:cNvPr>
        <xdr:cNvSpPr txBox="1"/>
      </xdr:nvSpPr>
      <xdr:spPr>
        <a:xfrm>
          <a:off x="76264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70229</xdr:rowOff>
    </xdr:from>
    <xdr:ext cx="469744" cy="259045"/>
    <xdr:sp macro="" textlink="">
      <xdr:nvSpPr>
        <xdr:cNvPr id="277" name="n_4aveValue【福祉施設】&#10;一人当たり面積">
          <a:extLst>
            <a:ext uri="{FF2B5EF4-FFF2-40B4-BE49-F238E27FC236}">
              <a16:creationId xmlns:a16="http://schemas.microsoft.com/office/drawing/2014/main" id="{00000000-0008-0000-0F00-000015010000}"/>
            </a:ext>
          </a:extLst>
        </xdr:cNvPr>
        <xdr:cNvSpPr txBox="1"/>
      </xdr:nvSpPr>
      <xdr:spPr>
        <a:xfrm>
          <a:off x="67374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136451</xdr:rowOff>
    </xdr:from>
    <xdr:ext cx="469744" cy="259045"/>
    <xdr:sp macro="" textlink="">
      <xdr:nvSpPr>
        <xdr:cNvPr id="278" name="n_1mainValue【福祉施設】&#10;一人当たり面積">
          <a:extLst>
            <a:ext uri="{FF2B5EF4-FFF2-40B4-BE49-F238E27FC236}">
              <a16:creationId xmlns:a16="http://schemas.microsoft.com/office/drawing/2014/main" id="{00000000-0008-0000-0F00-000016010000}"/>
            </a:ext>
          </a:extLst>
        </xdr:cNvPr>
        <xdr:cNvSpPr txBox="1"/>
      </xdr:nvSpPr>
      <xdr:spPr>
        <a:xfrm>
          <a:off x="9391727" y="1333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162577</xdr:rowOff>
    </xdr:from>
    <xdr:ext cx="469744" cy="259045"/>
    <xdr:sp macro="" textlink="">
      <xdr:nvSpPr>
        <xdr:cNvPr id="279" name="n_2mainValue【福祉施設】&#10;一人当たり面積">
          <a:extLst>
            <a:ext uri="{FF2B5EF4-FFF2-40B4-BE49-F238E27FC236}">
              <a16:creationId xmlns:a16="http://schemas.microsoft.com/office/drawing/2014/main" id="{00000000-0008-0000-0F00-000017010000}"/>
            </a:ext>
          </a:extLst>
        </xdr:cNvPr>
        <xdr:cNvSpPr txBox="1"/>
      </xdr:nvSpPr>
      <xdr:spPr>
        <a:xfrm>
          <a:off x="8515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22151</xdr:rowOff>
    </xdr:from>
    <xdr:ext cx="469744" cy="259045"/>
    <xdr:sp macro="" textlink="">
      <xdr:nvSpPr>
        <xdr:cNvPr id="280" name="n_3mainValue【福祉施設】&#10;一人当たり面積">
          <a:extLst>
            <a:ext uri="{FF2B5EF4-FFF2-40B4-BE49-F238E27FC236}">
              <a16:creationId xmlns:a16="http://schemas.microsoft.com/office/drawing/2014/main" id="{00000000-0008-0000-0F00-000018010000}"/>
            </a:ext>
          </a:extLst>
        </xdr:cNvPr>
        <xdr:cNvSpPr txBox="1"/>
      </xdr:nvSpPr>
      <xdr:spPr>
        <a:xfrm>
          <a:off x="7626427" y="1322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33582</xdr:rowOff>
    </xdr:from>
    <xdr:ext cx="469744" cy="259045"/>
    <xdr:sp macro="" textlink="">
      <xdr:nvSpPr>
        <xdr:cNvPr id="281" name="n_4mainValue【福祉施設】&#10;一人当たり面積">
          <a:extLst>
            <a:ext uri="{FF2B5EF4-FFF2-40B4-BE49-F238E27FC236}">
              <a16:creationId xmlns:a16="http://schemas.microsoft.com/office/drawing/2014/main" id="{00000000-0008-0000-0F00-000019010000}"/>
            </a:ext>
          </a:extLst>
        </xdr:cNvPr>
        <xdr:cNvSpPr txBox="1"/>
      </xdr:nvSpPr>
      <xdr:spPr>
        <a:xfrm>
          <a:off x="6737427" y="1340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a:extLst>
            <a:ext uri="{FF2B5EF4-FFF2-40B4-BE49-F238E27FC236}">
              <a16:creationId xmlns:a16="http://schemas.microsoft.com/office/drawing/2014/main" id="{00000000-0008-0000-0F00-00004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53340</xdr:rowOff>
    </xdr:from>
    <xdr:to>
      <xdr:col>85</xdr:col>
      <xdr:colOff>126364</xdr:colOff>
      <xdr:row>42</xdr:row>
      <xdr:rowOff>25581</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16318864" y="5711190"/>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405111" cy="259045"/>
    <xdr:sp macro="" textlink="">
      <xdr:nvSpPr>
        <xdr:cNvPr id="324" name="【一般廃棄物処理施設】&#10;有形固定資産減価償却率最小値テキスト">
          <a:extLst>
            <a:ext uri="{FF2B5EF4-FFF2-40B4-BE49-F238E27FC236}">
              <a16:creationId xmlns:a16="http://schemas.microsoft.com/office/drawing/2014/main" id="{00000000-0008-0000-0F00-000044010000}"/>
            </a:ext>
          </a:extLst>
        </xdr:cNvPr>
        <xdr:cNvSpPr txBox="1"/>
      </xdr:nvSpPr>
      <xdr:spPr>
        <a:xfrm>
          <a:off x="16357600" y="723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17</xdr:rowOff>
    </xdr:from>
    <xdr:ext cx="340478" cy="259045"/>
    <xdr:sp macro="" textlink="">
      <xdr:nvSpPr>
        <xdr:cNvPr id="326" name="【一般廃棄物処理施設】&#10;有形固定資産減価償却率最大値テキスト">
          <a:extLst>
            <a:ext uri="{FF2B5EF4-FFF2-40B4-BE49-F238E27FC236}">
              <a16:creationId xmlns:a16="http://schemas.microsoft.com/office/drawing/2014/main" id="{00000000-0008-0000-0F00-000046010000}"/>
            </a:ext>
          </a:extLst>
        </xdr:cNvPr>
        <xdr:cNvSpPr txBox="1"/>
      </xdr:nvSpPr>
      <xdr:spPr>
        <a:xfrm>
          <a:off x="16357600" y="548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53340</xdr:rowOff>
    </xdr:from>
    <xdr:to>
      <xdr:col>86</xdr:col>
      <xdr:colOff>25400</xdr:colOff>
      <xdr:row>33</xdr:row>
      <xdr:rowOff>53340</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16230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101799</xdr:rowOff>
    </xdr:from>
    <xdr:ext cx="405111" cy="259045"/>
    <xdr:sp macro="" textlink="">
      <xdr:nvSpPr>
        <xdr:cNvPr id="328" name="【一般廃棄物処理施設】&#10;有形固定資産減価償却率平均値テキスト">
          <a:extLst>
            <a:ext uri="{FF2B5EF4-FFF2-40B4-BE49-F238E27FC236}">
              <a16:creationId xmlns:a16="http://schemas.microsoft.com/office/drawing/2014/main" id="{00000000-0008-0000-0F00-000048010000}"/>
            </a:ext>
          </a:extLst>
        </xdr:cNvPr>
        <xdr:cNvSpPr txBox="1"/>
      </xdr:nvSpPr>
      <xdr:spPr>
        <a:xfrm>
          <a:off x="16357600" y="661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123372</xdr:rowOff>
    </xdr:from>
    <xdr:to>
      <xdr:col>85</xdr:col>
      <xdr:colOff>177800</xdr:colOff>
      <xdr:row>39</xdr:row>
      <xdr:rowOff>53522</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162687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92347</xdr:rowOff>
    </xdr:from>
    <xdr:to>
      <xdr:col>81</xdr:col>
      <xdr:colOff>101600</xdr:colOff>
      <xdr:row>39</xdr:row>
      <xdr:rowOff>22497</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15430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332" name="フローチャート: 判断 331">
          <a:extLst>
            <a:ext uri="{FF2B5EF4-FFF2-40B4-BE49-F238E27FC236}">
              <a16:creationId xmlns:a16="http://schemas.microsoft.com/office/drawing/2014/main" id="{00000000-0008-0000-0F00-00004C010000}"/>
            </a:ext>
          </a:extLst>
        </xdr:cNvPr>
        <xdr:cNvSpPr/>
      </xdr:nvSpPr>
      <xdr:spPr>
        <a:xfrm>
          <a:off x="13652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12763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6268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120123</xdr:rowOff>
    </xdr:from>
    <xdr:ext cx="405111" cy="259045"/>
    <xdr:sp macro="" textlink="">
      <xdr:nvSpPr>
        <xdr:cNvPr id="340" name="【一般廃棄物処理施設】&#10;有形固定資産減価償却率該当値テキスト">
          <a:extLst>
            <a:ext uri="{FF2B5EF4-FFF2-40B4-BE49-F238E27FC236}">
              <a16:creationId xmlns:a16="http://schemas.microsoft.com/office/drawing/2014/main" id="{00000000-0008-0000-0F00-000054010000}"/>
            </a:ext>
          </a:extLst>
        </xdr:cNvPr>
        <xdr:cNvSpPr txBox="1"/>
      </xdr:nvSpPr>
      <xdr:spPr>
        <a:xfrm>
          <a:off x="16357600" y="6463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98878</xdr:rowOff>
    </xdr:from>
    <xdr:to>
      <xdr:col>81</xdr:col>
      <xdr:colOff>101600</xdr:colOff>
      <xdr:row>39</xdr:row>
      <xdr:rowOff>29028</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15430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148046</xdr:rowOff>
    </xdr:from>
    <xdr:to>
      <xdr:col>85</xdr:col>
      <xdr:colOff>127000</xdr:colOff>
      <xdr:row>38</xdr:row>
      <xdr:rowOff>149678</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15481300" y="66631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62956</xdr:rowOff>
    </xdr:from>
    <xdr:to>
      <xdr:col>76</xdr:col>
      <xdr:colOff>165100</xdr:colOff>
      <xdr:row>38</xdr:row>
      <xdr:rowOff>164556</xdr:rowOff>
    </xdr:to>
    <xdr:sp macro="" textlink="">
      <xdr:nvSpPr>
        <xdr:cNvPr id="343" name="楕円 342">
          <a:extLst>
            <a:ext uri="{FF2B5EF4-FFF2-40B4-BE49-F238E27FC236}">
              <a16:creationId xmlns:a16="http://schemas.microsoft.com/office/drawing/2014/main" id="{00000000-0008-0000-0F00-000057010000}"/>
            </a:ext>
          </a:extLst>
        </xdr:cNvPr>
        <xdr:cNvSpPr/>
      </xdr:nvSpPr>
      <xdr:spPr>
        <a:xfrm>
          <a:off x="14541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38</xdr:row>
      <xdr:rowOff>149678</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4592300" y="662885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345" name="楕円 344">
          <a:extLst>
            <a:ext uri="{FF2B5EF4-FFF2-40B4-BE49-F238E27FC236}">
              <a16:creationId xmlns:a16="http://schemas.microsoft.com/office/drawing/2014/main" id="{00000000-0008-0000-0F00-000059010000}"/>
            </a:ext>
          </a:extLst>
        </xdr:cNvPr>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39</xdr:row>
      <xdr:rowOff>25581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flipV="1">
          <a:off x="13703300" y="6628856"/>
          <a:ext cx="8890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28666</xdr:rowOff>
    </xdr:from>
    <xdr:to>
      <xdr:col>67</xdr:col>
      <xdr:colOff>101600</xdr:colOff>
      <xdr:row>37</xdr:row>
      <xdr:rowOff>130266</xdr:rowOff>
    </xdr:to>
    <xdr:sp macro="" textlink="">
      <xdr:nvSpPr>
        <xdr:cNvPr id="347" name="楕円 346">
          <a:extLst>
            <a:ext uri="{FF2B5EF4-FFF2-40B4-BE49-F238E27FC236}">
              <a16:creationId xmlns:a16="http://schemas.microsoft.com/office/drawing/2014/main" id="{00000000-0008-0000-0F00-00005B010000}"/>
            </a:ext>
          </a:extLst>
        </xdr:cNvPr>
        <xdr:cNvSpPr/>
      </xdr:nvSpPr>
      <xdr:spPr>
        <a:xfrm>
          <a:off x="127635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79466</xdr:rowOff>
    </xdr:from>
    <xdr:to>
      <xdr:col>71</xdr:col>
      <xdr:colOff>177800</xdr:colOff>
      <xdr:row>39</xdr:row>
      <xdr:rowOff>25581</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2814300" y="6423116"/>
          <a:ext cx="8890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39024</xdr:rowOff>
    </xdr:from>
    <xdr:ext cx="405111" cy="259045"/>
    <xdr:sp macro="" textlink="">
      <xdr:nvSpPr>
        <xdr:cNvPr id="349" name="n_1aveValue【一般廃棄物処理施設】&#10;有形固定資産減価償却率">
          <a:extLst>
            <a:ext uri="{FF2B5EF4-FFF2-40B4-BE49-F238E27FC236}">
              <a16:creationId xmlns:a16="http://schemas.microsoft.com/office/drawing/2014/main" id="{00000000-0008-0000-0F00-00005D010000}"/>
            </a:ext>
          </a:extLst>
        </xdr:cNvPr>
        <xdr:cNvSpPr txBox="1"/>
      </xdr:nvSpPr>
      <xdr:spPr>
        <a:xfrm>
          <a:off x="15266044" y="638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50" name="n_2aveValue【一般廃棄物処理施設】&#10;有形固定資産減価償却率">
          <a:extLst>
            <a:ext uri="{FF2B5EF4-FFF2-40B4-BE49-F238E27FC236}">
              <a16:creationId xmlns:a16="http://schemas.microsoft.com/office/drawing/2014/main" id="{00000000-0008-0000-0F00-00005E010000}"/>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351" name="n_3aveValue【一般廃棄物処理施設】&#10;有形固定資産減価償却率">
          <a:extLst>
            <a:ext uri="{FF2B5EF4-FFF2-40B4-BE49-F238E27FC236}">
              <a16:creationId xmlns:a16="http://schemas.microsoft.com/office/drawing/2014/main" id="{00000000-0008-0000-0F00-00005F010000}"/>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352" name="n_4aveValue【一般廃棄物処理施設】&#10;有形固定資産減価償却率">
          <a:extLst>
            <a:ext uri="{FF2B5EF4-FFF2-40B4-BE49-F238E27FC236}">
              <a16:creationId xmlns:a16="http://schemas.microsoft.com/office/drawing/2014/main" id="{00000000-0008-0000-0F00-000060010000}"/>
            </a:ext>
          </a:extLst>
        </xdr:cNvPr>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20155</xdr:rowOff>
    </xdr:from>
    <xdr:ext cx="405111" cy="259045"/>
    <xdr:sp macro="" textlink="">
      <xdr:nvSpPr>
        <xdr:cNvPr id="353" name="n_1mainValue【一般廃棄物処理施設】&#10;有形固定資産減価償却率">
          <a:extLst>
            <a:ext uri="{FF2B5EF4-FFF2-40B4-BE49-F238E27FC236}">
              <a16:creationId xmlns:a16="http://schemas.microsoft.com/office/drawing/2014/main" id="{00000000-0008-0000-0F00-000061010000}"/>
            </a:ext>
          </a:extLst>
        </xdr:cNvPr>
        <xdr:cNvSpPr txBox="1"/>
      </xdr:nvSpPr>
      <xdr:spPr>
        <a:xfrm>
          <a:off x="152660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155683</xdr:rowOff>
    </xdr:from>
    <xdr:ext cx="405111" cy="259045"/>
    <xdr:sp macro="" textlink="">
      <xdr:nvSpPr>
        <xdr:cNvPr id="354" name="n_2mainValue【一般廃棄物処理施設】&#10;有形固定資産減価償却率">
          <a:extLst>
            <a:ext uri="{FF2B5EF4-FFF2-40B4-BE49-F238E27FC236}">
              <a16:creationId xmlns:a16="http://schemas.microsoft.com/office/drawing/2014/main" id="{00000000-0008-0000-0F00-000062010000}"/>
            </a:ext>
          </a:extLst>
        </xdr:cNvPr>
        <xdr:cNvSpPr txBox="1"/>
      </xdr:nvSpPr>
      <xdr:spPr>
        <a:xfrm>
          <a:off x="14389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355" name="n_3mainValue【一般廃棄物処理施設】&#10;有形固定資産減価償却率">
          <a:extLst>
            <a:ext uri="{FF2B5EF4-FFF2-40B4-BE49-F238E27FC236}">
              <a16:creationId xmlns:a16="http://schemas.microsoft.com/office/drawing/2014/main" id="{00000000-0008-0000-0F00-000063010000}"/>
            </a:ext>
          </a:extLst>
        </xdr:cNvPr>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146793</xdr:rowOff>
    </xdr:from>
    <xdr:ext cx="405111" cy="259045"/>
    <xdr:sp macro="" textlink="">
      <xdr:nvSpPr>
        <xdr:cNvPr id="356" name="n_4mainValue【一般廃棄物処理施設】&#10;有形固定資産減価償却率">
          <a:extLst>
            <a:ext uri="{FF2B5EF4-FFF2-40B4-BE49-F238E27FC236}">
              <a16:creationId xmlns:a16="http://schemas.microsoft.com/office/drawing/2014/main" id="{00000000-0008-0000-0F00-000064010000}"/>
            </a:ext>
          </a:extLst>
        </xdr:cNvPr>
        <xdr:cNvSpPr txBox="1"/>
      </xdr:nvSpPr>
      <xdr:spPr>
        <a:xfrm>
          <a:off x="12611744" y="614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id="{00000000-0008-0000-0F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36748</xdr:rowOff>
    </xdr:from>
    <xdr:to>
      <xdr:col>116</xdr:col>
      <xdr:colOff>62864</xdr:colOff>
      <xdr:row>41</xdr:row>
      <xdr:rowOff>58977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22160864" y="6037498"/>
          <a:ext cx="0" cy="1050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62804</xdr:rowOff>
    </xdr:from>
    <xdr:ext cx="534377" cy="259045"/>
    <xdr:sp macro="" textlink="">
      <xdr:nvSpPr>
        <xdr:cNvPr id="379" name="【一般廃棄物処理施設】&#10;一人当たり有形固定資産（償却資産）額最小値テキスト">
          <a:extLst>
            <a:ext uri="{FF2B5EF4-FFF2-40B4-BE49-F238E27FC236}">
              <a16:creationId xmlns:a16="http://schemas.microsoft.com/office/drawing/2014/main" id="{00000000-0008-0000-0F00-00007B010000}"/>
            </a:ext>
          </a:extLst>
        </xdr:cNvPr>
        <xdr:cNvSpPr txBox="1"/>
      </xdr:nvSpPr>
      <xdr:spPr>
        <a:xfrm>
          <a:off x="22199600" y="709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58977</xdr:rowOff>
    </xdr:from>
    <xdr:to>
      <xdr:col>116</xdr:col>
      <xdr:colOff>152400</xdr:colOff>
      <xdr:row>41</xdr:row>
      <xdr:rowOff>58977</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22072600" y="7088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154875</xdr:rowOff>
    </xdr:from>
    <xdr:ext cx="599010" cy="259045"/>
    <xdr:sp macro="" textlink="">
      <xdr:nvSpPr>
        <xdr:cNvPr id="381" name="【一般廃棄物処理施設】&#10;一人当たり有形固定資産（償却資産）額最大値テキスト">
          <a:extLst>
            <a:ext uri="{FF2B5EF4-FFF2-40B4-BE49-F238E27FC236}">
              <a16:creationId xmlns:a16="http://schemas.microsoft.com/office/drawing/2014/main" id="{00000000-0008-0000-0F00-00007D010000}"/>
            </a:ext>
          </a:extLst>
        </xdr:cNvPr>
        <xdr:cNvSpPr txBox="1"/>
      </xdr:nvSpPr>
      <xdr:spPr>
        <a:xfrm>
          <a:off x="22199600" y="58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36748</xdr:rowOff>
    </xdr:from>
    <xdr:to>
      <xdr:col>116</xdr:col>
      <xdr:colOff>152400</xdr:colOff>
      <xdr:row>35</xdr:row>
      <xdr:rowOff>36748</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22072600" y="603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117428</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id="{00000000-0008-0000-0F00-00007F010000}"/>
            </a:ext>
          </a:extLst>
        </xdr:cNvPr>
        <xdr:cNvSpPr txBox="1"/>
      </xdr:nvSpPr>
      <xdr:spPr>
        <a:xfrm>
          <a:off x="22199600" y="66325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139001</xdr:rowOff>
    </xdr:from>
    <xdr:to>
      <xdr:col>116</xdr:col>
      <xdr:colOff>114300</xdr:colOff>
      <xdr:row>39</xdr:row>
      <xdr:rowOff>69151</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2110700" y="665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159803</xdr:rowOff>
    </xdr:from>
    <xdr:to>
      <xdr:col>112</xdr:col>
      <xdr:colOff>38100</xdr:colOff>
      <xdr:row>39</xdr:row>
      <xdr:rowOff>89953</xdr:rowOff>
    </xdr:to>
    <xdr:sp macro="" textlink="">
      <xdr:nvSpPr>
        <xdr:cNvPr id="385" name="フローチャート: 判断 384">
          <a:extLst>
            <a:ext uri="{FF2B5EF4-FFF2-40B4-BE49-F238E27FC236}">
              <a16:creationId xmlns:a16="http://schemas.microsoft.com/office/drawing/2014/main" id="{00000000-0008-0000-0F00-000081010000}"/>
            </a:ext>
          </a:extLst>
        </xdr:cNvPr>
        <xdr:cNvSpPr/>
      </xdr:nvSpPr>
      <xdr:spPr>
        <a:xfrm>
          <a:off x="21272500" y="667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58812</xdr:rowOff>
    </xdr:from>
    <xdr:to>
      <xdr:col>107</xdr:col>
      <xdr:colOff>101600</xdr:colOff>
      <xdr:row>39</xdr:row>
      <xdr:rowOff>160412</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20383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68249</xdr:rowOff>
    </xdr:from>
    <xdr:to>
      <xdr:col>102</xdr:col>
      <xdr:colOff>165100</xdr:colOff>
      <xdr:row>39</xdr:row>
      <xdr:rowOff>169849</xdr:rowOff>
    </xdr:to>
    <xdr:sp macro="" textlink="">
      <xdr:nvSpPr>
        <xdr:cNvPr id="387" name="フローチャート: 判断 386">
          <a:extLst>
            <a:ext uri="{FF2B5EF4-FFF2-40B4-BE49-F238E27FC236}">
              <a16:creationId xmlns:a16="http://schemas.microsoft.com/office/drawing/2014/main" id="{00000000-0008-0000-0F00-000083010000}"/>
            </a:ext>
          </a:extLst>
        </xdr:cNvPr>
        <xdr:cNvSpPr/>
      </xdr:nvSpPr>
      <xdr:spPr>
        <a:xfrm>
          <a:off x="19494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5110</xdr:rowOff>
    </xdr:from>
    <xdr:to>
      <xdr:col>98</xdr:col>
      <xdr:colOff>38100</xdr:colOff>
      <xdr:row>40</xdr:row>
      <xdr:rowOff>106710</xdr:rowOff>
    </xdr:to>
    <xdr:sp macro="" textlink="">
      <xdr:nvSpPr>
        <xdr:cNvPr id="388" name="フローチャート: 判断 387">
          <a:extLst>
            <a:ext uri="{FF2B5EF4-FFF2-40B4-BE49-F238E27FC236}">
              <a16:creationId xmlns:a16="http://schemas.microsoft.com/office/drawing/2014/main" id="{00000000-0008-0000-0F00-000084010000}"/>
            </a:ext>
          </a:extLst>
        </xdr:cNvPr>
        <xdr:cNvSpPr/>
      </xdr:nvSpPr>
      <xdr:spPr>
        <a:xfrm>
          <a:off x="18605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108153</xdr:rowOff>
    </xdr:from>
    <xdr:to>
      <xdr:col>116</xdr:col>
      <xdr:colOff>114300</xdr:colOff>
      <xdr:row>38</xdr:row>
      <xdr:rowOff>38303</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22110700" y="645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131030</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id="{00000000-0008-0000-0F00-00008B010000}"/>
            </a:ext>
          </a:extLst>
        </xdr:cNvPr>
        <xdr:cNvSpPr txBox="1"/>
      </xdr:nvSpPr>
      <xdr:spPr>
        <a:xfrm>
          <a:off x="22199600" y="630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129820</xdr:rowOff>
    </xdr:from>
    <xdr:to>
      <xdr:col>112</xdr:col>
      <xdr:colOff>38100</xdr:colOff>
      <xdr:row>38</xdr:row>
      <xdr:rowOff>59970</xdr:rowOff>
    </xdr:to>
    <xdr:sp macro="" textlink="">
      <xdr:nvSpPr>
        <xdr:cNvPr id="396" name="楕円 395">
          <a:extLst>
            <a:ext uri="{FF2B5EF4-FFF2-40B4-BE49-F238E27FC236}">
              <a16:creationId xmlns:a16="http://schemas.microsoft.com/office/drawing/2014/main" id="{00000000-0008-0000-0F00-00008C010000}"/>
            </a:ext>
          </a:extLst>
        </xdr:cNvPr>
        <xdr:cNvSpPr/>
      </xdr:nvSpPr>
      <xdr:spPr>
        <a:xfrm>
          <a:off x="21272500" y="64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158953</xdr:rowOff>
    </xdr:from>
    <xdr:to>
      <xdr:col>116</xdr:col>
      <xdr:colOff>63500</xdr:colOff>
      <xdr:row>38</xdr:row>
      <xdr:rowOff>9170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flipV="1">
          <a:off x="21323300" y="6502603"/>
          <a:ext cx="838200" cy="2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141894</xdr:rowOff>
    </xdr:from>
    <xdr:to>
      <xdr:col>107</xdr:col>
      <xdr:colOff>101600</xdr:colOff>
      <xdr:row>38</xdr:row>
      <xdr:rowOff>72044</xdr:rowOff>
    </xdr:to>
    <xdr:sp macro="" textlink="">
      <xdr:nvSpPr>
        <xdr:cNvPr id="398" name="楕円 397">
          <a:extLst>
            <a:ext uri="{FF2B5EF4-FFF2-40B4-BE49-F238E27FC236}">
              <a16:creationId xmlns:a16="http://schemas.microsoft.com/office/drawing/2014/main" id="{00000000-0008-0000-0F00-00008E010000}"/>
            </a:ext>
          </a:extLst>
        </xdr:cNvPr>
        <xdr:cNvSpPr/>
      </xdr:nvSpPr>
      <xdr:spPr>
        <a:xfrm>
          <a:off x="20383500" y="648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9170</xdr:rowOff>
    </xdr:from>
    <xdr:to>
      <xdr:col>111</xdr:col>
      <xdr:colOff>177800</xdr:colOff>
      <xdr:row>38</xdr:row>
      <xdr:rowOff>21244</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flipV="1">
          <a:off x="20434300" y="6524270"/>
          <a:ext cx="889000" cy="1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161102</xdr:rowOff>
    </xdr:from>
    <xdr:to>
      <xdr:col>102</xdr:col>
      <xdr:colOff>165100</xdr:colOff>
      <xdr:row>39</xdr:row>
      <xdr:rowOff>91252</xdr:rowOff>
    </xdr:to>
    <xdr:sp macro="" textlink="">
      <xdr:nvSpPr>
        <xdr:cNvPr id="400" name="楕円 399">
          <a:extLst>
            <a:ext uri="{FF2B5EF4-FFF2-40B4-BE49-F238E27FC236}">
              <a16:creationId xmlns:a16="http://schemas.microsoft.com/office/drawing/2014/main" id="{00000000-0008-0000-0F00-000090010000}"/>
            </a:ext>
          </a:extLst>
        </xdr:cNvPr>
        <xdr:cNvSpPr/>
      </xdr:nvSpPr>
      <xdr:spPr>
        <a:xfrm>
          <a:off x="19494500" y="667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21244</xdr:rowOff>
    </xdr:from>
    <xdr:to>
      <xdr:col>107</xdr:col>
      <xdr:colOff>50800</xdr:colOff>
      <xdr:row>39</xdr:row>
      <xdr:rowOff>40452</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flipV="1">
          <a:off x="19545300" y="6536344"/>
          <a:ext cx="889000" cy="19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90980</xdr:rowOff>
    </xdr:from>
    <xdr:to>
      <xdr:col>98</xdr:col>
      <xdr:colOff>38100</xdr:colOff>
      <xdr:row>41</xdr:row>
      <xdr:rowOff>21130</xdr:rowOff>
    </xdr:to>
    <xdr:sp macro="" textlink="">
      <xdr:nvSpPr>
        <xdr:cNvPr id="402" name="楕円 401">
          <a:extLst>
            <a:ext uri="{FF2B5EF4-FFF2-40B4-BE49-F238E27FC236}">
              <a16:creationId xmlns:a16="http://schemas.microsoft.com/office/drawing/2014/main" id="{00000000-0008-0000-0F00-000092010000}"/>
            </a:ext>
          </a:extLst>
        </xdr:cNvPr>
        <xdr:cNvSpPr/>
      </xdr:nvSpPr>
      <xdr:spPr>
        <a:xfrm>
          <a:off x="18605500" y="694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40452</xdr:rowOff>
    </xdr:from>
    <xdr:to>
      <xdr:col>102</xdr:col>
      <xdr:colOff>114300</xdr:colOff>
      <xdr:row>40</xdr:row>
      <xdr:rowOff>141780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8656300" y="6727002"/>
          <a:ext cx="889000" cy="27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81080</xdr:rowOff>
    </xdr:from>
    <xdr:ext cx="534377" cy="259045"/>
    <xdr:sp macro="" textlink="">
      <xdr:nvSpPr>
        <xdr:cNvPr id="404" name="n_1aveValue【一般廃棄物処理施設】&#10;一人当たり有形固定資産（償却資産）額">
          <a:extLst>
            <a:ext uri="{FF2B5EF4-FFF2-40B4-BE49-F238E27FC236}">
              <a16:creationId xmlns:a16="http://schemas.microsoft.com/office/drawing/2014/main" id="{00000000-0008-0000-0F00-000094010000}"/>
            </a:ext>
          </a:extLst>
        </xdr:cNvPr>
        <xdr:cNvSpPr txBox="1"/>
      </xdr:nvSpPr>
      <xdr:spPr>
        <a:xfrm>
          <a:off x="21043411" y="676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151539</xdr:rowOff>
    </xdr:from>
    <xdr:ext cx="534377" cy="259045"/>
    <xdr:sp macro="" textlink="">
      <xdr:nvSpPr>
        <xdr:cNvPr id="405" name="n_2aveValue【一般廃棄物処理施設】&#10;一人当たり有形固定資産（償却資産）額">
          <a:extLst>
            <a:ext uri="{FF2B5EF4-FFF2-40B4-BE49-F238E27FC236}">
              <a16:creationId xmlns:a16="http://schemas.microsoft.com/office/drawing/2014/main" id="{00000000-0008-0000-0F00-000095010000}"/>
            </a:ext>
          </a:extLst>
        </xdr:cNvPr>
        <xdr:cNvSpPr txBox="1"/>
      </xdr:nvSpPr>
      <xdr:spPr>
        <a:xfrm>
          <a:off x="201671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160976</xdr:rowOff>
    </xdr:from>
    <xdr:ext cx="534377" cy="259045"/>
    <xdr:sp macro="" textlink="">
      <xdr:nvSpPr>
        <xdr:cNvPr id="406" name="n_3aveValue【一般廃棄物処理施設】&#10;一人当たり有形固定資産（償却資産）額">
          <a:extLst>
            <a:ext uri="{FF2B5EF4-FFF2-40B4-BE49-F238E27FC236}">
              <a16:creationId xmlns:a16="http://schemas.microsoft.com/office/drawing/2014/main" id="{00000000-0008-0000-0F00-000096010000}"/>
            </a:ext>
          </a:extLst>
        </xdr:cNvPr>
        <xdr:cNvSpPr txBox="1"/>
      </xdr:nvSpPr>
      <xdr:spPr>
        <a:xfrm>
          <a:off x="19278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123237</xdr:rowOff>
    </xdr:from>
    <xdr:ext cx="534377" cy="259045"/>
    <xdr:sp macro="" textlink="">
      <xdr:nvSpPr>
        <xdr:cNvPr id="407" name="n_4aveValue【一般廃棄物処理施設】&#10;一人当たり有形固定資産（償却資産）額">
          <a:extLst>
            <a:ext uri="{FF2B5EF4-FFF2-40B4-BE49-F238E27FC236}">
              <a16:creationId xmlns:a16="http://schemas.microsoft.com/office/drawing/2014/main" id="{00000000-0008-0000-0F00-000097010000}"/>
            </a:ext>
          </a:extLst>
        </xdr:cNvPr>
        <xdr:cNvSpPr txBox="1"/>
      </xdr:nvSpPr>
      <xdr:spPr>
        <a:xfrm>
          <a:off x="18389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76497</xdr:rowOff>
    </xdr:from>
    <xdr:ext cx="599010" cy="259045"/>
    <xdr:sp macro="" textlink="">
      <xdr:nvSpPr>
        <xdr:cNvPr id="408" name="n_1mainValue【一般廃棄物処理施設】&#10;一人当たり有形固定資産（償却資産）額">
          <a:extLst>
            <a:ext uri="{FF2B5EF4-FFF2-40B4-BE49-F238E27FC236}">
              <a16:creationId xmlns:a16="http://schemas.microsoft.com/office/drawing/2014/main" id="{00000000-0008-0000-0F00-000098010000}"/>
            </a:ext>
          </a:extLst>
        </xdr:cNvPr>
        <xdr:cNvSpPr txBox="1"/>
      </xdr:nvSpPr>
      <xdr:spPr>
        <a:xfrm>
          <a:off x="21011095" y="624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88571</xdr:rowOff>
    </xdr:from>
    <xdr:ext cx="599010" cy="259045"/>
    <xdr:sp macro="" textlink="">
      <xdr:nvSpPr>
        <xdr:cNvPr id="409" name="n_2mainValue【一般廃棄物処理施設】&#10;一人当たり有形固定資産（償却資産）額">
          <a:extLst>
            <a:ext uri="{FF2B5EF4-FFF2-40B4-BE49-F238E27FC236}">
              <a16:creationId xmlns:a16="http://schemas.microsoft.com/office/drawing/2014/main" id="{00000000-0008-0000-0F00-000099010000}"/>
            </a:ext>
          </a:extLst>
        </xdr:cNvPr>
        <xdr:cNvSpPr txBox="1"/>
      </xdr:nvSpPr>
      <xdr:spPr>
        <a:xfrm>
          <a:off x="20134795" y="626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107778</xdr:rowOff>
    </xdr:from>
    <xdr:ext cx="534377" cy="259045"/>
    <xdr:sp macro="" textlink="">
      <xdr:nvSpPr>
        <xdr:cNvPr id="410" name="n_3mainValue【一般廃棄物処理施設】&#10;一人当たり有形固定資産（償却資産）額">
          <a:extLst>
            <a:ext uri="{FF2B5EF4-FFF2-40B4-BE49-F238E27FC236}">
              <a16:creationId xmlns:a16="http://schemas.microsoft.com/office/drawing/2014/main" id="{00000000-0008-0000-0F00-00009A010000}"/>
            </a:ext>
          </a:extLst>
        </xdr:cNvPr>
        <xdr:cNvSpPr txBox="1"/>
      </xdr:nvSpPr>
      <xdr:spPr>
        <a:xfrm>
          <a:off x="19278111" y="64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12257</xdr:rowOff>
    </xdr:from>
    <xdr:ext cx="534377" cy="259045"/>
    <xdr:sp macro="" textlink="">
      <xdr:nvSpPr>
        <xdr:cNvPr id="411" name="n_4mainValue【一般廃棄物処理施設】&#10;一人当たり有形固定資産（償却資産）額">
          <a:extLst>
            <a:ext uri="{FF2B5EF4-FFF2-40B4-BE49-F238E27FC236}">
              <a16:creationId xmlns:a16="http://schemas.microsoft.com/office/drawing/2014/main" id="{00000000-0008-0000-0F00-00009B010000}"/>
            </a:ext>
          </a:extLst>
        </xdr:cNvPr>
        <xdr:cNvSpPr txBox="1"/>
      </xdr:nvSpPr>
      <xdr:spPr>
        <a:xfrm>
          <a:off x="18389111" y="70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00000000-0008-0000-0F00-0000B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64</xdr:row>
      <xdr:rowOff>42454</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6318864" y="953915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00000000-0008-0000-0F00-0000B6010000}"/>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00000000-0008-0000-0F00-0000B8010000}"/>
            </a:ext>
          </a:extLst>
        </xdr:cNvPr>
        <xdr:cNvSpPr txBox="1"/>
      </xdr:nvSpPr>
      <xdr:spPr>
        <a:xfrm>
          <a:off x="16357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40294</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00000000-0008-0000-0F00-0000BA010000}"/>
            </a:ext>
          </a:extLst>
        </xdr:cNvPr>
        <xdr:cNvSpPr txBox="1"/>
      </xdr:nvSpPr>
      <xdr:spPr>
        <a:xfrm>
          <a:off x="16357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61867</xdr:rowOff>
    </xdr:from>
    <xdr:to>
      <xdr:col>85</xdr:col>
      <xdr:colOff>177800</xdr:colOff>
      <xdr:row>59</xdr:row>
      <xdr:rowOff>163467</xdr:rowOff>
    </xdr:to>
    <xdr:sp macro="" textlink="">
      <xdr:nvSpPr>
        <xdr:cNvPr id="443" name="フローチャート: 判断 442">
          <a:extLst>
            <a:ext uri="{FF2B5EF4-FFF2-40B4-BE49-F238E27FC236}">
              <a16:creationId xmlns:a16="http://schemas.microsoft.com/office/drawing/2014/main" id="{00000000-0008-0000-0F00-0000BB010000}"/>
            </a:ext>
          </a:extLst>
        </xdr:cNvPr>
        <xdr:cNvSpPr/>
      </xdr:nvSpPr>
      <xdr:spPr>
        <a:xfrm>
          <a:off x="16268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444" name="フローチャート: 判断 443">
          <a:extLst>
            <a:ext uri="{FF2B5EF4-FFF2-40B4-BE49-F238E27FC236}">
              <a16:creationId xmlns:a16="http://schemas.microsoft.com/office/drawing/2014/main" id="{00000000-0008-0000-0F00-0000BC010000}"/>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76563</xdr:rowOff>
    </xdr:from>
    <xdr:to>
      <xdr:col>76</xdr:col>
      <xdr:colOff>165100</xdr:colOff>
      <xdr:row>60</xdr:row>
      <xdr:rowOff>6713</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14541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1451</xdr:rowOff>
    </xdr:from>
    <xdr:to>
      <xdr:col>72</xdr:col>
      <xdr:colOff>38100</xdr:colOff>
      <xdr:row>59</xdr:row>
      <xdr:rowOff>103051</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3652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74930</xdr:rowOff>
    </xdr:from>
    <xdr:to>
      <xdr:col>85</xdr:col>
      <xdr:colOff>177800</xdr:colOff>
      <xdr:row>58</xdr:row>
      <xdr:rowOff>5080</xdr:rowOff>
    </xdr:to>
    <xdr:sp macro="" textlink="">
      <xdr:nvSpPr>
        <xdr:cNvPr id="453" name="楕円 452">
          <a:extLst>
            <a:ext uri="{FF2B5EF4-FFF2-40B4-BE49-F238E27FC236}">
              <a16:creationId xmlns:a16="http://schemas.microsoft.com/office/drawing/2014/main" id="{00000000-0008-0000-0F00-0000C5010000}"/>
            </a:ext>
          </a:extLst>
        </xdr:cNvPr>
        <xdr:cNvSpPr/>
      </xdr:nvSpPr>
      <xdr:spPr>
        <a:xfrm>
          <a:off x="16268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97807</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00000000-0008-0000-0F00-0000C6010000}"/>
            </a:ext>
          </a:extLst>
        </xdr:cNvPr>
        <xdr:cNvSpPr txBox="1"/>
      </xdr:nvSpPr>
      <xdr:spPr>
        <a:xfrm>
          <a:off x="16357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24312</xdr:rowOff>
    </xdr:from>
    <xdr:to>
      <xdr:col>81</xdr:col>
      <xdr:colOff>101600</xdr:colOff>
      <xdr:row>57</xdr:row>
      <xdr:rowOff>125912</xdr:rowOff>
    </xdr:to>
    <xdr:sp macro="" textlink="">
      <xdr:nvSpPr>
        <xdr:cNvPr id="455" name="楕円 454">
          <a:extLst>
            <a:ext uri="{FF2B5EF4-FFF2-40B4-BE49-F238E27FC236}">
              <a16:creationId xmlns:a16="http://schemas.microsoft.com/office/drawing/2014/main" id="{00000000-0008-0000-0F00-0000C7010000}"/>
            </a:ext>
          </a:extLst>
        </xdr:cNvPr>
        <xdr:cNvSpPr/>
      </xdr:nvSpPr>
      <xdr:spPr>
        <a:xfrm>
          <a:off x="15430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75112</xdr:rowOff>
    </xdr:from>
    <xdr:to>
      <xdr:col>85</xdr:col>
      <xdr:colOff>127000</xdr:colOff>
      <xdr:row>57</xdr:row>
      <xdr:rowOff>125730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5481300" y="984776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457" name="楕円 456">
          <a:extLst>
            <a:ext uri="{FF2B5EF4-FFF2-40B4-BE49-F238E27FC236}">
              <a16:creationId xmlns:a16="http://schemas.microsoft.com/office/drawing/2014/main" id="{00000000-0008-0000-0F00-0000C9010000}"/>
            </a:ext>
          </a:extLst>
        </xdr:cNvPr>
        <xdr:cNvSpPr/>
      </xdr:nvSpPr>
      <xdr:spPr>
        <a:xfrm>
          <a:off x="14541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24493</xdr:rowOff>
    </xdr:from>
    <xdr:to>
      <xdr:col>81</xdr:col>
      <xdr:colOff>50800</xdr:colOff>
      <xdr:row>57</xdr:row>
      <xdr:rowOff>75112</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4592300" y="9797143"/>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94524</xdr:rowOff>
    </xdr:from>
    <xdr:to>
      <xdr:col>72</xdr:col>
      <xdr:colOff>38100</xdr:colOff>
      <xdr:row>57</xdr:row>
      <xdr:rowOff>24674</xdr:rowOff>
    </xdr:to>
    <xdr:sp macro="" textlink="">
      <xdr:nvSpPr>
        <xdr:cNvPr id="459" name="楕円 458">
          <a:extLst>
            <a:ext uri="{FF2B5EF4-FFF2-40B4-BE49-F238E27FC236}">
              <a16:creationId xmlns:a16="http://schemas.microsoft.com/office/drawing/2014/main" id="{00000000-0008-0000-0F00-0000CB010000}"/>
            </a:ext>
          </a:extLst>
        </xdr:cNvPr>
        <xdr:cNvSpPr/>
      </xdr:nvSpPr>
      <xdr:spPr>
        <a:xfrm>
          <a:off x="13652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145324</xdr:rowOff>
    </xdr:from>
    <xdr:to>
      <xdr:col>76</xdr:col>
      <xdr:colOff>114300</xdr:colOff>
      <xdr:row>57</xdr:row>
      <xdr:rowOff>24493</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3703300" y="97465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150041</xdr:rowOff>
    </xdr:from>
    <xdr:to>
      <xdr:col>67</xdr:col>
      <xdr:colOff>101600</xdr:colOff>
      <xdr:row>58</xdr:row>
      <xdr:rowOff>80191</xdr:rowOff>
    </xdr:to>
    <xdr:sp macro="" textlink="">
      <xdr:nvSpPr>
        <xdr:cNvPr id="461" name="楕円 460">
          <a:extLst>
            <a:ext uri="{FF2B5EF4-FFF2-40B4-BE49-F238E27FC236}">
              <a16:creationId xmlns:a16="http://schemas.microsoft.com/office/drawing/2014/main" id="{00000000-0008-0000-0F00-0000CD010000}"/>
            </a:ext>
          </a:extLst>
        </xdr:cNvPr>
        <xdr:cNvSpPr/>
      </xdr:nvSpPr>
      <xdr:spPr>
        <a:xfrm>
          <a:off x="1276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145324</xdr:rowOff>
    </xdr:from>
    <xdr:to>
      <xdr:col>71</xdr:col>
      <xdr:colOff>177800</xdr:colOff>
      <xdr:row>58</xdr:row>
      <xdr:rowOff>29391</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2814300" y="9746524"/>
          <a:ext cx="889000" cy="22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19067</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00000000-0008-0000-0F00-0000CF010000}"/>
            </a:ext>
          </a:extLst>
        </xdr:cNvPr>
        <xdr:cNvSpPr txBox="1"/>
      </xdr:nvSpPr>
      <xdr:spPr>
        <a:xfrm>
          <a:off x="15266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169290</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00000000-0008-0000-0F00-0000D0010000}"/>
            </a:ext>
          </a:extLst>
        </xdr:cNvPr>
        <xdr:cNvSpPr txBox="1"/>
      </xdr:nvSpPr>
      <xdr:spPr>
        <a:xfrm>
          <a:off x="14389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94178</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00000000-0008-0000-0F00-0000D1010000}"/>
            </a:ext>
          </a:extLst>
        </xdr:cNvPr>
        <xdr:cNvSpPr txBox="1"/>
      </xdr:nvSpPr>
      <xdr:spPr>
        <a:xfrm>
          <a:off x="13500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56623</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00000000-0008-0000-0F00-0000D2010000}"/>
            </a:ext>
          </a:extLst>
        </xdr:cNvPr>
        <xdr:cNvSpPr txBox="1"/>
      </xdr:nvSpPr>
      <xdr:spPr>
        <a:xfrm>
          <a:off x="12611744" y="1017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142439</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00000000-0008-0000-0F00-0000D3010000}"/>
            </a:ext>
          </a:extLst>
        </xdr:cNvPr>
        <xdr:cNvSpPr txBox="1"/>
      </xdr:nvSpPr>
      <xdr:spPr>
        <a:xfrm>
          <a:off x="152660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00000000-0008-0000-0F00-0000D4010000}"/>
            </a:ext>
          </a:extLst>
        </xdr:cNvPr>
        <xdr:cNvSpPr txBox="1"/>
      </xdr:nvSpPr>
      <xdr:spPr>
        <a:xfrm>
          <a:off x="14389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41201</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00000000-0008-0000-0F00-0000D5010000}"/>
            </a:ext>
          </a:extLst>
        </xdr:cNvPr>
        <xdr:cNvSpPr txBox="1"/>
      </xdr:nvSpPr>
      <xdr:spPr>
        <a:xfrm>
          <a:off x="13500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96718</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00000000-0008-0000-0F00-0000D6010000}"/>
            </a:ext>
          </a:extLst>
        </xdr:cNvPr>
        <xdr:cNvSpPr txBox="1"/>
      </xdr:nvSpPr>
      <xdr:spPr>
        <a:xfrm>
          <a:off x="126117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保健センター・保健所】&#10;一人当たり面積グラフ枠">
          <a:extLst>
            <a:ext uri="{FF2B5EF4-FFF2-40B4-BE49-F238E27FC236}">
              <a16:creationId xmlns:a16="http://schemas.microsoft.com/office/drawing/2014/main" id="{00000000-0008-0000-0F00-0000EF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32657</xdr:rowOff>
    </xdr:from>
    <xdr:to>
      <xdr:col>116</xdr:col>
      <xdr:colOff>62864</xdr:colOff>
      <xdr:row>64</xdr:row>
      <xdr:rowOff>124097</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22160864" y="96338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497" name="【保健センター・保健所】&#10;一人当たり面積最小値テキスト">
          <a:extLst>
            <a:ext uri="{FF2B5EF4-FFF2-40B4-BE49-F238E27FC236}">
              <a16:creationId xmlns:a16="http://schemas.microsoft.com/office/drawing/2014/main" id="{00000000-0008-0000-0F00-0000F101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150784</xdr:rowOff>
    </xdr:from>
    <xdr:ext cx="469744" cy="259045"/>
    <xdr:sp macro="" textlink="">
      <xdr:nvSpPr>
        <xdr:cNvPr id="499" name="【保健センター・保健所】&#10;一人当たり面積最大値テキスト">
          <a:extLst>
            <a:ext uri="{FF2B5EF4-FFF2-40B4-BE49-F238E27FC236}">
              <a16:creationId xmlns:a16="http://schemas.microsoft.com/office/drawing/2014/main" id="{00000000-0008-0000-0F00-0000F3010000}"/>
            </a:ext>
          </a:extLst>
        </xdr:cNvPr>
        <xdr:cNvSpPr txBox="1"/>
      </xdr:nvSpPr>
      <xdr:spPr>
        <a:xfrm>
          <a:off x="22199600" y="940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136633</xdr:rowOff>
    </xdr:from>
    <xdr:ext cx="469744" cy="259045"/>
    <xdr:sp macro="" textlink="">
      <xdr:nvSpPr>
        <xdr:cNvPr id="501" name="【保健センター・保健所】&#10;一人当たり面積平均値テキスト">
          <a:extLst>
            <a:ext uri="{FF2B5EF4-FFF2-40B4-BE49-F238E27FC236}">
              <a16:creationId xmlns:a16="http://schemas.microsoft.com/office/drawing/2014/main" id="{00000000-0008-0000-0F00-0000F5010000}"/>
            </a:ext>
          </a:extLst>
        </xdr:cNvPr>
        <xdr:cNvSpPr txBox="1"/>
      </xdr:nvSpPr>
      <xdr:spPr>
        <a:xfrm>
          <a:off x="22199600" y="10766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158206</xdr:rowOff>
    </xdr:from>
    <xdr:to>
      <xdr:col>116</xdr:col>
      <xdr:colOff>114300</xdr:colOff>
      <xdr:row>63</xdr:row>
      <xdr:rowOff>88356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221107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32476</xdr:rowOff>
    </xdr:from>
    <xdr:to>
      <xdr:col>112</xdr:col>
      <xdr:colOff>38100</xdr:colOff>
      <xdr:row>63</xdr:row>
      <xdr:rowOff>134076</xdr:rowOff>
    </xdr:to>
    <xdr:sp macro="" textlink="">
      <xdr:nvSpPr>
        <xdr:cNvPr id="503" name="フローチャート: 判断 502">
          <a:extLst>
            <a:ext uri="{FF2B5EF4-FFF2-40B4-BE49-F238E27FC236}">
              <a16:creationId xmlns:a16="http://schemas.microsoft.com/office/drawing/2014/main" id="{00000000-0008-0000-0F00-0000F7010000}"/>
            </a:ext>
          </a:extLst>
        </xdr:cNvPr>
        <xdr:cNvSpPr/>
      </xdr:nvSpPr>
      <xdr:spPr>
        <a:xfrm>
          <a:off x="21272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19413</xdr:rowOff>
    </xdr:from>
    <xdr:to>
      <xdr:col>107</xdr:col>
      <xdr:colOff>101600</xdr:colOff>
      <xdr:row>63</xdr:row>
      <xdr:rowOff>121013</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0383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32476</xdr:rowOff>
    </xdr:from>
    <xdr:to>
      <xdr:col>116</xdr:col>
      <xdr:colOff>114300</xdr:colOff>
      <xdr:row>59</xdr:row>
      <xdr:rowOff>134076</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2110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55353</xdr:rowOff>
    </xdr:from>
    <xdr:ext cx="469744" cy="259045"/>
    <xdr:sp macro="" textlink="">
      <xdr:nvSpPr>
        <xdr:cNvPr id="513" name="【保健センター・保健所】&#10;一人当たり面積該当値テキスト">
          <a:extLst>
            <a:ext uri="{FF2B5EF4-FFF2-40B4-BE49-F238E27FC236}">
              <a16:creationId xmlns:a16="http://schemas.microsoft.com/office/drawing/2014/main" id="{00000000-0008-0000-0F00-000001020000}"/>
            </a:ext>
          </a:extLst>
        </xdr:cNvPr>
        <xdr:cNvSpPr txBox="1"/>
      </xdr:nvSpPr>
      <xdr:spPr>
        <a:xfrm>
          <a:off x="22199600" y="999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48804</xdr:rowOff>
    </xdr:from>
    <xdr:to>
      <xdr:col>112</xdr:col>
      <xdr:colOff>38100</xdr:colOff>
      <xdr:row>59</xdr:row>
      <xdr:rowOff>150404</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21272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83276</xdr:rowOff>
    </xdr:from>
    <xdr:to>
      <xdr:col>116</xdr:col>
      <xdr:colOff>63500</xdr:colOff>
      <xdr:row>59</xdr:row>
      <xdr:rowOff>99604</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21323300" y="1019882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65133</xdr:rowOff>
    </xdr:from>
    <xdr:to>
      <xdr:col>107</xdr:col>
      <xdr:colOff>101600</xdr:colOff>
      <xdr:row>59</xdr:row>
      <xdr:rowOff>166733</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20383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99604</xdr:rowOff>
    </xdr:from>
    <xdr:to>
      <xdr:col>111</xdr:col>
      <xdr:colOff>177800</xdr:colOff>
      <xdr:row>59</xdr:row>
      <xdr:rowOff>115933</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flipV="1">
          <a:off x="20434300" y="1021515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24312</xdr:rowOff>
    </xdr:from>
    <xdr:to>
      <xdr:col>102</xdr:col>
      <xdr:colOff>165100</xdr:colOff>
      <xdr:row>62</xdr:row>
      <xdr:rowOff>125912</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19494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115933</xdr:rowOff>
    </xdr:from>
    <xdr:to>
      <xdr:col>107</xdr:col>
      <xdr:colOff>50800</xdr:colOff>
      <xdr:row>62</xdr:row>
      <xdr:rowOff>75112</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flipV="1">
          <a:off x="19545300" y="10231483"/>
          <a:ext cx="889000" cy="47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30843</xdr:rowOff>
    </xdr:from>
    <xdr:to>
      <xdr:col>98</xdr:col>
      <xdr:colOff>38100</xdr:colOff>
      <xdr:row>62</xdr:row>
      <xdr:rowOff>132443</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18605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75112</xdr:rowOff>
    </xdr:from>
    <xdr:to>
      <xdr:col>102</xdr:col>
      <xdr:colOff>114300</xdr:colOff>
      <xdr:row>62</xdr:row>
      <xdr:rowOff>81643</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8656300" y="107050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125203</xdr:rowOff>
    </xdr:from>
    <xdr:ext cx="469744" cy="259045"/>
    <xdr:sp macro="" textlink="">
      <xdr:nvSpPr>
        <xdr:cNvPr id="522" name="n_1aveValue【保健センター・保健所】&#10;一人当たり面積">
          <a:extLst>
            <a:ext uri="{FF2B5EF4-FFF2-40B4-BE49-F238E27FC236}">
              <a16:creationId xmlns:a16="http://schemas.microsoft.com/office/drawing/2014/main" id="{00000000-0008-0000-0F00-00000A020000}"/>
            </a:ext>
          </a:extLst>
        </xdr:cNvPr>
        <xdr:cNvSpPr txBox="1"/>
      </xdr:nvSpPr>
      <xdr:spPr>
        <a:xfrm>
          <a:off x="210757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523" name="n_2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524" name="n_3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525" name="n_4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166931</xdr:rowOff>
    </xdr:from>
    <xdr:ext cx="469744" cy="259045"/>
    <xdr:sp macro="" textlink="">
      <xdr:nvSpPr>
        <xdr:cNvPr id="526" name="n_1mainValue【保健センター・保健所】&#10;一人当たり面積">
          <a:extLst>
            <a:ext uri="{FF2B5EF4-FFF2-40B4-BE49-F238E27FC236}">
              <a16:creationId xmlns:a16="http://schemas.microsoft.com/office/drawing/2014/main" id="{00000000-0008-0000-0F00-00000E020000}"/>
            </a:ext>
          </a:extLst>
        </xdr:cNvPr>
        <xdr:cNvSpPr txBox="1"/>
      </xdr:nvSpPr>
      <xdr:spPr>
        <a:xfrm>
          <a:off x="21075727" y="99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11810</xdr:rowOff>
    </xdr:from>
    <xdr:ext cx="469744" cy="259045"/>
    <xdr:sp macro="" textlink="">
      <xdr:nvSpPr>
        <xdr:cNvPr id="527" name="n_2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20199427" y="99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142439</xdr:rowOff>
    </xdr:from>
    <xdr:ext cx="469744" cy="259045"/>
    <xdr:sp macro="" textlink="">
      <xdr:nvSpPr>
        <xdr:cNvPr id="528" name="n_3mainValue【保健センター・保健所】&#10;一人当たり面積">
          <a:extLst>
            <a:ext uri="{FF2B5EF4-FFF2-40B4-BE49-F238E27FC236}">
              <a16:creationId xmlns:a16="http://schemas.microsoft.com/office/drawing/2014/main" id="{00000000-0008-0000-0F00-000010020000}"/>
            </a:ext>
          </a:extLst>
        </xdr:cNvPr>
        <xdr:cNvSpPr txBox="1"/>
      </xdr:nvSpPr>
      <xdr:spPr>
        <a:xfrm>
          <a:off x="19310427" y="10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148970</xdr:rowOff>
    </xdr:from>
    <xdr:ext cx="469744" cy="259045"/>
    <xdr:sp macro="" textlink="">
      <xdr:nvSpPr>
        <xdr:cNvPr id="529" name="n_4mainValue【保健センター・保健所】&#10;一人当たり面積">
          <a:extLst>
            <a:ext uri="{FF2B5EF4-FFF2-40B4-BE49-F238E27FC236}">
              <a16:creationId xmlns:a16="http://schemas.microsoft.com/office/drawing/2014/main" id="{00000000-0008-0000-0F00-000011020000}"/>
            </a:ext>
          </a:extLst>
        </xdr:cNvPr>
        <xdr:cNvSpPr txBox="1"/>
      </xdr:nvSpPr>
      <xdr:spPr>
        <a:xfrm>
          <a:off x="184214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a:extLst>
            <a:ext uri="{FF2B5EF4-FFF2-40B4-BE49-F238E27FC236}">
              <a16:creationId xmlns:a16="http://schemas.microsoft.com/office/drawing/2014/main" id="{00000000-0008-0000-0F00-00001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00000000-0008-0000-0F00-00002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3811</xdr:rowOff>
    </xdr:from>
    <xdr:to>
      <xdr:col>85</xdr:col>
      <xdr:colOff>126364</xdr:colOff>
      <xdr:row>85</xdr:row>
      <xdr:rowOff>72389</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6318864" y="13376911"/>
          <a:ext cx="0" cy="1268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76216</xdr:rowOff>
    </xdr:from>
    <xdr:ext cx="405111" cy="259045"/>
    <xdr:sp macro="" textlink="">
      <xdr:nvSpPr>
        <xdr:cNvPr id="555" name="【消防施設】&#10;有形固定資産減価償却率最小値テキスト">
          <a:extLst>
            <a:ext uri="{FF2B5EF4-FFF2-40B4-BE49-F238E27FC236}">
              <a16:creationId xmlns:a16="http://schemas.microsoft.com/office/drawing/2014/main" id="{00000000-0008-0000-0F00-00002B020000}"/>
            </a:ext>
          </a:extLst>
        </xdr:cNvPr>
        <xdr:cNvSpPr txBox="1"/>
      </xdr:nvSpPr>
      <xdr:spPr>
        <a:xfrm>
          <a:off x="16357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72389</xdr:rowOff>
    </xdr:from>
    <xdr:to>
      <xdr:col>86</xdr:col>
      <xdr:colOff>25400</xdr:colOff>
      <xdr:row>85</xdr:row>
      <xdr:rowOff>72389</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121938</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00000000-0008-0000-0F00-00002D020000}"/>
            </a:ext>
          </a:extLst>
        </xdr:cNvPr>
        <xdr:cNvSpPr txBox="1"/>
      </xdr:nvSpPr>
      <xdr:spPr>
        <a:xfrm>
          <a:off x="163576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3811</xdr:rowOff>
    </xdr:from>
    <xdr:to>
      <xdr:col>86</xdr:col>
      <xdr:colOff>25400</xdr:colOff>
      <xdr:row>78</xdr:row>
      <xdr:rowOff>3811</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17797</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00000000-0008-0000-0F00-00002F020000}"/>
            </a:ext>
          </a:extLst>
        </xdr:cNvPr>
        <xdr:cNvSpPr txBox="1"/>
      </xdr:nvSpPr>
      <xdr:spPr>
        <a:xfrm>
          <a:off x="16357600" y="1390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62687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109220</xdr:rowOff>
    </xdr:from>
    <xdr:to>
      <xdr:col>81</xdr:col>
      <xdr:colOff>101600</xdr:colOff>
      <xdr:row>82</xdr:row>
      <xdr:rowOff>39370</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5430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61595</xdr:rowOff>
    </xdr:from>
    <xdr:to>
      <xdr:col>76</xdr:col>
      <xdr:colOff>165100</xdr:colOff>
      <xdr:row>81</xdr:row>
      <xdr:rowOff>163195</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4541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74930</xdr:rowOff>
    </xdr:from>
    <xdr:to>
      <xdr:col>72</xdr:col>
      <xdr:colOff>38100</xdr:colOff>
      <xdr:row>82</xdr:row>
      <xdr:rowOff>5080</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3652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564" name="フローチャート: 判断 563">
          <a:extLst>
            <a:ext uri="{FF2B5EF4-FFF2-40B4-BE49-F238E27FC236}">
              <a16:creationId xmlns:a16="http://schemas.microsoft.com/office/drawing/2014/main" id="{00000000-0008-0000-0F00-000034020000}"/>
            </a:ext>
          </a:extLst>
        </xdr:cNvPr>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151130</xdr:rowOff>
    </xdr:from>
    <xdr:to>
      <xdr:col>85</xdr:col>
      <xdr:colOff>177800</xdr:colOff>
      <xdr:row>84</xdr:row>
      <xdr:rowOff>81280</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62687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129557</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00000000-0008-0000-0F00-00003B020000}"/>
            </a:ext>
          </a:extLst>
        </xdr:cNvPr>
        <xdr:cNvSpPr txBox="1"/>
      </xdr:nvSpPr>
      <xdr:spPr>
        <a:xfrm>
          <a:off x="16357600"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141605</xdr:rowOff>
    </xdr:from>
    <xdr:to>
      <xdr:col>81</xdr:col>
      <xdr:colOff>101600</xdr:colOff>
      <xdr:row>84</xdr:row>
      <xdr:rowOff>71755</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5430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20955</xdr:rowOff>
    </xdr:from>
    <xdr:to>
      <xdr:col>85</xdr:col>
      <xdr:colOff>127000</xdr:colOff>
      <xdr:row>84</xdr:row>
      <xdr:rowOff>30480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5481300" y="1442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158750</xdr:rowOff>
    </xdr:from>
    <xdr:to>
      <xdr:col>76</xdr:col>
      <xdr:colOff>165100</xdr:colOff>
      <xdr:row>84</xdr:row>
      <xdr:rowOff>88900</xdr:rowOff>
    </xdr:to>
    <xdr:sp macro="" textlink="">
      <xdr:nvSpPr>
        <xdr:cNvPr id="574" name="楕円 573">
          <a:extLst>
            <a:ext uri="{FF2B5EF4-FFF2-40B4-BE49-F238E27FC236}">
              <a16:creationId xmlns:a16="http://schemas.microsoft.com/office/drawing/2014/main" id="{00000000-0008-0000-0F00-00003E020000}"/>
            </a:ext>
          </a:extLst>
        </xdr:cNvPr>
        <xdr:cNvSpPr/>
      </xdr:nvSpPr>
      <xdr:spPr>
        <a:xfrm>
          <a:off x="14541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20955</xdr:rowOff>
    </xdr:from>
    <xdr:to>
      <xdr:col>81</xdr:col>
      <xdr:colOff>50800</xdr:colOff>
      <xdr:row>84</xdr:row>
      <xdr:rowOff>38100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flipV="1">
          <a:off x="14592300" y="14422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149225</xdr:rowOff>
    </xdr:from>
    <xdr:to>
      <xdr:col>72</xdr:col>
      <xdr:colOff>38100</xdr:colOff>
      <xdr:row>84</xdr:row>
      <xdr:rowOff>79375</xdr:rowOff>
    </xdr:to>
    <xdr:sp macro="" textlink="">
      <xdr:nvSpPr>
        <xdr:cNvPr id="576" name="楕円 575">
          <a:extLst>
            <a:ext uri="{FF2B5EF4-FFF2-40B4-BE49-F238E27FC236}">
              <a16:creationId xmlns:a16="http://schemas.microsoft.com/office/drawing/2014/main" id="{00000000-0008-0000-0F00-000040020000}"/>
            </a:ext>
          </a:extLst>
        </xdr:cNvPr>
        <xdr:cNvSpPr/>
      </xdr:nvSpPr>
      <xdr:spPr>
        <a:xfrm>
          <a:off x="13652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28575</xdr:rowOff>
    </xdr:from>
    <xdr:to>
      <xdr:col>76</xdr:col>
      <xdr:colOff>114300</xdr:colOff>
      <xdr:row>84</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3703300" y="14430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93980</xdr:rowOff>
    </xdr:from>
    <xdr:to>
      <xdr:col>67</xdr:col>
      <xdr:colOff>101600</xdr:colOff>
      <xdr:row>80</xdr:row>
      <xdr:rowOff>24130</xdr:rowOff>
    </xdr:to>
    <xdr:sp macro="" textlink="">
      <xdr:nvSpPr>
        <xdr:cNvPr id="578" name="楕円 577">
          <a:extLst>
            <a:ext uri="{FF2B5EF4-FFF2-40B4-BE49-F238E27FC236}">
              <a16:creationId xmlns:a16="http://schemas.microsoft.com/office/drawing/2014/main" id="{00000000-0008-0000-0F00-000042020000}"/>
            </a:ext>
          </a:extLst>
        </xdr:cNvPr>
        <xdr:cNvSpPr/>
      </xdr:nvSpPr>
      <xdr:spPr>
        <a:xfrm>
          <a:off x="12763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144780</xdr:rowOff>
    </xdr:from>
    <xdr:to>
      <xdr:col>71</xdr:col>
      <xdr:colOff>177800</xdr:colOff>
      <xdr:row>84</xdr:row>
      <xdr:rowOff>28575</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814300" y="13689330"/>
          <a:ext cx="889000" cy="74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55897</xdr:rowOff>
    </xdr:from>
    <xdr:ext cx="405111" cy="259045"/>
    <xdr:sp macro="" textlink="">
      <xdr:nvSpPr>
        <xdr:cNvPr id="580" name="n_1aveValue【消防施設】&#10;有形固定資産減価償却率">
          <a:extLst>
            <a:ext uri="{FF2B5EF4-FFF2-40B4-BE49-F238E27FC236}">
              <a16:creationId xmlns:a16="http://schemas.microsoft.com/office/drawing/2014/main" id="{00000000-0008-0000-0F00-000044020000}"/>
            </a:ext>
          </a:extLst>
        </xdr:cNvPr>
        <xdr:cNvSpPr txBox="1"/>
      </xdr:nvSpPr>
      <xdr:spPr>
        <a:xfrm>
          <a:off x="152660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581" name="n_2aveValue【消防施設】&#10;有形固定資産減価償却率">
          <a:extLst>
            <a:ext uri="{FF2B5EF4-FFF2-40B4-BE49-F238E27FC236}">
              <a16:creationId xmlns:a16="http://schemas.microsoft.com/office/drawing/2014/main" id="{00000000-0008-0000-0F00-000045020000}"/>
            </a:ext>
          </a:extLst>
        </xdr:cNvPr>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21607</xdr:rowOff>
    </xdr:from>
    <xdr:ext cx="405111" cy="259045"/>
    <xdr:sp macro="" textlink="">
      <xdr:nvSpPr>
        <xdr:cNvPr id="582" name="n_3aveValue【消防施設】&#10;有形固定資産減価償却率">
          <a:extLst>
            <a:ext uri="{FF2B5EF4-FFF2-40B4-BE49-F238E27FC236}">
              <a16:creationId xmlns:a16="http://schemas.microsoft.com/office/drawing/2014/main" id="{00000000-0008-0000-0F00-000046020000}"/>
            </a:ext>
          </a:extLst>
        </xdr:cNvPr>
        <xdr:cNvSpPr txBox="1"/>
      </xdr:nvSpPr>
      <xdr:spPr>
        <a:xfrm>
          <a:off x="13500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112413</xdr:rowOff>
    </xdr:from>
    <xdr:ext cx="405111" cy="259045"/>
    <xdr:sp macro="" textlink="">
      <xdr:nvSpPr>
        <xdr:cNvPr id="583" name="n_4aveValue【消防施設】&#10;有形固定資産減価償却率">
          <a:extLst>
            <a:ext uri="{FF2B5EF4-FFF2-40B4-BE49-F238E27FC236}">
              <a16:creationId xmlns:a16="http://schemas.microsoft.com/office/drawing/2014/main" id="{00000000-0008-0000-0F00-000047020000}"/>
            </a:ext>
          </a:extLst>
        </xdr:cNvPr>
        <xdr:cNvSpPr txBox="1"/>
      </xdr:nvSpPr>
      <xdr:spPr>
        <a:xfrm>
          <a:off x="12611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62882</xdr:rowOff>
    </xdr:from>
    <xdr:ext cx="405111" cy="259045"/>
    <xdr:sp macro="" textlink="">
      <xdr:nvSpPr>
        <xdr:cNvPr id="584" name="n_1mainValue【消防施設】&#10;有形固定資産減価償却率">
          <a:extLst>
            <a:ext uri="{FF2B5EF4-FFF2-40B4-BE49-F238E27FC236}">
              <a16:creationId xmlns:a16="http://schemas.microsoft.com/office/drawing/2014/main" id="{00000000-0008-0000-0F00-000048020000}"/>
            </a:ext>
          </a:extLst>
        </xdr:cNvPr>
        <xdr:cNvSpPr txBox="1"/>
      </xdr:nvSpPr>
      <xdr:spPr>
        <a:xfrm>
          <a:off x="15266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80027</xdr:rowOff>
    </xdr:from>
    <xdr:ext cx="405111" cy="259045"/>
    <xdr:sp macro="" textlink="">
      <xdr:nvSpPr>
        <xdr:cNvPr id="585" name="n_2mainValue【消防施設】&#10;有形固定資産減価償却率">
          <a:extLst>
            <a:ext uri="{FF2B5EF4-FFF2-40B4-BE49-F238E27FC236}">
              <a16:creationId xmlns:a16="http://schemas.microsoft.com/office/drawing/2014/main" id="{00000000-0008-0000-0F00-000049020000}"/>
            </a:ext>
          </a:extLst>
        </xdr:cNvPr>
        <xdr:cNvSpPr txBox="1"/>
      </xdr:nvSpPr>
      <xdr:spPr>
        <a:xfrm>
          <a:off x="143897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70502</xdr:rowOff>
    </xdr:from>
    <xdr:ext cx="405111" cy="259045"/>
    <xdr:sp macro="" textlink="">
      <xdr:nvSpPr>
        <xdr:cNvPr id="586" name="n_3mainValue【消防施設】&#10;有形固定資産減価償却率">
          <a:extLst>
            <a:ext uri="{FF2B5EF4-FFF2-40B4-BE49-F238E27FC236}">
              <a16:creationId xmlns:a16="http://schemas.microsoft.com/office/drawing/2014/main" id="{00000000-0008-0000-0F00-00004A020000}"/>
            </a:ext>
          </a:extLst>
        </xdr:cNvPr>
        <xdr:cNvSpPr txBox="1"/>
      </xdr:nvSpPr>
      <xdr:spPr>
        <a:xfrm>
          <a:off x="13500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40657</xdr:rowOff>
    </xdr:from>
    <xdr:ext cx="405111" cy="259045"/>
    <xdr:sp macro="" textlink="">
      <xdr:nvSpPr>
        <xdr:cNvPr id="587" name="n_4mainValue【消防施設】&#10;有形固定資産減価償却率">
          <a:extLst>
            <a:ext uri="{FF2B5EF4-FFF2-40B4-BE49-F238E27FC236}">
              <a16:creationId xmlns:a16="http://schemas.microsoft.com/office/drawing/2014/main" id="{00000000-0008-0000-0F00-00004B020000}"/>
            </a:ext>
          </a:extLst>
        </xdr:cNvPr>
        <xdr:cNvSpPr txBox="1"/>
      </xdr:nvSpPr>
      <xdr:spPr>
        <a:xfrm>
          <a:off x="12611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8" name="直線コネクタ 607">
          <a:extLst>
            <a:ext uri="{FF2B5EF4-FFF2-40B4-BE49-F238E27FC236}">
              <a16:creationId xmlns:a16="http://schemas.microsoft.com/office/drawing/2014/main" id="{00000000-0008-0000-0F00-000060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F00-000062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a:extLst>
            <a:ext uri="{FF2B5EF4-FFF2-40B4-BE49-F238E27FC236}">
              <a16:creationId xmlns:a16="http://schemas.microsoft.com/office/drawing/2014/main" id="{00000000-0008-0000-0F00-000064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86</xdr:row>
      <xdr:rowOff>44631</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2160864" y="13280571"/>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48458</xdr:rowOff>
    </xdr:from>
    <xdr:ext cx="469744" cy="259045"/>
    <xdr:sp macro="" textlink="">
      <xdr:nvSpPr>
        <xdr:cNvPr id="614" name="【消防施設】&#10;一人当たり面積最小値テキスト">
          <a:extLst>
            <a:ext uri="{FF2B5EF4-FFF2-40B4-BE49-F238E27FC236}">
              <a16:creationId xmlns:a16="http://schemas.microsoft.com/office/drawing/2014/main" id="{00000000-0008-0000-0F00-000066020000}"/>
            </a:ext>
          </a:extLst>
        </xdr:cNvPr>
        <xdr:cNvSpPr txBox="1"/>
      </xdr:nvSpPr>
      <xdr:spPr>
        <a:xfrm>
          <a:off x="22199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44631</xdr:rowOff>
    </xdr:from>
    <xdr:to>
      <xdr:col>116</xdr:col>
      <xdr:colOff>152400</xdr:colOff>
      <xdr:row>86</xdr:row>
      <xdr:rowOff>44631</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2072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16" name="【消防施設】&#10;一人当たり面積最大値テキスト">
          <a:extLst>
            <a:ext uri="{FF2B5EF4-FFF2-40B4-BE49-F238E27FC236}">
              <a16:creationId xmlns:a16="http://schemas.microsoft.com/office/drawing/2014/main" id="{00000000-0008-0000-0F00-00006802000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32675</xdr:rowOff>
    </xdr:from>
    <xdr:ext cx="469744" cy="259045"/>
    <xdr:sp macro="" textlink="">
      <xdr:nvSpPr>
        <xdr:cNvPr id="618" name="【消防施設】&#10;一人当たり面積平均値テキスト">
          <a:extLst>
            <a:ext uri="{FF2B5EF4-FFF2-40B4-BE49-F238E27FC236}">
              <a16:creationId xmlns:a16="http://schemas.microsoft.com/office/drawing/2014/main" id="{00000000-0008-0000-0F00-00006A020000}"/>
            </a:ext>
          </a:extLst>
        </xdr:cNvPr>
        <xdr:cNvSpPr txBox="1"/>
      </xdr:nvSpPr>
      <xdr:spPr>
        <a:xfrm>
          <a:off x="22199600" y="1426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54248</xdr:rowOff>
    </xdr:from>
    <xdr:to>
      <xdr:col>116</xdr:col>
      <xdr:colOff>114300</xdr:colOff>
      <xdr:row>83</xdr:row>
      <xdr:rowOff>155848</xdr:rowOff>
    </xdr:to>
    <xdr:sp macro="" textlink="">
      <xdr:nvSpPr>
        <xdr:cNvPr id="619" name="フローチャート: 判断 618">
          <a:extLst>
            <a:ext uri="{FF2B5EF4-FFF2-40B4-BE49-F238E27FC236}">
              <a16:creationId xmlns:a16="http://schemas.microsoft.com/office/drawing/2014/main" id="{00000000-0008-0000-0F00-00006B020000}"/>
            </a:ext>
          </a:extLst>
        </xdr:cNvPr>
        <xdr:cNvSpPr/>
      </xdr:nvSpPr>
      <xdr:spPr>
        <a:xfrm>
          <a:off x="22110700" y="1428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80373</xdr:rowOff>
    </xdr:from>
    <xdr:to>
      <xdr:col>112</xdr:col>
      <xdr:colOff>38100</xdr:colOff>
      <xdr:row>84</xdr:row>
      <xdr:rowOff>10523</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1272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119562</xdr:rowOff>
    </xdr:from>
    <xdr:to>
      <xdr:col>107</xdr:col>
      <xdr:colOff>101600</xdr:colOff>
      <xdr:row>84</xdr:row>
      <xdr:rowOff>49712</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0383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19957</xdr:rowOff>
    </xdr:from>
    <xdr:to>
      <xdr:col>102</xdr:col>
      <xdr:colOff>165100</xdr:colOff>
      <xdr:row>84</xdr:row>
      <xdr:rowOff>121557</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9494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165281</xdr:rowOff>
    </xdr:from>
    <xdr:to>
      <xdr:col>98</xdr:col>
      <xdr:colOff>38100</xdr:colOff>
      <xdr:row>84</xdr:row>
      <xdr:rowOff>95431</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8605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85271</xdr:rowOff>
    </xdr:from>
    <xdr:to>
      <xdr:col>116</xdr:col>
      <xdr:colOff>114300</xdr:colOff>
      <xdr:row>83</xdr:row>
      <xdr:rowOff>15421</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221107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108148</xdr:rowOff>
    </xdr:from>
    <xdr:ext cx="469744" cy="259045"/>
    <xdr:sp macro="" textlink="">
      <xdr:nvSpPr>
        <xdr:cNvPr id="630" name="【消防施設】&#10;一人当たり面積該当値テキスト">
          <a:extLst>
            <a:ext uri="{FF2B5EF4-FFF2-40B4-BE49-F238E27FC236}">
              <a16:creationId xmlns:a16="http://schemas.microsoft.com/office/drawing/2014/main" id="{00000000-0008-0000-0F00-000076020000}"/>
            </a:ext>
          </a:extLst>
        </xdr:cNvPr>
        <xdr:cNvSpPr txBox="1"/>
      </xdr:nvSpPr>
      <xdr:spPr>
        <a:xfrm>
          <a:off x="22199600" y="139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98334</xdr:rowOff>
    </xdr:from>
    <xdr:to>
      <xdr:col>112</xdr:col>
      <xdr:colOff>38100</xdr:colOff>
      <xdr:row>83</xdr:row>
      <xdr:rowOff>28484</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21272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136071</xdr:rowOff>
    </xdr:from>
    <xdr:to>
      <xdr:col>116</xdr:col>
      <xdr:colOff>63500</xdr:colOff>
      <xdr:row>82</xdr:row>
      <xdr:rowOff>149134</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21323300" y="1419497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111398</xdr:rowOff>
    </xdr:from>
    <xdr:to>
      <xdr:col>107</xdr:col>
      <xdr:colOff>101600</xdr:colOff>
      <xdr:row>83</xdr:row>
      <xdr:rowOff>41548</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20383500" y="1417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149134</xdr:rowOff>
    </xdr:from>
    <xdr:to>
      <xdr:col>111</xdr:col>
      <xdr:colOff>177800</xdr:colOff>
      <xdr:row>82</xdr:row>
      <xdr:rowOff>162198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flipV="1">
          <a:off x="20434300" y="142080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162198</xdr:rowOff>
    </xdr:from>
    <xdr:to>
      <xdr:col>107</xdr:col>
      <xdr:colOff>50800</xdr:colOff>
      <xdr:row>83</xdr:row>
      <xdr:rowOff>3811</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9545300" y="1422109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114663</xdr:rowOff>
    </xdr:from>
    <xdr:to>
      <xdr:col>98</xdr:col>
      <xdr:colOff>38100</xdr:colOff>
      <xdr:row>83</xdr:row>
      <xdr:rowOff>44813</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8605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165463</xdr:rowOff>
    </xdr:from>
    <xdr:to>
      <xdr:col>102</xdr:col>
      <xdr:colOff>114300</xdr:colOff>
      <xdr:row>83</xdr:row>
      <xdr:rowOff>3811</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656300" y="1422436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1650</xdr:rowOff>
    </xdr:from>
    <xdr:ext cx="469744" cy="259045"/>
    <xdr:sp macro="" textlink="">
      <xdr:nvSpPr>
        <xdr:cNvPr id="639" name="n_1aveValue【消防施設】&#10;一人当たり面積">
          <a:extLst>
            <a:ext uri="{FF2B5EF4-FFF2-40B4-BE49-F238E27FC236}">
              <a16:creationId xmlns:a16="http://schemas.microsoft.com/office/drawing/2014/main" id="{00000000-0008-0000-0F00-00007F020000}"/>
            </a:ext>
          </a:extLst>
        </xdr:cNvPr>
        <xdr:cNvSpPr txBox="1"/>
      </xdr:nvSpPr>
      <xdr:spPr>
        <a:xfrm>
          <a:off x="210757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40839</xdr:rowOff>
    </xdr:from>
    <xdr:ext cx="469744" cy="259045"/>
    <xdr:sp macro="" textlink="">
      <xdr:nvSpPr>
        <xdr:cNvPr id="640" name="n_2aveValue【消防施設】&#10;一人当たり面積">
          <a:extLst>
            <a:ext uri="{FF2B5EF4-FFF2-40B4-BE49-F238E27FC236}">
              <a16:creationId xmlns:a16="http://schemas.microsoft.com/office/drawing/2014/main" id="{00000000-0008-0000-0F00-000080020000}"/>
            </a:ext>
          </a:extLst>
        </xdr:cNvPr>
        <xdr:cNvSpPr txBox="1"/>
      </xdr:nvSpPr>
      <xdr:spPr>
        <a:xfrm>
          <a:off x="20199427"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112684</xdr:rowOff>
    </xdr:from>
    <xdr:ext cx="469744" cy="259045"/>
    <xdr:sp macro="" textlink="">
      <xdr:nvSpPr>
        <xdr:cNvPr id="641" name="n_3aveValue【消防施設】&#10;一人当たり面積">
          <a:extLst>
            <a:ext uri="{FF2B5EF4-FFF2-40B4-BE49-F238E27FC236}">
              <a16:creationId xmlns:a16="http://schemas.microsoft.com/office/drawing/2014/main" id="{00000000-0008-0000-0F00-000081020000}"/>
            </a:ext>
          </a:extLst>
        </xdr:cNvPr>
        <xdr:cNvSpPr txBox="1"/>
      </xdr:nvSpPr>
      <xdr:spPr>
        <a:xfrm>
          <a:off x="19310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86558</xdr:rowOff>
    </xdr:from>
    <xdr:ext cx="469744" cy="259045"/>
    <xdr:sp macro="" textlink="">
      <xdr:nvSpPr>
        <xdr:cNvPr id="642" name="n_4aveValue【消防施設】&#10;一人当たり面積">
          <a:extLst>
            <a:ext uri="{FF2B5EF4-FFF2-40B4-BE49-F238E27FC236}">
              <a16:creationId xmlns:a16="http://schemas.microsoft.com/office/drawing/2014/main" id="{00000000-0008-0000-0F00-000082020000}"/>
            </a:ext>
          </a:extLst>
        </xdr:cNvPr>
        <xdr:cNvSpPr txBox="1"/>
      </xdr:nvSpPr>
      <xdr:spPr>
        <a:xfrm>
          <a:off x="18421427" y="1448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45011</xdr:rowOff>
    </xdr:from>
    <xdr:ext cx="469744" cy="259045"/>
    <xdr:sp macro="" textlink="">
      <xdr:nvSpPr>
        <xdr:cNvPr id="643" name="n_1mainValue【消防施設】&#10;一人当たり面積">
          <a:extLst>
            <a:ext uri="{FF2B5EF4-FFF2-40B4-BE49-F238E27FC236}">
              <a16:creationId xmlns:a16="http://schemas.microsoft.com/office/drawing/2014/main" id="{00000000-0008-0000-0F00-000083020000}"/>
            </a:ext>
          </a:extLst>
        </xdr:cNvPr>
        <xdr:cNvSpPr txBox="1"/>
      </xdr:nvSpPr>
      <xdr:spPr>
        <a:xfrm>
          <a:off x="21075727" y="1393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58075</xdr:rowOff>
    </xdr:from>
    <xdr:ext cx="469744" cy="259045"/>
    <xdr:sp macro="" textlink="">
      <xdr:nvSpPr>
        <xdr:cNvPr id="644" name="n_2mainValue【消防施設】&#10;一人当たり面積">
          <a:extLst>
            <a:ext uri="{FF2B5EF4-FFF2-40B4-BE49-F238E27FC236}">
              <a16:creationId xmlns:a16="http://schemas.microsoft.com/office/drawing/2014/main" id="{00000000-0008-0000-0F00-000084020000}"/>
            </a:ext>
          </a:extLst>
        </xdr:cNvPr>
        <xdr:cNvSpPr txBox="1"/>
      </xdr:nvSpPr>
      <xdr:spPr>
        <a:xfrm>
          <a:off x="20199427" y="1394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645" name="n_3mainValue【消防施設】&#10;一人当たり面積">
          <a:extLst>
            <a:ext uri="{FF2B5EF4-FFF2-40B4-BE49-F238E27FC236}">
              <a16:creationId xmlns:a16="http://schemas.microsoft.com/office/drawing/2014/main" id="{00000000-0008-0000-0F00-000085020000}"/>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61340</xdr:rowOff>
    </xdr:from>
    <xdr:ext cx="469744" cy="259045"/>
    <xdr:sp macro="" textlink="">
      <xdr:nvSpPr>
        <xdr:cNvPr id="646" name="n_4mainValue【消防施設】&#10;一人当たり面積">
          <a:extLst>
            <a:ext uri="{FF2B5EF4-FFF2-40B4-BE49-F238E27FC236}">
              <a16:creationId xmlns:a16="http://schemas.microsoft.com/office/drawing/2014/main" id="{00000000-0008-0000-0F00-000086020000}"/>
            </a:ext>
          </a:extLst>
        </xdr:cNvPr>
        <xdr:cNvSpPr txBox="1"/>
      </xdr:nvSpPr>
      <xdr:spPr>
        <a:xfrm>
          <a:off x="18421427" y="139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a:extLst>
            <a:ext uri="{FF2B5EF4-FFF2-40B4-BE49-F238E27FC236}">
              <a16:creationId xmlns:a16="http://schemas.microsoft.com/office/drawing/2014/main" id="{00000000-0008-0000-0F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72934</xdr:rowOff>
    </xdr:from>
    <xdr:to>
      <xdr:col>85</xdr:col>
      <xdr:colOff>126364</xdr:colOff>
      <xdr:row>107</xdr:row>
      <xdr:rowOff>141514</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flipV="1">
          <a:off x="16318864" y="1721793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145341</xdr:rowOff>
    </xdr:from>
    <xdr:ext cx="405111" cy="259045"/>
    <xdr:sp macro="" textlink="">
      <xdr:nvSpPr>
        <xdr:cNvPr id="673" name="【庁舎】&#10;有形固定資産減価償却率最小値テキスト">
          <a:extLst>
            <a:ext uri="{FF2B5EF4-FFF2-40B4-BE49-F238E27FC236}">
              <a16:creationId xmlns:a16="http://schemas.microsoft.com/office/drawing/2014/main" id="{00000000-0008-0000-0F00-0000A1020000}"/>
            </a:ext>
          </a:extLst>
        </xdr:cNvPr>
        <xdr:cNvSpPr txBox="1"/>
      </xdr:nvSpPr>
      <xdr:spPr>
        <a:xfrm>
          <a:off x="16357600" y="184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141514</xdr:rowOff>
    </xdr:from>
    <xdr:to>
      <xdr:col>86</xdr:col>
      <xdr:colOff>25400</xdr:colOff>
      <xdr:row>107</xdr:row>
      <xdr:rowOff>141514</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6230600" y="1848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19611</xdr:rowOff>
    </xdr:from>
    <xdr:ext cx="340478" cy="259045"/>
    <xdr:sp macro="" textlink="">
      <xdr:nvSpPr>
        <xdr:cNvPr id="675" name="【庁舎】&#10;有形固定資産減価償却率最大値テキスト">
          <a:extLst>
            <a:ext uri="{FF2B5EF4-FFF2-40B4-BE49-F238E27FC236}">
              <a16:creationId xmlns:a16="http://schemas.microsoft.com/office/drawing/2014/main" id="{00000000-0008-0000-0F00-0000A3020000}"/>
            </a:ext>
          </a:extLst>
        </xdr:cNvPr>
        <xdr:cNvSpPr txBox="1"/>
      </xdr:nvSpPr>
      <xdr:spPr>
        <a:xfrm>
          <a:off x="16357600" y="1699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72934</xdr:rowOff>
    </xdr:from>
    <xdr:to>
      <xdr:col>86</xdr:col>
      <xdr:colOff>25400</xdr:colOff>
      <xdr:row>100</xdr:row>
      <xdr:rowOff>72934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230600" y="1721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164209</xdr:rowOff>
    </xdr:from>
    <xdr:ext cx="405111" cy="259045"/>
    <xdr:sp macro="" textlink="">
      <xdr:nvSpPr>
        <xdr:cNvPr id="677" name="【庁舎】&#10;有形固定資産減価償却率平均値テキスト">
          <a:extLst>
            <a:ext uri="{FF2B5EF4-FFF2-40B4-BE49-F238E27FC236}">
              <a16:creationId xmlns:a16="http://schemas.microsoft.com/office/drawing/2014/main" id="{00000000-0008-0000-0F00-0000A5020000}"/>
            </a:ext>
          </a:extLst>
        </xdr:cNvPr>
        <xdr:cNvSpPr txBox="1"/>
      </xdr:nvSpPr>
      <xdr:spPr>
        <a:xfrm>
          <a:off x="16357600" y="17652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678" name="フローチャート: 判断 677">
          <a:extLst>
            <a:ext uri="{FF2B5EF4-FFF2-40B4-BE49-F238E27FC236}">
              <a16:creationId xmlns:a16="http://schemas.microsoft.com/office/drawing/2014/main" id="{00000000-0008-0000-0F00-0000A6020000}"/>
            </a:ext>
          </a:extLst>
        </xdr:cNvPr>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115207</xdr:rowOff>
    </xdr:from>
    <xdr:to>
      <xdr:col>81</xdr:col>
      <xdr:colOff>101600</xdr:colOff>
      <xdr:row>104</xdr:row>
      <xdr:rowOff>45357</xdr:rowOff>
    </xdr:to>
    <xdr:sp macro="" textlink="">
      <xdr:nvSpPr>
        <xdr:cNvPr id="679" name="フローチャート: 判断 678">
          <a:extLst>
            <a:ext uri="{FF2B5EF4-FFF2-40B4-BE49-F238E27FC236}">
              <a16:creationId xmlns:a16="http://schemas.microsoft.com/office/drawing/2014/main" id="{00000000-0008-0000-0F00-0000A7020000}"/>
            </a:ext>
          </a:extLst>
        </xdr:cNvPr>
        <xdr:cNvSpPr/>
      </xdr:nvSpPr>
      <xdr:spPr>
        <a:xfrm>
          <a:off x="15430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4541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142966</xdr:rowOff>
    </xdr:from>
    <xdr:to>
      <xdr:col>72</xdr:col>
      <xdr:colOff>38100</xdr:colOff>
      <xdr:row>104</xdr:row>
      <xdr:rowOff>73116</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3652500" y="178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682" name="フローチャート: 判断 681">
          <a:extLst>
            <a:ext uri="{FF2B5EF4-FFF2-40B4-BE49-F238E27FC236}">
              <a16:creationId xmlns:a16="http://schemas.microsoft.com/office/drawing/2014/main" id="{00000000-0008-0000-0F00-0000AA020000}"/>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58057</xdr:rowOff>
    </xdr:from>
    <xdr:to>
      <xdr:col>85</xdr:col>
      <xdr:colOff>177800</xdr:colOff>
      <xdr:row>105</xdr:row>
      <xdr:rowOff>159657</xdr:rowOff>
    </xdr:to>
    <xdr:sp macro="" textlink="">
      <xdr:nvSpPr>
        <xdr:cNvPr id="688" name="楕円 687">
          <a:extLst>
            <a:ext uri="{FF2B5EF4-FFF2-40B4-BE49-F238E27FC236}">
              <a16:creationId xmlns:a16="http://schemas.microsoft.com/office/drawing/2014/main" id="{00000000-0008-0000-0F00-0000B0020000}"/>
            </a:ext>
          </a:extLst>
        </xdr:cNvPr>
        <xdr:cNvSpPr/>
      </xdr:nvSpPr>
      <xdr:spPr>
        <a:xfrm>
          <a:off x="16268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36484</xdr:rowOff>
    </xdr:from>
    <xdr:ext cx="405111" cy="259045"/>
    <xdr:sp macro="" textlink="">
      <xdr:nvSpPr>
        <xdr:cNvPr id="689" name="【庁舎】&#10;有形固定資産減価償却率該当値テキスト">
          <a:extLst>
            <a:ext uri="{FF2B5EF4-FFF2-40B4-BE49-F238E27FC236}">
              <a16:creationId xmlns:a16="http://schemas.microsoft.com/office/drawing/2014/main" id="{00000000-0008-0000-0F00-0000B1020000}"/>
            </a:ext>
          </a:extLst>
        </xdr:cNvPr>
        <xdr:cNvSpPr txBox="1"/>
      </xdr:nvSpPr>
      <xdr:spPr>
        <a:xfrm>
          <a:off x="16357600"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53158</xdr:rowOff>
    </xdr:from>
    <xdr:to>
      <xdr:col>81</xdr:col>
      <xdr:colOff>101600</xdr:colOff>
      <xdr:row>105</xdr:row>
      <xdr:rowOff>154758</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543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103958</xdr:rowOff>
    </xdr:from>
    <xdr:to>
      <xdr:col>85</xdr:col>
      <xdr:colOff>127000</xdr:colOff>
      <xdr:row>105</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5481300" y="1810620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92" name="楕円 691">
          <a:extLst>
            <a:ext uri="{FF2B5EF4-FFF2-40B4-BE49-F238E27FC236}">
              <a16:creationId xmlns:a16="http://schemas.microsoft.com/office/drawing/2014/main" id="{00000000-0008-0000-0F00-0000B402000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105</xdr:row>
      <xdr:rowOff>103958</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4592300" y="180751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13652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48442</xdr:rowOff>
    </xdr:from>
    <xdr:to>
      <xdr:col>76</xdr:col>
      <xdr:colOff>114300</xdr:colOff>
      <xdr:row>105</xdr:row>
      <xdr:rowOff>72934</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3703300" y="180506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141332</xdr:rowOff>
    </xdr:from>
    <xdr:to>
      <xdr:col>67</xdr:col>
      <xdr:colOff>101600</xdr:colOff>
      <xdr:row>105</xdr:row>
      <xdr:rowOff>71482</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12763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20682</xdr:rowOff>
    </xdr:from>
    <xdr:to>
      <xdr:col>71</xdr:col>
      <xdr:colOff>177800</xdr:colOff>
      <xdr:row>105</xdr:row>
      <xdr:rowOff>48442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814300" y="180229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61884</xdr:rowOff>
    </xdr:from>
    <xdr:ext cx="405111" cy="259045"/>
    <xdr:sp macro="" textlink="">
      <xdr:nvSpPr>
        <xdr:cNvPr id="698" name="n_1aveValue【庁舎】&#10;有形固定資産減価償却率">
          <a:extLst>
            <a:ext uri="{FF2B5EF4-FFF2-40B4-BE49-F238E27FC236}">
              <a16:creationId xmlns:a16="http://schemas.microsoft.com/office/drawing/2014/main" id="{00000000-0008-0000-0F00-0000BA020000}"/>
            </a:ext>
          </a:extLst>
        </xdr:cNvPr>
        <xdr:cNvSpPr txBox="1"/>
      </xdr:nvSpPr>
      <xdr:spPr>
        <a:xfrm>
          <a:off x="15266044" y="1754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699" name="n_2aveValue【庁舎】&#10;有形固定資産減価償却率">
          <a:extLst>
            <a:ext uri="{FF2B5EF4-FFF2-40B4-BE49-F238E27FC236}">
              <a16:creationId xmlns:a16="http://schemas.microsoft.com/office/drawing/2014/main" id="{00000000-0008-0000-0F00-0000BB020000}"/>
            </a:ext>
          </a:extLst>
        </xdr:cNvPr>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89643</xdr:rowOff>
    </xdr:from>
    <xdr:ext cx="405111" cy="259045"/>
    <xdr:sp macro="" textlink="">
      <xdr:nvSpPr>
        <xdr:cNvPr id="700" name="n_3aveValue【庁舎】&#10;有形固定資産減価償却率">
          <a:extLst>
            <a:ext uri="{FF2B5EF4-FFF2-40B4-BE49-F238E27FC236}">
              <a16:creationId xmlns:a16="http://schemas.microsoft.com/office/drawing/2014/main" id="{00000000-0008-0000-0F00-0000BC020000}"/>
            </a:ext>
          </a:extLst>
        </xdr:cNvPr>
        <xdr:cNvSpPr txBox="1"/>
      </xdr:nvSpPr>
      <xdr:spPr>
        <a:xfrm>
          <a:off x="135007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701" name="n_4aveValue【庁舎】&#10;有形固定資産減価償却率">
          <a:extLst>
            <a:ext uri="{FF2B5EF4-FFF2-40B4-BE49-F238E27FC236}">
              <a16:creationId xmlns:a16="http://schemas.microsoft.com/office/drawing/2014/main" id="{00000000-0008-0000-0F00-0000BD020000}"/>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145885</xdr:rowOff>
    </xdr:from>
    <xdr:ext cx="405111" cy="259045"/>
    <xdr:sp macro="" textlink="">
      <xdr:nvSpPr>
        <xdr:cNvPr id="702" name="n_1mainValue【庁舎】&#10;有形固定資産減価償却率">
          <a:extLst>
            <a:ext uri="{FF2B5EF4-FFF2-40B4-BE49-F238E27FC236}">
              <a16:creationId xmlns:a16="http://schemas.microsoft.com/office/drawing/2014/main" id="{00000000-0008-0000-0F00-0000BE020000}"/>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703" name="n_2mainValue【庁舎】&#10;有形固定資産減価償却率">
          <a:extLst>
            <a:ext uri="{FF2B5EF4-FFF2-40B4-BE49-F238E27FC236}">
              <a16:creationId xmlns:a16="http://schemas.microsoft.com/office/drawing/2014/main" id="{00000000-0008-0000-0F00-0000BF020000}"/>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704" name="n_3mainValue【庁舎】&#10;有形固定資産減価償却率">
          <a:extLst>
            <a:ext uri="{FF2B5EF4-FFF2-40B4-BE49-F238E27FC236}">
              <a16:creationId xmlns:a16="http://schemas.microsoft.com/office/drawing/2014/main" id="{00000000-0008-0000-0F00-0000C002000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62609</xdr:rowOff>
    </xdr:from>
    <xdr:ext cx="405111" cy="259045"/>
    <xdr:sp macro="" textlink="">
      <xdr:nvSpPr>
        <xdr:cNvPr id="705" name="n_4mainValue【庁舎】&#10;有形固定資産減価償却率">
          <a:extLst>
            <a:ext uri="{FF2B5EF4-FFF2-40B4-BE49-F238E27FC236}">
              <a16:creationId xmlns:a16="http://schemas.microsoft.com/office/drawing/2014/main" id="{00000000-0008-0000-0F00-0000C1020000}"/>
            </a:ext>
          </a:extLst>
        </xdr:cNvPr>
        <xdr:cNvSpPr txBox="1"/>
      </xdr:nvSpPr>
      <xdr:spPr>
        <a:xfrm>
          <a:off x="12611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F00-0000C2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F00-0000C3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F00-0000C4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F00-0000C5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F00-0000C6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F00-0000C7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庁舎】&#10;一人当たり面積グラフ枠">
          <a:extLst>
            <a:ext uri="{FF2B5EF4-FFF2-40B4-BE49-F238E27FC236}">
              <a16:creationId xmlns:a16="http://schemas.microsoft.com/office/drawing/2014/main" id="{00000000-0008-0000-0F00-0000D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134438</xdr:rowOff>
    </xdr:from>
    <xdr:to>
      <xdr:col>116</xdr:col>
      <xdr:colOff>62864</xdr:colOff>
      <xdr:row>108</xdr:row>
      <xdr:rowOff>40277</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flipV="1">
          <a:off x="22160864" y="17107988"/>
          <a:ext cx="0" cy="1448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44104</xdr:rowOff>
    </xdr:from>
    <xdr:ext cx="469744" cy="259045"/>
    <xdr:sp macro="" textlink="">
      <xdr:nvSpPr>
        <xdr:cNvPr id="732" name="【庁舎】&#10;一人当たり面積最小値テキスト">
          <a:extLst>
            <a:ext uri="{FF2B5EF4-FFF2-40B4-BE49-F238E27FC236}">
              <a16:creationId xmlns:a16="http://schemas.microsoft.com/office/drawing/2014/main" id="{00000000-0008-0000-0F00-0000DC020000}"/>
            </a:ext>
          </a:extLst>
        </xdr:cNvPr>
        <xdr:cNvSpPr txBox="1"/>
      </xdr:nvSpPr>
      <xdr:spPr>
        <a:xfrm>
          <a:off x="22199600" y="1856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40277</xdr:rowOff>
    </xdr:from>
    <xdr:to>
      <xdr:col>116</xdr:col>
      <xdr:colOff>152400</xdr:colOff>
      <xdr:row>108</xdr:row>
      <xdr:rowOff>40277</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22072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81115</xdr:rowOff>
    </xdr:from>
    <xdr:ext cx="469744" cy="259045"/>
    <xdr:sp macro="" textlink="">
      <xdr:nvSpPr>
        <xdr:cNvPr id="734" name="【庁舎】&#10;一人当たり面積最大値テキスト">
          <a:extLst>
            <a:ext uri="{FF2B5EF4-FFF2-40B4-BE49-F238E27FC236}">
              <a16:creationId xmlns:a16="http://schemas.microsoft.com/office/drawing/2014/main" id="{00000000-0008-0000-0F00-0000DE020000}"/>
            </a:ext>
          </a:extLst>
        </xdr:cNvPr>
        <xdr:cNvSpPr txBox="1"/>
      </xdr:nvSpPr>
      <xdr:spPr>
        <a:xfrm>
          <a:off x="22199600" y="16883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134438</xdr:rowOff>
    </xdr:from>
    <xdr:to>
      <xdr:col>116</xdr:col>
      <xdr:colOff>152400</xdr:colOff>
      <xdr:row>99</xdr:row>
      <xdr:rowOff>134438</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22072600" y="1710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101616</xdr:rowOff>
    </xdr:from>
    <xdr:ext cx="469744" cy="259045"/>
    <xdr:sp macro="" textlink="">
      <xdr:nvSpPr>
        <xdr:cNvPr id="736" name="【庁舎】&#10;一人当たり面積平均値テキスト">
          <a:extLst>
            <a:ext uri="{FF2B5EF4-FFF2-40B4-BE49-F238E27FC236}">
              <a16:creationId xmlns:a16="http://schemas.microsoft.com/office/drawing/2014/main" id="{00000000-0008-0000-0F00-0000E0020000}"/>
            </a:ext>
          </a:extLst>
        </xdr:cNvPr>
        <xdr:cNvSpPr txBox="1"/>
      </xdr:nvSpPr>
      <xdr:spPr>
        <a:xfrm>
          <a:off x="22199600" y="181038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78739</xdr:rowOff>
    </xdr:from>
    <xdr:to>
      <xdr:col>116</xdr:col>
      <xdr:colOff>114300</xdr:colOff>
      <xdr:row>107</xdr:row>
      <xdr:rowOff>8889</xdr:rowOff>
    </xdr:to>
    <xdr:sp macro="" textlink="">
      <xdr:nvSpPr>
        <xdr:cNvPr id="737" name="フローチャート: 判断 736">
          <a:extLst>
            <a:ext uri="{FF2B5EF4-FFF2-40B4-BE49-F238E27FC236}">
              <a16:creationId xmlns:a16="http://schemas.microsoft.com/office/drawing/2014/main" id="{00000000-0008-0000-0F00-0000E1020000}"/>
            </a:ext>
          </a:extLst>
        </xdr:cNvPr>
        <xdr:cNvSpPr/>
      </xdr:nvSpPr>
      <xdr:spPr>
        <a:xfrm>
          <a:off x="221107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738" name="フローチャート: 判断 737">
          <a:extLst>
            <a:ext uri="{FF2B5EF4-FFF2-40B4-BE49-F238E27FC236}">
              <a16:creationId xmlns:a16="http://schemas.microsoft.com/office/drawing/2014/main" id="{00000000-0008-0000-0F00-0000E202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9" name="フローチャート: 判断 738">
          <a:extLst>
            <a:ext uri="{FF2B5EF4-FFF2-40B4-BE49-F238E27FC236}">
              <a16:creationId xmlns:a16="http://schemas.microsoft.com/office/drawing/2014/main" id="{00000000-0008-0000-0F00-0000E302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740" name="フローチャート: 判断 739">
          <a:extLst>
            <a:ext uri="{FF2B5EF4-FFF2-40B4-BE49-F238E27FC236}">
              <a16:creationId xmlns:a16="http://schemas.microsoft.com/office/drawing/2014/main" id="{00000000-0008-0000-0F00-0000E4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144055</xdr:rowOff>
    </xdr:from>
    <xdr:to>
      <xdr:col>98</xdr:col>
      <xdr:colOff>38100</xdr:colOff>
      <xdr:row>107</xdr:row>
      <xdr:rowOff>74205</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18605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80373</xdr:rowOff>
    </xdr:from>
    <xdr:to>
      <xdr:col>116</xdr:col>
      <xdr:colOff>114300</xdr:colOff>
      <xdr:row>108</xdr:row>
      <xdr:rowOff>10523</xdr:rowOff>
    </xdr:to>
    <xdr:sp macro="" textlink="">
      <xdr:nvSpPr>
        <xdr:cNvPr id="747" name="楕円 746">
          <a:extLst>
            <a:ext uri="{FF2B5EF4-FFF2-40B4-BE49-F238E27FC236}">
              <a16:creationId xmlns:a16="http://schemas.microsoft.com/office/drawing/2014/main" id="{00000000-0008-0000-0F00-0000EB020000}"/>
            </a:ext>
          </a:extLst>
        </xdr:cNvPr>
        <xdr:cNvSpPr/>
      </xdr:nvSpPr>
      <xdr:spPr>
        <a:xfrm>
          <a:off x="22110700" y="184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166750</xdr:rowOff>
    </xdr:from>
    <xdr:ext cx="469744" cy="259045"/>
    <xdr:sp macro="" textlink="">
      <xdr:nvSpPr>
        <xdr:cNvPr id="748" name="【庁舎】&#10;一人当たり面積該当値テキスト">
          <a:extLst>
            <a:ext uri="{FF2B5EF4-FFF2-40B4-BE49-F238E27FC236}">
              <a16:creationId xmlns:a16="http://schemas.microsoft.com/office/drawing/2014/main" id="{00000000-0008-0000-0F00-0000EC020000}"/>
            </a:ext>
          </a:extLst>
        </xdr:cNvPr>
        <xdr:cNvSpPr txBox="1"/>
      </xdr:nvSpPr>
      <xdr:spPr>
        <a:xfrm>
          <a:off x="22199600" y="1834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84727</xdr:rowOff>
    </xdr:from>
    <xdr:to>
      <xdr:col>112</xdr:col>
      <xdr:colOff>38100</xdr:colOff>
      <xdr:row>108</xdr:row>
      <xdr:rowOff>14877</xdr:rowOff>
    </xdr:to>
    <xdr:sp macro="" textlink="">
      <xdr:nvSpPr>
        <xdr:cNvPr id="749" name="楕円 748">
          <a:extLst>
            <a:ext uri="{FF2B5EF4-FFF2-40B4-BE49-F238E27FC236}">
              <a16:creationId xmlns:a16="http://schemas.microsoft.com/office/drawing/2014/main" id="{00000000-0008-0000-0F00-0000ED020000}"/>
            </a:ext>
          </a:extLst>
        </xdr:cNvPr>
        <xdr:cNvSpPr/>
      </xdr:nvSpPr>
      <xdr:spPr>
        <a:xfrm>
          <a:off x="21272500" y="1842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131173</xdr:rowOff>
    </xdr:from>
    <xdr:to>
      <xdr:col>116</xdr:col>
      <xdr:colOff>63500</xdr:colOff>
      <xdr:row>107</xdr:row>
      <xdr:rowOff>135527</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21323300" y="18476323"/>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89081</xdr:rowOff>
    </xdr:from>
    <xdr:to>
      <xdr:col>107</xdr:col>
      <xdr:colOff>101600</xdr:colOff>
      <xdr:row>108</xdr:row>
      <xdr:rowOff>19231</xdr:rowOff>
    </xdr:to>
    <xdr:sp macro="" textlink="">
      <xdr:nvSpPr>
        <xdr:cNvPr id="751" name="楕円 750">
          <a:extLst>
            <a:ext uri="{FF2B5EF4-FFF2-40B4-BE49-F238E27FC236}">
              <a16:creationId xmlns:a16="http://schemas.microsoft.com/office/drawing/2014/main" id="{00000000-0008-0000-0F00-0000EF020000}"/>
            </a:ext>
          </a:extLst>
        </xdr:cNvPr>
        <xdr:cNvSpPr/>
      </xdr:nvSpPr>
      <xdr:spPr>
        <a:xfrm>
          <a:off x="20383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135527</xdr:rowOff>
    </xdr:from>
    <xdr:to>
      <xdr:col>111</xdr:col>
      <xdr:colOff>177800</xdr:colOff>
      <xdr:row>107</xdr:row>
      <xdr:rowOff>139881</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flipV="1">
          <a:off x="20434300" y="184806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93436</xdr:rowOff>
    </xdr:from>
    <xdr:to>
      <xdr:col>102</xdr:col>
      <xdr:colOff>165100</xdr:colOff>
      <xdr:row>108</xdr:row>
      <xdr:rowOff>23586</xdr:rowOff>
    </xdr:to>
    <xdr:sp macro="" textlink="">
      <xdr:nvSpPr>
        <xdr:cNvPr id="753" name="楕円 752">
          <a:extLst>
            <a:ext uri="{FF2B5EF4-FFF2-40B4-BE49-F238E27FC236}">
              <a16:creationId xmlns:a16="http://schemas.microsoft.com/office/drawing/2014/main" id="{00000000-0008-0000-0F00-0000F1020000}"/>
            </a:ext>
          </a:extLst>
        </xdr:cNvPr>
        <xdr:cNvSpPr/>
      </xdr:nvSpPr>
      <xdr:spPr>
        <a:xfrm>
          <a:off x="194945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139881</xdr:rowOff>
    </xdr:from>
    <xdr:to>
      <xdr:col>107</xdr:col>
      <xdr:colOff>50800</xdr:colOff>
      <xdr:row>107</xdr:row>
      <xdr:rowOff>144236</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flipV="1">
          <a:off x="19545300" y="184850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755" name="楕円 754">
          <a:extLst>
            <a:ext uri="{FF2B5EF4-FFF2-40B4-BE49-F238E27FC236}">
              <a16:creationId xmlns:a16="http://schemas.microsoft.com/office/drawing/2014/main" id="{00000000-0008-0000-0F00-0000F3020000}"/>
            </a:ext>
          </a:extLst>
        </xdr:cNvPr>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144236</xdr:rowOff>
    </xdr:from>
    <xdr:to>
      <xdr:col>102</xdr:col>
      <xdr:colOff>114300</xdr:colOff>
      <xdr:row>107</xdr:row>
      <xdr:rowOff>148589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18656300" y="18489386"/>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757" name="n_1aveValue【庁舎】&#10;一人当たり面積">
          <a:extLst>
            <a:ext uri="{FF2B5EF4-FFF2-40B4-BE49-F238E27FC236}">
              <a16:creationId xmlns:a16="http://schemas.microsoft.com/office/drawing/2014/main" id="{00000000-0008-0000-0F00-0000F502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8" name="n_2aveValue【庁舎】&#10;一人当たり面積">
          <a:extLst>
            <a:ext uri="{FF2B5EF4-FFF2-40B4-BE49-F238E27FC236}">
              <a16:creationId xmlns:a16="http://schemas.microsoft.com/office/drawing/2014/main" id="{00000000-0008-0000-0F00-0000F6020000}"/>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759" name="n_3aveValue【庁舎】&#10;一人当たり面積">
          <a:extLst>
            <a:ext uri="{FF2B5EF4-FFF2-40B4-BE49-F238E27FC236}">
              <a16:creationId xmlns:a16="http://schemas.microsoft.com/office/drawing/2014/main" id="{00000000-0008-0000-0F00-0000F702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90732</xdr:rowOff>
    </xdr:from>
    <xdr:ext cx="469744" cy="259045"/>
    <xdr:sp macro="" textlink="">
      <xdr:nvSpPr>
        <xdr:cNvPr id="760" name="n_4aveValue【庁舎】&#10;一人当たり面積">
          <a:extLst>
            <a:ext uri="{FF2B5EF4-FFF2-40B4-BE49-F238E27FC236}">
              <a16:creationId xmlns:a16="http://schemas.microsoft.com/office/drawing/2014/main" id="{00000000-0008-0000-0F00-0000F8020000}"/>
            </a:ext>
          </a:extLst>
        </xdr:cNvPr>
        <xdr:cNvSpPr txBox="1"/>
      </xdr:nvSpPr>
      <xdr:spPr>
        <a:xfrm>
          <a:off x="18421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6004</xdr:rowOff>
    </xdr:from>
    <xdr:ext cx="469744" cy="259045"/>
    <xdr:sp macro="" textlink="">
      <xdr:nvSpPr>
        <xdr:cNvPr id="761" name="n_1mainValue【庁舎】&#10;一人当たり面積">
          <a:extLst>
            <a:ext uri="{FF2B5EF4-FFF2-40B4-BE49-F238E27FC236}">
              <a16:creationId xmlns:a16="http://schemas.microsoft.com/office/drawing/2014/main" id="{00000000-0008-0000-0F00-0000F9020000}"/>
            </a:ext>
          </a:extLst>
        </xdr:cNvPr>
        <xdr:cNvSpPr txBox="1"/>
      </xdr:nvSpPr>
      <xdr:spPr>
        <a:xfrm>
          <a:off x="21075727" y="1852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10358</xdr:rowOff>
    </xdr:from>
    <xdr:ext cx="469744" cy="259045"/>
    <xdr:sp macro="" textlink="">
      <xdr:nvSpPr>
        <xdr:cNvPr id="762" name="n_2mainValue【庁舎】&#10;一人当たり面積">
          <a:extLst>
            <a:ext uri="{FF2B5EF4-FFF2-40B4-BE49-F238E27FC236}">
              <a16:creationId xmlns:a16="http://schemas.microsoft.com/office/drawing/2014/main" id="{00000000-0008-0000-0F00-0000FA020000}"/>
            </a:ext>
          </a:extLst>
        </xdr:cNvPr>
        <xdr:cNvSpPr txBox="1"/>
      </xdr:nvSpPr>
      <xdr:spPr>
        <a:xfrm>
          <a:off x="20199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14713</xdr:rowOff>
    </xdr:from>
    <xdr:ext cx="469744" cy="259045"/>
    <xdr:sp macro="" textlink="">
      <xdr:nvSpPr>
        <xdr:cNvPr id="763" name="n_3mainValue【庁舎】&#10;一人当たり面積">
          <a:extLst>
            <a:ext uri="{FF2B5EF4-FFF2-40B4-BE49-F238E27FC236}">
              <a16:creationId xmlns:a16="http://schemas.microsoft.com/office/drawing/2014/main" id="{00000000-0008-0000-0F00-0000FB020000}"/>
            </a:ext>
          </a:extLst>
        </xdr:cNvPr>
        <xdr:cNvSpPr txBox="1"/>
      </xdr:nvSpPr>
      <xdr:spPr>
        <a:xfrm>
          <a:off x="19310427"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764" name="n_4mainValue【庁舎】&#10;一人当たり面積">
          <a:extLst>
            <a:ext uri="{FF2B5EF4-FFF2-40B4-BE49-F238E27FC236}">
              <a16:creationId xmlns:a16="http://schemas.microsoft.com/office/drawing/2014/main" id="{00000000-0008-0000-0F00-0000FC020000}"/>
            </a:ext>
          </a:extLst>
        </xdr:cNvPr>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a:solidFill>
                <a:schemeClr val="dk1"/>
              </a:solidFill>
              <a:effectLst/>
              <a:latin typeface="+mn-lt"/>
              <a:ea typeface="+mn-ea"/>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体育館・プールについては全ての施設において減価償却率が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を越えており、老朽化が進んでいる。現在総合体育館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建設を行っているが、老朽化施設の対策を検討する必要がある。福祉施設についても同様に減価償却率が高く、市民一人当たりの面積も多いことから、施設の統廃合や集約化を検討する必要がある。庁舎については類似団体と比較すると減価償却率が増加傾向にあり、今後は支所の移転及び旧施設の解体が予定されており、減価償却率が改善が見込まれる。消防施設については、消防署再編計画の実行中であり、今後は施設の建設や老朽化施設の解体が予定されていることから、有形固定資産減価償却率及び一人当たり面積について、改善が見込まれ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人口減少や全国平均を上回る高齢化率に加え、中心となる産業の乏しさなどにより、財政基盤が脆弱であり、類似団体平均を大きく下回っている。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員適正化計画の遂行及び給与体系の適正化による人件費の削減、投資的経費の抑制等、歳出の見直しを実施するとともに、税収の底上げに結びつく施策を展開するなど、抜本的な取り組みにより自主財源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13758</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729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131885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134408</xdr:rowOff>
    </xdr:from>
    <xdr:to>
      <xdr:col>23</xdr:col>
      <xdr:colOff>184150</xdr:colOff>
      <xdr:row>45</xdr:row>
      <xdr:rowOff>64558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30285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7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の上昇が続いた近年の状況もあって、類似団体平均の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上昇の主たる要因は、普通交付税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の減少による経常一般財源総額の減少である。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社会福祉関係経費の増嵩により、扶助費が増加傾向にあることから、引き続き人件費の抑制や既発債の繰上償還による公債費負担の低減等を図り、義務的経費の削減に努めるとともに、さらなる行財政改革の取り組みを進め、財政の硬直化を回避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118618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74580"/>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165100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9230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121175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7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92964</xdr:rowOff>
    </xdr:from>
    <xdr:to>
      <xdr:col>19</xdr:col>
      <xdr:colOff>133350</xdr:colOff>
      <xdr:row>61</xdr:row>
      <xdr:rowOff>133858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799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23114</xdr:rowOff>
    </xdr:from>
    <xdr:to>
      <xdr:col>15</xdr:col>
      <xdr:colOff>82550</xdr:colOff>
      <xdr:row>60</xdr:row>
      <xdr:rowOff>92964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1386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73406</xdr:rowOff>
    </xdr:from>
    <xdr:to>
      <xdr:col>15</xdr:col>
      <xdr:colOff>133350</xdr:colOff>
      <xdr:row>62</xdr:row>
      <xdr:rowOff>3556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159783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1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117348</xdr:rowOff>
    </xdr:from>
    <xdr:to>
      <xdr:col>11</xdr:col>
      <xdr:colOff>31750</xdr:colOff>
      <xdr:row>59</xdr:row>
      <xdr:rowOff>23114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06144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109728</xdr:rowOff>
    </xdr:from>
    <xdr:to>
      <xdr:col>11</xdr:col>
      <xdr:colOff>82550</xdr:colOff>
      <xdr:row>61</xdr:row>
      <xdr:rowOff>39878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3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24655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117094</xdr:rowOff>
    </xdr:from>
    <xdr:to>
      <xdr:col>7</xdr:col>
      <xdr:colOff>31750</xdr:colOff>
      <xdr:row>60</xdr:row>
      <xdr:rowOff>47244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32021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86377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83058</xdr:rowOff>
    </xdr:from>
    <xdr:to>
      <xdr:col>19</xdr:col>
      <xdr:colOff>184150</xdr:colOff>
      <xdr:row>62</xdr:row>
      <xdr:rowOff>13208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23385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31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42164</xdr:rowOff>
    </xdr:from>
    <xdr:to>
      <xdr:col>15</xdr:col>
      <xdr:colOff>133350</xdr:colOff>
      <xdr:row>60</xdr:row>
      <xdr:rowOff>143764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153941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66548</xdr:rowOff>
    </xdr:from>
    <xdr:to>
      <xdr:col>7</xdr:col>
      <xdr:colOff>31750</xdr:colOff>
      <xdr:row>58</xdr:row>
      <xdr:rowOff>168148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6875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7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類似団体平均を上回っている要因としては、５町村合併の影響により、職員数、各種施設数が依然として多いためである。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今後も引き続き、人件費では職員数の適正化に努め、物件費では施設の民営化や指定管理者制度の導入、または公共施設総合管理計画における個別計画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した上での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施設統廃合を進め、コスト削減を図っていく必要がある。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45690</xdr:rowOff>
    </xdr:from>
    <xdr:to>
      <xdr:col>23</xdr:col>
      <xdr:colOff>133350</xdr:colOff>
      <xdr:row>88</xdr:row>
      <xdr:rowOff>131259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33140"/>
          <a:ext cx="0" cy="12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103336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9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131259</xdr:rowOff>
    </xdr:from>
    <xdr:to>
      <xdr:col>24</xdr:col>
      <xdr:colOff>12700</xdr:colOff>
      <xdr:row>88</xdr:row>
      <xdr:rowOff>131259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1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132067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7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45690</xdr:rowOff>
    </xdr:from>
    <xdr:to>
      <xdr:col>24</xdr:col>
      <xdr:colOff>12700</xdr:colOff>
      <xdr:row>81</xdr:row>
      <xdr:rowOff>45690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55066</xdr:rowOff>
    </xdr:from>
    <xdr:to>
      <xdr:col>23</xdr:col>
      <xdr:colOff>133350</xdr:colOff>
      <xdr:row>84</xdr:row>
      <xdr:rowOff>96231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56866"/>
          <a:ext cx="8382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135867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9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119340</xdr:rowOff>
    </xdr:from>
    <xdr:to>
      <xdr:col>23</xdr:col>
      <xdr:colOff>184150</xdr:colOff>
      <xdr:row>84</xdr:row>
      <xdr:rowOff>49490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43821</xdr:rowOff>
    </xdr:from>
    <xdr:to>
      <xdr:col>19</xdr:col>
      <xdr:colOff>133350</xdr:colOff>
      <xdr:row>84</xdr:row>
      <xdr:rowOff>55066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45621"/>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53618</xdr:rowOff>
    </xdr:from>
    <xdr:to>
      <xdr:col>19</xdr:col>
      <xdr:colOff>184150</xdr:colOff>
      <xdr:row>83</xdr:row>
      <xdr:rowOff>155218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165395</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2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43821</xdr:rowOff>
    </xdr:from>
    <xdr:to>
      <xdr:col>15</xdr:col>
      <xdr:colOff>82550</xdr:colOff>
      <xdr:row>84</xdr:row>
      <xdr:rowOff>80499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45621"/>
          <a:ext cx="889000" cy="3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158276</xdr:rowOff>
    </xdr:from>
    <xdr:to>
      <xdr:col>15</xdr:col>
      <xdr:colOff>133350</xdr:colOff>
      <xdr:row>83</xdr:row>
      <xdr:rowOff>88426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98603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20689</xdr:rowOff>
    </xdr:from>
    <xdr:to>
      <xdr:col>11</xdr:col>
      <xdr:colOff>31750</xdr:colOff>
      <xdr:row>84</xdr:row>
      <xdr:rowOff>80499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22489"/>
          <a:ext cx="889000" cy="5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153530</xdr:rowOff>
    </xdr:from>
    <xdr:to>
      <xdr:col>11</xdr:col>
      <xdr:colOff>82550</xdr:colOff>
      <xdr:row>83</xdr:row>
      <xdr:rowOff>83680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93857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125250</xdr:rowOff>
    </xdr:from>
    <xdr:to>
      <xdr:col>7</xdr:col>
      <xdr:colOff>31750</xdr:colOff>
      <xdr:row>83</xdr:row>
      <xdr:rowOff>55400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45431</xdr:rowOff>
    </xdr:from>
    <xdr:to>
      <xdr:col>23</xdr:col>
      <xdr:colOff>184150</xdr:colOff>
      <xdr:row>84</xdr:row>
      <xdr:rowOff>147031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17508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4266</xdr:rowOff>
    </xdr:from>
    <xdr:to>
      <xdr:col>19</xdr:col>
      <xdr:colOff>184150</xdr:colOff>
      <xdr:row>84</xdr:row>
      <xdr:rowOff>105866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90643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92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164471</xdr:rowOff>
    </xdr:from>
    <xdr:to>
      <xdr:col>15</xdr:col>
      <xdr:colOff>133350</xdr:colOff>
      <xdr:row>84</xdr:row>
      <xdr:rowOff>94621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79398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8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29699</xdr:rowOff>
    </xdr:from>
    <xdr:to>
      <xdr:col>11</xdr:col>
      <xdr:colOff>82550</xdr:colOff>
      <xdr:row>84</xdr:row>
      <xdr:rowOff>131299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3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116076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141339</xdr:rowOff>
    </xdr:from>
    <xdr:to>
      <xdr:col>7</xdr:col>
      <xdr:colOff>31750</xdr:colOff>
      <xdr:row>84</xdr:row>
      <xdr:rowOff>71489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56266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45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と低い水準にある。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要因としては、職員の年齢構成の偏在化が著しく、中堅職員の昇任が抑制されていることが挙げられる。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今後も給与の適正化を図るために、給与実態の分析に努める。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155121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84</xdr:row>
      <xdr:rowOff>13607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92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4734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7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83</xdr:row>
      <xdr:rowOff>133350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133350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292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116114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５町村合併という特殊な事情により、類似団体平均を大きく上回っている状況である。定員適正化計画に基づく退職者不補充の原則と新規採用の抑制により、実績として平成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次計画では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人の職員を削減している。今後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職員数削減に努め、定員適正化を図る。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118382</xdr:rowOff>
    </xdr:from>
    <xdr:to>
      <xdr:col>81</xdr:col>
      <xdr:colOff>44450</xdr:colOff>
      <xdr:row>67</xdr:row>
      <xdr:rowOff>2449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62482"/>
          <a:ext cx="0" cy="14271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145976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2449</xdr:rowOff>
    </xdr:from>
    <xdr:to>
      <xdr:col>81</xdr:col>
      <xdr:colOff>133350</xdr:colOff>
      <xdr:row>67</xdr:row>
      <xdr:rowOff>2449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9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33309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0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118382</xdr:rowOff>
    </xdr:from>
    <xdr:to>
      <xdr:col>81</xdr:col>
      <xdr:colOff>133350</xdr:colOff>
      <xdr:row>58</xdr:row>
      <xdr:rowOff>118382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62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69487</xdr:rowOff>
    </xdr:from>
    <xdr:to>
      <xdr:col>81</xdr:col>
      <xdr:colOff>44450</xdr:colOff>
      <xdr:row>63</xdr:row>
      <xdr:rowOff>95341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870837"/>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102343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89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67763</xdr:rowOff>
    </xdr:from>
    <xdr:to>
      <xdr:col>77</xdr:col>
      <xdr:colOff>44450</xdr:colOff>
      <xdr:row>63</xdr:row>
      <xdr:rowOff>95341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69113"/>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34109</xdr:rowOff>
    </xdr:from>
    <xdr:to>
      <xdr:col>77</xdr:col>
      <xdr:colOff>95250</xdr:colOff>
      <xdr:row>61</xdr:row>
      <xdr:rowOff>135709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145886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6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67763</xdr:rowOff>
    </xdr:from>
    <xdr:to>
      <xdr:col>72</xdr:col>
      <xdr:colOff>203200</xdr:colOff>
      <xdr:row>63</xdr:row>
      <xdr:rowOff>79828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6911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18597</xdr:rowOff>
    </xdr:from>
    <xdr:to>
      <xdr:col>73</xdr:col>
      <xdr:colOff>44450</xdr:colOff>
      <xdr:row>61</xdr:row>
      <xdr:rowOff>120197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130374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79828</xdr:rowOff>
    </xdr:from>
    <xdr:to>
      <xdr:col>68</xdr:col>
      <xdr:colOff>152400</xdr:colOff>
      <xdr:row>63</xdr:row>
      <xdr:rowOff>136706</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81178"/>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165916</xdr:rowOff>
    </xdr:from>
    <xdr:to>
      <xdr:col>64</xdr:col>
      <xdr:colOff>152400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18687</xdr:rowOff>
    </xdr:from>
    <xdr:to>
      <xdr:col>81</xdr:col>
      <xdr:colOff>95250</xdr:colOff>
      <xdr:row>63</xdr:row>
      <xdr:rowOff>120287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162214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44541</xdr:rowOff>
    </xdr:from>
    <xdr:to>
      <xdr:col>77</xdr:col>
      <xdr:colOff>95250</xdr:colOff>
      <xdr:row>63</xdr:row>
      <xdr:rowOff>146141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130918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93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16963</xdr:rowOff>
    </xdr:from>
    <xdr:to>
      <xdr:col>73</xdr:col>
      <xdr:colOff>44450</xdr:colOff>
      <xdr:row>63</xdr:row>
      <xdr:rowOff>118563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81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103340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90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29028</xdr:rowOff>
    </xdr:from>
    <xdr:to>
      <xdr:col>68</xdr:col>
      <xdr:colOff>203200</xdr:colOff>
      <xdr:row>63</xdr:row>
      <xdr:rowOff>130628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115405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91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85906</xdr:rowOff>
    </xdr:from>
    <xdr:to>
      <xdr:col>64</xdr:col>
      <xdr:colOff>152400</xdr:colOff>
      <xdr:row>64</xdr:row>
      <xdr:rowOff>16056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7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令和元年度の単年度実質公債費比率は</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％上昇しているが、これは実質的な公債費負担が横ばいの一方で、標準財政規模が縮小となったためである。３ヵ年平均の実質公債費比率は高い水準を推移しながら、平成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年度以降上昇傾向にあり、令和元年度は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％上昇の</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で、依然として類似団体平均を</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％上回っている状況である。</a:t>
          </a:r>
        </a:p>
        <a:p>
          <a:r>
            <a:rPr kumimoji="1" lang="ja-JP" altLang="en-US" sz="1300">
              <a:latin typeface="ＭＳ Ｐゴシック" panose="020B0600070205080204" pitchFamily="50" charset="-128"/>
              <a:ea typeface="ＭＳ Ｐゴシック" panose="020B0600070205080204" pitchFamily="50" charset="-128"/>
            </a:rPr>
            <a:t>今後も緊急度・住民ニーズを的確に把握した事業を厳選、大規模な事業計画の整理・縮小等の見直しを行うことで新発債の発行を抑制し、さらには繰上償還を積極的に実施して、公債費負担を低減する必要が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4236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20320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54803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31344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60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167640</xdr:rowOff>
    </xdr:from>
    <xdr:to>
      <xdr:col>77</xdr:col>
      <xdr:colOff>44450</xdr:colOff>
      <xdr:row>44</xdr:row>
      <xdr:rowOff>4233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43</xdr:row>
      <xdr:rowOff>167640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39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167640</xdr:rowOff>
    </xdr:from>
    <xdr:to>
      <xdr:col>68</xdr:col>
      <xdr:colOff>152400</xdr:colOff>
      <xdr:row>44</xdr:row>
      <xdr:rowOff>20320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5399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35577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140970</xdr:rowOff>
    </xdr:from>
    <xdr:to>
      <xdr:col>81</xdr:col>
      <xdr:colOff>95250</xdr:colOff>
      <xdr:row>44</xdr:row>
      <xdr:rowOff>71120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113047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8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140970</xdr:rowOff>
    </xdr:from>
    <xdr:to>
      <xdr:col>64</xdr:col>
      <xdr:colOff>152400</xdr:colOff>
      <xdr:row>44</xdr:row>
      <xdr:rowOff>71120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55897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会計の地方債現在高や退職手当負担額が減少する一方で、一般会計地方債現在高の増加と一部事務組合の地方債残高に対する負担の増加で将来負担額は増加、加えて充当可能基金である財政調整基金、減債基金の取り崩しにより、実質的な将来負担額も増加している。さらには標準財政規模が縮小しているため、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年度以降、上昇に転じており、類似団体平均と比較し大きく上回っていることから、新たな負担を伴う地方債の抑制、歳出削減による基金取り崩しの低減を図り、将来負担の軽減に努める。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5029</xdr:rowOff>
    </xdr:from>
    <xdr:to>
      <xdr:col>81</xdr:col>
      <xdr:colOff>44450</xdr:colOff>
      <xdr:row>21</xdr:row>
      <xdr:rowOff>102514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605479"/>
          <a:ext cx="838200" cy="9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160342</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8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143815</xdr:rowOff>
    </xdr:from>
    <xdr:to>
      <xdr:col>81</xdr:col>
      <xdr:colOff>95250</xdr:colOff>
      <xdr:row>15</xdr:row>
      <xdr:rowOff>73965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118567</xdr:rowOff>
    </xdr:from>
    <xdr:to>
      <xdr:col>77</xdr:col>
      <xdr:colOff>44450</xdr:colOff>
      <xdr:row>21</xdr:row>
      <xdr:rowOff>5029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54756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148641</xdr:rowOff>
    </xdr:from>
    <xdr:to>
      <xdr:col>77</xdr:col>
      <xdr:colOff>95250</xdr:colOff>
      <xdr:row>15</xdr:row>
      <xdr:rowOff>78791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88968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17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118567</xdr:rowOff>
    </xdr:from>
    <xdr:to>
      <xdr:col>72</xdr:col>
      <xdr:colOff>203200</xdr:colOff>
      <xdr:row>20</xdr:row>
      <xdr:rowOff>144628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54756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123715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144628</xdr:rowOff>
    </xdr:from>
    <xdr:to>
      <xdr:col>68</xdr:col>
      <xdr:colOff>152400</xdr:colOff>
      <xdr:row>21</xdr:row>
      <xdr:rowOff>50393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573628"/>
          <a:ext cx="8890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23520</xdr:rowOff>
    </xdr:from>
    <xdr:to>
      <xdr:col>68</xdr:col>
      <xdr:colOff>203200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51714</xdr:rowOff>
    </xdr:from>
    <xdr:to>
      <xdr:col>81</xdr:col>
      <xdr:colOff>95250</xdr:colOff>
      <xdr:row>21</xdr:row>
      <xdr:rowOff>153314</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6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23791</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62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125679</xdr:rowOff>
    </xdr:from>
    <xdr:to>
      <xdr:col>77</xdr:col>
      <xdr:colOff>95250</xdr:colOff>
      <xdr:row>21</xdr:row>
      <xdr:rowOff>55829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5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40606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64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67767</xdr:rowOff>
    </xdr:from>
    <xdr:to>
      <xdr:col>73</xdr:col>
      <xdr:colOff>44450</xdr:colOff>
      <xdr:row>20</xdr:row>
      <xdr:rowOff>169367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4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154144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58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93828</xdr:rowOff>
    </xdr:from>
    <xdr:to>
      <xdr:col>68</xdr:col>
      <xdr:colOff>203200</xdr:colOff>
      <xdr:row>21</xdr:row>
      <xdr:rowOff>23978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52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8755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6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171043</xdr:rowOff>
    </xdr:from>
    <xdr:to>
      <xdr:col>64</xdr:col>
      <xdr:colOff>152400</xdr:colOff>
      <xdr:row>21</xdr:row>
      <xdr:rowOff>101193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6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85970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68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減少傾向にあるが、依然として類似団体、全国平均及び青森県平均を上回っている。これは職員数が類似団体と比較して多いためであり、定員適正化計画による退職者不補充と新規採用の抑制や組織体系見直しなどの取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40</xdr:row>
      <xdr:rowOff>101600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139700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11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143527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80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127000</xdr:rowOff>
    </xdr:from>
    <xdr:to>
      <xdr:col>24</xdr:col>
      <xdr:colOff>76200</xdr:colOff>
      <xdr:row>35</xdr:row>
      <xdr:rowOff>57150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59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50800</xdr:rowOff>
    </xdr:from>
    <xdr:to>
      <xdr:col>20</xdr:col>
      <xdr:colOff>38100</xdr:colOff>
      <xdr:row>34</xdr:row>
      <xdr:rowOff>152400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101600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73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25400</xdr:rowOff>
    </xdr:from>
    <xdr:to>
      <xdr:col>15</xdr:col>
      <xdr:colOff>149225</xdr:colOff>
      <xdr:row>34</xdr:row>
      <xdr:rowOff>127000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137177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101600</xdr:rowOff>
    </xdr:from>
    <xdr:to>
      <xdr:col>11</xdr:col>
      <xdr:colOff>9525</xdr:colOff>
      <xdr:row>37</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73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50800</xdr:rowOff>
    </xdr:from>
    <xdr:to>
      <xdr:col>11</xdr:col>
      <xdr:colOff>60325</xdr:colOff>
      <xdr:row>34</xdr:row>
      <xdr:rowOff>152400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8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88900</xdr:rowOff>
    </xdr:from>
    <xdr:to>
      <xdr:col>24</xdr:col>
      <xdr:colOff>76200</xdr:colOff>
      <xdr:row>37</xdr:row>
      <xdr:rowOff>19050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67327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50800</xdr:rowOff>
    </xdr:from>
    <xdr:to>
      <xdr:col>11</xdr:col>
      <xdr:colOff>60325</xdr:colOff>
      <xdr:row>36</xdr:row>
      <xdr:rowOff>152400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137177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44450</xdr:rowOff>
    </xdr:from>
    <xdr:to>
      <xdr:col>6</xdr:col>
      <xdr:colOff>171450</xdr:colOff>
      <xdr:row>37</xdr:row>
      <xdr:rowOff>146050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物件費に係る経常収支比率は類似団体の中では最も低い水準にある。今後も事務事業の見直しを進め、より一層の経費削減を図る。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7257</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075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93634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7257</xdr:rowOff>
    </xdr:from>
    <xdr:to>
      <xdr:col>82</xdr:col>
      <xdr:colOff>196850</xdr:colOff>
      <xdr:row>14</xdr:row>
      <xdr:rowOff>7257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0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14</xdr:row>
      <xdr:rowOff>7257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353129"/>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124279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73479</xdr:rowOff>
    </xdr:from>
    <xdr:to>
      <xdr:col>78</xdr:col>
      <xdr:colOff>120650</xdr:colOff>
      <xdr:row>18</xdr:row>
      <xdr:rowOff>3629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159856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74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29936</xdr:rowOff>
    </xdr:from>
    <xdr:to>
      <xdr:col>74</xdr:col>
      <xdr:colOff>31750</xdr:colOff>
      <xdr:row>17</xdr:row>
      <xdr:rowOff>131536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48079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266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36484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6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168729</xdr:rowOff>
    </xdr:from>
    <xdr:to>
      <xdr:col>65</xdr:col>
      <xdr:colOff>53975</xdr:colOff>
      <xdr:row>13</xdr:row>
      <xdr:rowOff>98879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22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109056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199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扶助費に係る経常収支比率は全国平均及び青森県平均を下回るものの類似団体平均を</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上回り、かつ上昇傾向にある。要因としては障害者福祉費や児童福祉費（施設型給付）が増加傾向にあることに加え、生活保護費が高止まりしているためである。増加する扶助費抑制のために、資格審査による給付の適正化等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238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37193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037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19249</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2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78015</xdr:rowOff>
    </xdr:from>
    <xdr:to>
      <xdr:col>19</xdr:col>
      <xdr:colOff>187325</xdr:colOff>
      <xdr:row>58</xdr:row>
      <xdr:rowOff>159657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100221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108857</xdr:rowOff>
    </xdr:from>
    <xdr:to>
      <xdr:col>20</xdr:col>
      <xdr:colOff>38100</xdr:colOff>
      <xdr:row>57</xdr:row>
      <xdr:rowOff>39007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49184</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7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78015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568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58</xdr:row>
      <xdr:rowOff>12700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098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90005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157843</xdr:rowOff>
    </xdr:from>
    <xdr:to>
      <xdr:col>24</xdr:col>
      <xdr:colOff>76200</xdr:colOff>
      <xdr:row>59</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129920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27215</xdr:rowOff>
    </xdr:from>
    <xdr:to>
      <xdr:col>15</xdr:col>
      <xdr:colOff>149225</xdr:colOff>
      <xdr:row>58</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72770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その他の経常収支比率は前年度より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％上昇しており、類似団体平均を</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上回っている状況である。要因としては、下水道事業に対する公営企業会計への繰出金、また、介護保険事業に対する特別会計への繰出金が増加傾向にあることが挙げられる。今後、下水道事業については料金の見直しを検討、また、介護保険事業においても事業の精査・適正化等に取り組み、普通会計の負担額を低減していく必要が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2528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111760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25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43180</xdr:rowOff>
    </xdr:from>
    <xdr:to>
      <xdr:col>78</xdr:col>
      <xdr:colOff>69850</xdr:colOff>
      <xdr:row>58</xdr:row>
      <xdr:rowOff>81280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8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43180</xdr:rowOff>
    </xdr:from>
    <xdr:to>
      <xdr:col>73</xdr:col>
      <xdr:colOff>180975</xdr:colOff>
      <xdr:row>58</xdr:row>
      <xdr:rowOff>66040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87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66040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6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163830</xdr:rowOff>
    </xdr:from>
    <xdr:to>
      <xdr:col>74</xdr:col>
      <xdr:colOff>31750</xdr:colOff>
      <xdr:row>58</xdr:row>
      <xdr:rowOff>93980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78757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補助費等に係る経常収支比率は類似団体の中でも低い水準にある。今後も市単独事業の補助金の見直しや廃止などにより抑制に努める。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50800</xdr:rowOff>
    </xdr:from>
    <xdr:to>
      <xdr:col>82</xdr:col>
      <xdr:colOff>107950</xdr:colOff>
      <xdr:row>40</xdr:row>
      <xdr:rowOff>50800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37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137177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50800</xdr:rowOff>
    </xdr:from>
    <xdr:to>
      <xdr:col>82</xdr:col>
      <xdr:colOff>196850</xdr:colOff>
      <xdr:row>32</xdr:row>
      <xdr:rowOff>50800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142240</xdr:rowOff>
    </xdr:from>
    <xdr:to>
      <xdr:col>82</xdr:col>
      <xdr:colOff>107950</xdr:colOff>
      <xdr:row>32</xdr:row>
      <xdr:rowOff>157480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5628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158767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xdr:rowOff>
    </xdr:from>
    <xdr:to>
      <xdr:col>82</xdr:col>
      <xdr:colOff>158750</xdr:colOff>
      <xdr:row>36</xdr:row>
      <xdr:rowOff>116840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127000</xdr:rowOff>
    </xdr:from>
    <xdr:to>
      <xdr:col>78</xdr:col>
      <xdr:colOff>69850</xdr:colOff>
      <xdr:row>32</xdr:row>
      <xdr:rowOff>142240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5613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22860</xdr:rowOff>
    </xdr:from>
    <xdr:to>
      <xdr:col>78</xdr:col>
      <xdr:colOff>120650</xdr:colOff>
      <xdr:row>36</xdr:row>
      <xdr:rowOff>124460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109237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28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81280</xdr:rowOff>
    </xdr:from>
    <xdr:to>
      <xdr:col>73</xdr:col>
      <xdr:colOff>180975</xdr:colOff>
      <xdr:row>32</xdr:row>
      <xdr:rowOff>127000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556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148590</xdr:rowOff>
    </xdr:from>
    <xdr:to>
      <xdr:col>74</xdr:col>
      <xdr:colOff>31750</xdr:colOff>
      <xdr:row>36</xdr:row>
      <xdr:rowOff>78740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63517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73660</xdr:rowOff>
    </xdr:from>
    <xdr:to>
      <xdr:col>69</xdr:col>
      <xdr:colOff>92075</xdr:colOff>
      <xdr:row>32</xdr:row>
      <xdr:rowOff>81280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5560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125730</xdr:rowOff>
    </xdr:from>
    <xdr:to>
      <xdr:col>69</xdr:col>
      <xdr:colOff>142875</xdr:colOff>
      <xdr:row>36</xdr:row>
      <xdr:rowOff>55880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40657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57150</xdr:rowOff>
    </xdr:from>
    <xdr:to>
      <xdr:col>65</xdr:col>
      <xdr:colOff>53975</xdr:colOff>
      <xdr:row>35</xdr:row>
      <xdr:rowOff>158750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143527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106680</xdr:rowOff>
    </xdr:from>
    <xdr:to>
      <xdr:col>82</xdr:col>
      <xdr:colOff>158750</xdr:colOff>
      <xdr:row>33</xdr:row>
      <xdr:rowOff>36830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15257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91440</xdr:rowOff>
    </xdr:from>
    <xdr:to>
      <xdr:col>78</xdr:col>
      <xdr:colOff>120650</xdr:colOff>
      <xdr:row>33</xdr:row>
      <xdr:rowOff>21590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31767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534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76200</xdr:rowOff>
    </xdr:from>
    <xdr:to>
      <xdr:col>74</xdr:col>
      <xdr:colOff>31750</xdr:colOff>
      <xdr:row>33</xdr:row>
      <xdr:rowOff>6350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16527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30480</xdr:rowOff>
    </xdr:from>
    <xdr:to>
      <xdr:col>69</xdr:col>
      <xdr:colOff>142875</xdr:colOff>
      <xdr:row>32</xdr:row>
      <xdr:rowOff>132080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551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142257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528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22860</xdr:rowOff>
    </xdr:from>
    <xdr:to>
      <xdr:col>65</xdr:col>
      <xdr:colOff>53975</xdr:colOff>
      <xdr:row>32</xdr:row>
      <xdr:rowOff>124460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55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134637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527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合併旧町村の地方債継承に加え、建設事業による影響で公債費は高い水準にあり、類似団体平均を</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％上回っている。今後、小学校建設事業（Ｈ</a:t>
          </a:r>
          <a:r>
            <a:rPr kumimoji="1" lang="en-US" altLang="ja-JP" sz="1300">
              <a:latin typeface="ＭＳ Ｐゴシック" panose="020B0600070205080204" pitchFamily="50" charset="-128"/>
              <a:ea typeface="ＭＳ Ｐゴシック" panose="020B0600070205080204" pitchFamily="50" charset="-128"/>
            </a:rPr>
            <a:t>27-29</a:t>
          </a:r>
          <a:r>
            <a:rPr kumimoji="1" lang="ja-JP" altLang="en-US" sz="1300">
              <a:latin typeface="ＭＳ Ｐゴシック" panose="020B0600070205080204" pitchFamily="50" charset="-128"/>
              <a:ea typeface="ＭＳ Ｐゴシック" panose="020B0600070205080204" pitchFamily="50" charset="-128"/>
            </a:rPr>
            <a:t>）や公営住宅建設事業（Ｈ</a:t>
          </a:r>
          <a:r>
            <a:rPr kumimoji="1" lang="en-US" altLang="ja-JP" sz="1300">
              <a:latin typeface="ＭＳ Ｐゴシック" panose="020B0600070205080204" pitchFamily="50" charset="-128"/>
              <a:ea typeface="ＭＳ Ｐゴシック" panose="020B0600070205080204" pitchFamily="50" charset="-128"/>
            </a:rPr>
            <a:t>23-R3</a:t>
          </a:r>
          <a:r>
            <a:rPr kumimoji="1" lang="ja-JP" altLang="en-US" sz="1300">
              <a:latin typeface="ＭＳ Ｐゴシック" panose="020B0600070205080204" pitchFamily="50" charset="-128"/>
              <a:ea typeface="ＭＳ Ｐゴシック" panose="020B0600070205080204" pitchFamily="50" charset="-128"/>
            </a:rPr>
            <a:t>）等の償還が本格化し、さらには一般廃棄物最終処分場建設事業（</a:t>
          </a:r>
          <a:r>
            <a:rPr kumimoji="1" lang="en-US" altLang="ja-JP" sz="1300">
              <a:latin typeface="ＭＳ Ｐゴシック" panose="020B0600070205080204" pitchFamily="50" charset="-128"/>
              <a:ea typeface="ＭＳ Ｐゴシック" panose="020B0600070205080204" pitchFamily="50" charset="-128"/>
            </a:rPr>
            <a:t>R1-3</a:t>
          </a:r>
          <a:r>
            <a:rPr kumimoji="1" lang="ja-JP" altLang="en-US" sz="1300">
              <a:latin typeface="ＭＳ Ｐゴシック" panose="020B0600070205080204" pitchFamily="50" charset="-128"/>
              <a:ea typeface="ＭＳ Ｐゴシック" panose="020B0600070205080204" pitchFamily="50" charset="-128"/>
            </a:rPr>
            <a:t>）や消防再編庁舎建設事業（</a:t>
          </a:r>
          <a:r>
            <a:rPr kumimoji="1" lang="en-US" altLang="ja-JP" sz="1300">
              <a:latin typeface="ＭＳ Ｐゴシック" panose="020B0600070205080204" pitchFamily="50" charset="-128"/>
              <a:ea typeface="ＭＳ Ｐゴシック" panose="020B0600070205080204" pitchFamily="50" charset="-128"/>
            </a:rPr>
            <a:t>R1-2</a:t>
          </a:r>
          <a:r>
            <a:rPr kumimoji="1" lang="ja-JP" altLang="en-US" sz="1300">
              <a:latin typeface="ＭＳ Ｐゴシック" panose="020B0600070205080204" pitchFamily="50" charset="-128"/>
              <a:ea typeface="ＭＳ Ｐゴシック" panose="020B0600070205080204" pitchFamily="50" charset="-128"/>
            </a:rPr>
            <a:t>）等の償還も控えており、より厳しい財政運営となることが予想されることから、これまで以上に地方債の新規発行を伴う建設事業の抑制を図ることが必要となる。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4114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120142</xdr:rowOff>
    </xdr:from>
    <xdr:to>
      <xdr:col>24</xdr:col>
      <xdr:colOff>25400</xdr:colOff>
      <xdr:row>79</xdr:row>
      <xdr:rowOff>161289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664692"/>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37864</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120142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6144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51563</xdr:rowOff>
    </xdr:from>
    <xdr:to>
      <xdr:col>15</xdr:col>
      <xdr:colOff>98425</xdr:colOff>
      <xdr:row>79</xdr:row>
      <xdr:rowOff>69850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5961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128540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51563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7620</xdr:rowOff>
    </xdr:from>
    <xdr:to>
      <xdr:col>11</xdr:col>
      <xdr:colOff>60325</xdr:colOff>
      <xdr:row>78</xdr:row>
      <xdr:rowOff>109220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119397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110253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110489</xdr:rowOff>
    </xdr:from>
    <xdr:to>
      <xdr:col>24</xdr:col>
      <xdr:colOff>76200</xdr:colOff>
      <xdr:row>80</xdr:row>
      <xdr:rowOff>40639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19066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56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69342</xdr:rowOff>
    </xdr:from>
    <xdr:to>
      <xdr:col>20</xdr:col>
      <xdr:colOff>38100</xdr:colOff>
      <xdr:row>79</xdr:row>
      <xdr:rowOff>170942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155719</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700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144780</xdr:rowOff>
    </xdr:from>
    <xdr:to>
      <xdr:col>6</xdr:col>
      <xdr:colOff>171450</xdr:colOff>
      <xdr:row>79</xdr:row>
      <xdr:rowOff>74930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59707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年度以降、類似団体平均以下の水準を推移し令和元年度は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％下回っている。今後も引き続き、高水準な人件費を職員数の適正化により削減すること、また、上昇傾向にある扶助費の抑制を図ること等により経常経費の削減に努める。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37846</xdr:rowOff>
    </xdr:from>
    <xdr:to>
      <xdr:col>82</xdr:col>
      <xdr:colOff>107950</xdr:colOff>
      <xdr:row>80</xdr:row>
      <xdr:rowOff>17272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896596"/>
          <a:ext cx="0" cy="83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160799</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17272</xdr:rowOff>
    </xdr:from>
    <xdr:to>
      <xdr:col>82</xdr:col>
      <xdr:colOff>196850</xdr:colOff>
      <xdr:row>80</xdr:row>
      <xdr:rowOff>17272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124223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37846</xdr:rowOff>
    </xdr:from>
    <xdr:to>
      <xdr:col>82</xdr:col>
      <xdr:colOff>196850</xdr:colOff>
      <xdr:row>75</xdr:row>
      <xdr:rowOff>37846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89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92710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896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159004</xdr:rowOff>
    </xdr:from>
    <xdr:to>
      <xdr:col>78</xdr:col>
      <xdr:colOff>69850</xdr:colOff>
      <xdr:row>75</xdr:row>
      <xdr:rowOff>37846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8463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62992</xdr:rowOff>
    </xdr:from>
    <xdr:to>
      <xdr:col>73</xdr:col>
      <xdr:colOff>180975</xdr:colOff>
      <xdr:row>74</xdr:row>
      <xdr:rowOff>159004</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7502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121429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53848</xdr:rowOff>
    </xdr:from>
    <xdr:to>
      <xdr:col>69</xdr:col>
      <xdr:colOff>92075</xdr:colOff>
      <xdr:row>74</xdr:row>
      <xdr:rowOff>62992</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7411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169435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108204</xdr:rowOff>
    </xdr:from>
    <xdr:to>
      <xdr:col>74</xdr:col>
      <xdr:colOff>31750</xdr:colOff>
      <xdr:row>75</xdr:row>
      <xdr:rowOff>38354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48531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12192</xdr:rowOff>
    </xdr:from>
    <xdr:to>
      <xdr:col>69</xdr:col>
      <xdr:colOff>142875</xdr:colOff>
      <xdr:row>74</xdr:row>
      <xdr:rowOff>113792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123969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3048</xdr:rowOff>
    </xdr:from>
    <xdr:to>
      <xdr:col>65</xdr:col>
      <xdr:colOff>53975</xdr:colOff>
      <xdr:row>74</xdr:row>
      <xdr:rowOff>104648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114825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88639</xdr:rowOff>
    </xdr:from>
    <xdr:to>
      <xdr:col>29</xdr:col>
      <xdr:colOff>127000</xdr:colOff>
      <xdr:row>20</xdr:row>
      <xdr:rowOff>99056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93664"/>
          <a:ext cx="0" cy="13820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71133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99056</xdr:rowOff>
    </xdr:from>
    <xdr:to>
      <xdr:col>30</xdr:col>
      <xdr:colOff>25400</xdr:colOff>
      <xdr:row>20</xdr:row>
      <xdr:rowOff>99056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56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3566</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3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88639</xdr:rowOff>
    </xdr:from>
    <xdr:to>
      <xdr:col>30</xdr:col>
      <xdr:colOff>25400</xdr:colOff>
      <xdr:row>12</xdr:row>
      <xdr:rowOff>88639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936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5102</xdr:rowOff>
    </xdr:from>
    <xdr:to>
      <xdr:col>29</xdr:col>
      <xdr:colOff>127000</xdr:colOff>
      <xdr:row>16</xdr:row>
      <xdr:rowOff>30297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95927"/>
          <a:ext cx="647700" cy="25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65090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93013</xdr:rowOff>
    </xdr:from>
    <xdr:to>
      <xdr:col>29</xdr:col>
      <xdr:colOff>177800</xdr:colOff>
      <xdr:row>17</xdr:row>
      <xdr:rowOff>23163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30297</xdr:rowOff>
    </xdr:from>
    <xdr:to>
      <xdr:col>26</xdr:col>
      <xdr:colOff>50800</xdr:colOff>
      <xdr:row>16</xdr:row>
      <xdr:rowOff>47752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21122"/>
          <a:ext cx="698500" cy="17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155160</xdr:rowOff>
    </xdr:from>
    <xdr:to>
      <xdr:col>26</xdr:col>
      <xdr:colOff>101600</xdr:colOff>
      <xdr:row>17</xdr:row>
      <xdr:rowOff>85310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70087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15274</xdr:rowOff>
    </xdr:from>
    <xdr:to>
      <xdr:col>22</xdr:col>
      <xdr:colOff>114300</xdr:colOff>
      <xdr:row>16</xdr:row>
      <xdr:rowOff>47752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806099"/>
          <a:ext cx="698500" cy="32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6896</xdr:rowOff>
    </xdr:from>
    <xdr:to>
      <xdr:col>22</xdr:col>
      <xdr:colOff>165100</xdr:colOff>
      <xdr:row>17</xdr:row>
      <xdr:rowOff>108496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93273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5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104788</xdr:rowOff>
    </xdr:from>
    <xdr:to>
      <xdr:col>18</xdr:col>
      <xdr:colOff>177800</xdr:colOff>
      <xdr:row>16</xdr:row>
      <xdr:rowOff>15274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724163"/>
          <a:ext cx="698500" cy="81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1769</xdr:rowOff>
    </xdr:from>
    <xdr:to>
      <xdr:col>19</xdr:col>
      <xdr:colOff>38100</xdr:colOff>
      <xdr:row>17</xdr:row>
      <xdr:rowOff>103369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50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161070</xdr:rowOff>
    </xdr:from>
    <xdr:to>
      <xdr:col>15</xdr:col>
      <xdr:colOff>101600</xdr:colOff>
      <xdr:row>17</xdr:row>
      <xdr:rowOff>91220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75997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125752</xdr:rowOff>
    </xdr:from>
    <xdr:to>
      <xdr:col>29</xdr:col>
      <xdr:colOff>177800</xdr:colOff>
      <xdr:row>16</xdr:row>
      <xdr:rowOff>55902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5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142279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150947</xdr:rowOff>
    </xdr:from>
    <xdr:to>
      <xdr:col>26</xdr:col>
      <xdr:colOff>101600</xdr:colOff>
      <xdr:row>16</xdr:row>
      <xdr:rowOff>81097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7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91274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9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168402</xdr:rowOff>
    </xdr:from>
    <xdr:to>
      <xdr:col>22</xdr:col>
      <xdr:colOff>165100</xdr:colOff>
      <xdr:row>16</xdr:row>
      <xdr:rowOff>98552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8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108729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56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135924</xdr:rowOff>
    </xdr:from>
    <xdr:to>
      <xdr:col>19</xdr:col>
      <xdr:colOff>38100</xdr:colOff>
      <xdr:row>16</xdr:row>
      <xdr:rowOff>66074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55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76251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52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53988</xdr:rowOff>
    </xdr:from>
    <xdr:to>
      <xdr:col>15</xdr:col>
      <xdr:colOff>101600</xdr:colOff>
      <xdr:row>15</xdr:row>
      <xdr:rowOff>155588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7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165765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65278</xdr:rowOff>
    </xdr:from>
    <xdr:to>
      <xdr:col>29</xdr:col>
      <xdr:colOff>127000</xdr:colOff>
      <xdr:row>37</xdr:row>
      <xdr:rowOff>245434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9828"/>
          <a:ext cx="0" cy="1380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217511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245434</xdr:rowOff>
    </xdr:from>
    <xdr:to>
      <xdr:col>30</xdr:col>
      <xdr:colOff>25400</xdr:colOff>
      <xdr:row>37</xdr:row>
      <xdr:rowOff>245434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70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323105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65278</xdr:rowOff>
    </xdr:from>
    <xdr:to>
      <xdr:col>30</xdr:col>
      <xdr:colOff>25400</xdr:colOff>
      <xdr:row>33</xdr:row>
      <xdr:rowOff>65278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9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177368</xdr:rowOff>
    </xdr:from>
    <xdr:to>
      <xdr:col>29</xdr:col>
      <xdr:colOff>127000</xdr:colOff>
      <xdr:row>34</xdr:row>
      <xdr:rowOff>192113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444818"/>
          <a:ext cx="6477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59897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70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87820</xdr:rowOff>
    </xdr:from>
    <xdr:to>
      <xdr:col>29</xdr:col>
      <xdr:colOff>177800</xdr:colOff>
      <xdr:row>35</xdr:row>
      <xdr:rowOff>189420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171139</xdr:rowOff>
    </xdr:from>
    <xdr:to>
      <xdr:col>26</xdr:col>
      <xdr:colOff>50800</xdr:colOff>
      <xdr:row>34</xdr:row>
      <xdr:rowOff>192113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38589"/>
          <a:ext cx="698500" cy="20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85154</xdr:rowOff>
    </xdr:from>
    <xdr:to>
      <xdr:col>26</xdr:col>
      <xdr:colOff>101600</xdr:colOff>
      <xdr:row>35</xdr:row>
      <xdr:rowOff>186754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171531</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1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171139</xdr:rowOff>
    </xdr:from>
    <xdr:to>
      <xdr:col>22</xdr:col>
      <xdr:colOff>114300</xdr:colOff>
      <xdr:row>34</xdr:row>
      <xdr:rowOff>181445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38589"/>
          <a:ext cx="698500" cy="10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84982</xdr:rowOff>
    </xdr:from>
    <xdr:to>
      <xdr:col>22</xdr:col>
      <xdr:colOff>165100</xdr:colOff>
      <xdr:row>35</xdr:row>
      <xdr:rowOff>186582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171359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181407</xdr:rowOff>
    </xdr:from>
    <xdr:to>
      <xdr:col>18</xdr:col>
      <xdr:colOff>177800</xdr:colOff>
      <xdr:row>34</xdr:row>
      <xdr:rowOff>181445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48857"/>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81362</xdr:rowOff>
    </xdr:from>
    <xdr:to>
      <xdr:col>19</xdr:col>
      <xdr:colOff>38100</xdr:colOff>
      <xdr:row>35</xdr:row>
      <xdr:rowOff>182962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167739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60179</xdr:rowOff>
    </xdr:from>
    <xdr:to>
      <xdr:col>15</xdr:col>
      <xdr:colOff>101600</xdr:colOff>
      <xdr:row>35</xdr:row>
      <xdr:rowOff>161779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146556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126568</xdr:rowOff>
    </xdr:from>
    <xdr:to>
      <xdr:col>29</xdr:col>
      <xdr:colOff>177800</xdr:colOff>
      <xdr:row>34</xdr:row>
      <xdr:rowOff>228168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394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314545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2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141313</xdr:rowOff>
    </xdr:from>
    <xdr:to>
      <xdr:col>26</xdr:col>
      <xdr:colOff>101600</xdr:colOff>
      <xdr:row>34</xdr:row>
      <xdr:rowOff>242913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0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253090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7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120339</xdr:rowOff>
    </xdr:from>
    <xdr:to>
      <xdr:col>22</xdr:col>
      <xdr:colOff>165100</xdr:colOff>
      <xdr:row>34</xdr:row>
      <xdr:rowOff>221939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387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232116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15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130645</xdr:rowOff>
    </xdr:from>
    <xdr:to>
      <xdr:col>19</xdr:col>
      <xdr:colOff>38100</xdr:colOff>
      <xdr:row>34</xdr:row>
      <xdr:rowOff>232245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9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242422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130607</xdr:rowOff>
    </xdr:from>
    <xdr:to>
      <xdr:col>15</xdr:col>
      <xdr:colOff>101600</xdr:colOff>
      <xdr:row>34</xdr:row>
      <xdr:rowOff>232207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9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242384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6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54465</xdr:rowOff>
    </xdr:from>
    <xdr:to>
      <xdr:col>24</xdr:col>
      <xdr:colOff>62865</xdr:colOff>
      <xdr:row>38</xdr:row>
      <xdr:rowOff>30788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97965"/>
          <a:ext cx="1270" cy="1347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34615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30788</xdr:rowOff>
    </xdr:from>
    <xdr:to>
      <xdr:col>24</xdr:col>
      <xdr:colOff>152400</xdr:colOff>
      <xdr:row>38</xdr:row>
      <xdr:rowOff>30788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7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54465</xdr:rowOff>
    </xdr:from>
    <xdr:to>
      <xdr:col>24</xdr:col>
      <xdr:colOff>152400</xdr:colOff>
      <xdr:row>30</xdr:row>
      <xdr:rowOff>54465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97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36732</xdr:rowOff>
    </xdr:from>
    <xdr:to>
      <xdr:col>24</xdr:col>
      <xdr:colOff>63500</xdr:colOff>
      <xdr:row>33</xdr:row>
      <xdr:rowOff>42170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694582"/>
          <a:ext cx="8382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117733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139306</xdr:rowOff>
    </xdr:from>
    <xdr:to>
      <xdr:col>24</xdr:col>
      <xdr:colOff>114300</xdr:colOff>
      <xdr:row>35</xdr:row>
      <xdr:rowOff>69456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18983</xdr:rowOff>
    </xdr:from>
    <xdr:to>
      <xdr:col>19</xdr:col>
      <xdr:colOff>177800</xdr:colOff>
      <xdr:row>33</xdr:row>
      <xdr:rowOff>36732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676833"/>
          <a:ext cx="889000" cy="1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25317</xdr:rowOff>
    </xdr:from>
    <xdr:to>
      <xdr:col>20</xdr:col>
      <xdr:colOff>38100</xdr:colOff>
      <xdr:row>35</xdr:row>
      <xdr:rowOff>126917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118044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18983</xdr:rowOff>
    </xdr:from>
    <xdr:to>
      <xdr:col>15</xdr:col>
      <xdr:colOff>50800</xdr:colOff>
      <xdr:row>33</xdr:row>
      <xdr:rowOff>54661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676833"/>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42021</xdr:rowOff>
    </xdr:from>
    <xdr:to>
      <xdr:col>15</xdr:col>
      <xdr:colOff>101600</xdr:colOff>
      <xdr:row>35</xdr:row>
      <xdr:rowOff>143621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134748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113950</xdr:rowOff>
    </xdr:from>
    <xdr:to>
      <xdr:col>10</xdr:col>
      <xdr:colOff>114300</xdr:colOff>
      <xdr:row>33</xdr:row>
      <xdr:rowOff>54661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600350"/>
          <a:ext cx="889000" cy="1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23961</xdr:rowOff>
    </xdr:from>
    <xdr:to>
      <xdr:col>10</xdr:col>
      <xdr:colOff>165100</xdr:colOff>
      <xdr:row>35</xdr:row>
      <xdr:rowOff>125561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116688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19895</xdr:rowOff>
    </xdr:from>
    <xdr:to>
      <xdr:col>6</xdr:col>
      <xdr:colOff>38100</xdr:colOff>
      <xdr:row>35</xdr:row>
      <xdr:rowOff>121495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112622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162820</xdr:rowOff>
    </xdr:from>
    <xdr:to>
      <xdr:col>24</xdr:col>
      <xdr:colOff>114300</xdr:colOff>
      <xdr:row>33</xdr:row>
      <xdr:rowOff>92970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4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14247</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00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157382</xdr:rowOff>
    </xdr:from>
    <xdr:to>
      <xdr:col>20</xdr:col>
      <xdr:colOff>38100</xdr:colOff>
      <xdr:row>33</xdr:row>
      <xdr:rowOff>87532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64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104059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1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139633</xdr:rowOff>
    </xdr:from>
    <xdr:to>
      <xdr:col>15</xdr:col>
      <xdr:colOff>101600</xdr:colOff>
      <xdr:row>33</xdr:row>
      <xdr:rowOff>69783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86310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40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3861</xdr:rowOff>
    </xdr:from>
    <xdr:to>
      <xdr:col>10</xdr:col>
      <xdr:colOff>165100</xdr:colOff>
      <xdr:row>33</xdr:row>
      <xdr:rowOff>105461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66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121988</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43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63150</xdr:rowOff>
    </xdr:from>
    <xdr:to>
      <xdr:col>6</xdr:col>
      <xdr:colOff>38100</xdr:colOff>
      <xdr:row>32</xdr:row>
      <xdr:rowOff>164750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54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9827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32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1816</xdr:rowOff>
    </xdr:from>
    <xdr:to>
      <xdr:col>24</xdr:col>
      <xdr:colOff>62865</xdr:colOff>
      <xdr:row>59</xdr:row>
      <xdr:rowOff>131458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74316"/>
          <a:ext cx="1270" cy="16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135285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131458</xdr:rowOff>
    </xdr:from>
    <xdr:to>
      <xdr:col>24</xdr:col>
      <xdr:colOff>152400</xdr:colOff>
      <xdr:row>59</xdr:row>
      <xdr:rowOff>131458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4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119943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4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1816</xdr:rowOff>
    </xdr:from>
    <xdr:to>
      <xdr:col>24</xdr:col>
      <xdr:colOff>152400</xdr:colOff>
      <xdr:row>50</xdr:row>
      <xdr:rowOff>1816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7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150864</xdr:rowOff>
    </xdr:from>
    <xdr:to>
      <xdr:col>24</xdr:col>
      <xdr:colOff>63500</xdr:colOff>
      <xdr:row>58</xdr:row>
      <xdr:rowOff>34151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23514"/>
          <a:ext cx="838200" cy="5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14838</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1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163411</xdr:rowOff>
    </xdr:from>
    <xdr:to>
      <xdr:col>24</xdr:col>
      <xdr:colOff>114300</xdr:colOff>
      <xdr:row>57</xdr:row>
      <xdr:rowOff>93561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34151</xdr:rowOff>
    </xdr:from>
    <xdr:to>
      <xdr:col>19</xdr:col>
      <xdr:colOff>177800</xdr:colOff>
      <xdr:row>58</xdr:row>
      <xdr:rowOff>69329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78251"/>
          <a:ext cx="889000" cy="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65329</xdr:rowOff>
    </xdr:from>
    <xdr:to>
      <xdr:col>20</xdr:col>
      <xdr:colOff>38100</xdr:colOff>
      <xdr:row>57</xdr:row>
      <xdr:rowOff>166929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127483</xdr:rowOff>
    </xdr:from>
    <xdr:to>
      <xdr:col>15</xdr:col>
      <xdr:colOff>50800</xdr:colOff>
      <xdr:row>58</xdr:row>
      <xdr:rowOff>69329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900133"/>
          <a:ext cx="889000" cy="11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167957</xdr:rowOff>
    </xdr:from>
    <xdr:to>
      <xdr:col>15</xdr:col>
      <xdr:colOff>101600</xdr:colOff>
      <xdr:row>58</xdr:row>
      <xdr:rowOff>98107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114634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127483</xdr:rowOff>
    </xdr:from>
    <xdr:to>
      <xdr:col>10</xdr:col>
      <xdr:colOff>114300</xdr:colOff>
      <xdr:row>58</xdr:row>
      <xdr:rowOff>138226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0133"/>
          <a:ext cx="889000" cy="18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162916</xdr:rowOff>
    </xdr:from>
    <xdr:to>
      <xdr:col>10</xdr:col>
      <xdr:colOff>165100</xdr:colOff>
      <xdr:row>58</xdr:row>
      <xdr:rowOff>93066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93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84193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0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33248</xdr:rowOff>
    </xdr:from>
    <xdr:to>
      <xdr:col>6</xdr:col>
      <xdr:colOff>38100</xdr:colOff>
      <xdr:row>58</xdr:row>
      <xdr:rowOff>134848</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151375</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100064</xdr:rowOff>
    </xdr:from>
    <xdr:to>
      <xdr:col>24</xdr:col>
      <xdr:colOff>114300</xdr:colOff>
      <xdr:row>58</xdr:row>
      <xdr:rowOff>30214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7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78491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154801</xdr:rowOff>
    </xdr:from>
    <xdr:to>
      <xdr:col>20</xdr:col>
      <xdr:colOff>38100</xdr:colOff>
      <xdr:row>58</xdr:row>
      <xdr:rowOff>84951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2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76078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18529</xdr:rowOff>
    </xdr:from>
    <xdr:to>
      <xdr:col>15</xdr:col>
      <xdr:colOff>101600</xdr:colOff>
      <xdr:row>58</xdr:row>
      <xdr:rowOff>120129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111256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5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76683</xdr:rowOff>
    </xdr:from>
    <xdr:to>
      <xdr:col>10</xdr:col>
      <xdr:colOff>165100</xdr:colOff>
      <xdr:row>58</xdr:row>
      <xdr:rowOff>6833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4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2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87426</xdr:rowOff>
    </xdr:from>
    <xdr:to>
      <xdr:col>6</xdr:col>
      <xdr:colOff>38100</xdr:colOff>
      <xdr:row>59</xdr:row>
      <xdr:rowOff>17576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8703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2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158217</xdr:rowOff>
    </xdr:from>
    <xdr:to>
      <xdr:col>24</xdr:col>
      <xdr:colOff>62865</xdr:colOff>
      <xdr:row>78</xdr:row>
      <xdr:rowOff>91999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88267"/>
          <a:ext cx="1270" cy="1476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95826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6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91999</xdr:rowOff>
    </xdr:from>
    <xdr:to>
      <xdr:col>24</xdr:col>
      <xdr:colOff>152400</xdr:colOff>
      <xdr:row>78</xdr:row>
      <xdr:rowOff>91999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65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104894</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6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158217</xdr:rowOff>
    </xdr:from>
    <xdr:to>
      <xdr:col>24</xdr:col>
      <xdr:colOff>152400</xdr:colOff>
      <xdr:row>69</xdr:row>
      <xdr:rowOff>158217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8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88188</xdr:rowOff>
    </xdr:from>
    <xdr:to>
      <xdr:col>24</xdr:col>
      <xdr:colOff>63500</xdr:colOff>
      <xdr:row>73</xdr:row>
      <xdr:rowOff>124231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604038"/>
          <a:ext cx="8382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4463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4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26036</xdr:rowOff>
    </xdr:from>
    <xdr:to>
      <xdr:col>24</xdr:col>
      <xdr:colOff>114300</xdr:colOff>
      <xdr:row>76</xdr:row>
      <xdr:rowOff>127636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149758</xdr:rowOff>
    </xdr:from>
    <xdr:to>
      <xdr:col>19</xdr:col>
      <xdr:colOff>177800</xdr:colOff>
      <xdr:row>73</xdr:row>
      <xdr:rowOff>124231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2494158"/>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110922</xdr:rowOff>
    </xdr:from>
    <xdr:to>
      <xdr:col>20</xdr:col>
      <xdr:colOff>38100</xdr:colOff>
      <xdr:row>76</xdr:row>
      <xdr:rowOff>41072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296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32199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149758</xdr:rowOff>
    </xdr:from>
    <xdr:to>
      <xdr:col>15</xdr:col>
      <xdr:colOff>50800</xdr:colOff>
      <xdr:row>74</xdr:row>
      <xdr:rowOff>114935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2494158"/>
          <a:ext cx="889000" cy="30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40666</xdr:rowOff>
    </xdr:from>
    <xdr:to>
      <xdr:col>15</xdr:col>
      <xdr:colOff>101600</xdr:colOff>
      <xdr:row>75</xdr:row>
      <xdr:rowOff>142266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289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28296</xdr:rowOff>
    </xdr:from>
    <xdr:to>
      <xdr:col>10</xdr:col>
      <xdr:colOff>114300</xdr:colOff>
      <xdr:row>74</xdr:row>
      <xdr:rowOff>114935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2715596"/>
          <a:ext cx="8890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103683</xdr:rowOff>
    </xdr:from>
    <xdr:to>
      <xdr:col>10</xdr:col>
      <xdr:colOff>165100</xdr:colOff>
      <xdr:row>76</xdr:row>
      <xdr:rowOff>33834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29624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24959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155956</xdr:rowOff>
    </xdr:from>
    <xdr:to>
      <xdr:col>6</xdr:col>
      <xdr:colOff>38100</xdr:colOff>
      <xdr:row>76</xdr:row>
      <xdr:rowOff>86106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1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77233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37388</xdr:rowOff>
    </xdr:from>
    <xdr:to>
      <xdr:col>24</xdr:col>
      <xdr:colOff>114300</xdr:colOff>
      <xdr:row>73</xdr:row>
      <xdr:rowOff>138988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55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60265</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40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73431</xdr:rowOff>
    </xdr:from>
    <xdr:to>
      <xdr:col>20</xdr:col>
      <xdr:colOff>38100</xdr:colOff>
      <xdr:row>74</xdr:row>
      <xdr:rowOff>3581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58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20108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36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98958</xdr:rowOff>
    </xdr:from>
    <xdr:to>
      <xdr:col>15</xdr:col>
      <xdr:colOff>101600</xdr:colOff>
      <xdr:row>73</xdr:row>
      <xdr:rowOff>29108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44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45635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2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64135</xdr:rowOff>
    </xdr:from>
    <xdr:to>
      <xdr:col>10</xdr:col>
      <xdr:colOff>165100</xdr:colOff>
      <xdr:row>74</xdr:row>
      <xdr:rowOff>165735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7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10812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5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148946</xdr:rowOff>
    </xdr:from>
    <xdr:to>
      <xdr:col>6</xdr:col>
      <xdr:colOff>38100</xdr:colOff>
      <xdr:row>74</xdr:row>
      <xdr:rowOff>79096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95623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4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33841</xdr:rowOff>
    </xdr:from>
    <xdr:to>
      <xdr:col>24</xdr:col>
      <xdr:colOff>62865</xdr:colOff>
      <xdr:row>99</xdr:row>
      <xdr:rowOff>95531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4341"/>
          <a:ext cx="1270" cy="1604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99358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95531</xdr:rowOff>
    </xdr:from>
    <xdr:to>
      <xdr:col>24</xdr:col>
      <xdr:colOff>152400</xdr:colOff>
      <xdr:row>99</xdr:row>
      <xdr:rowOff>95531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6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151968</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33841</xdr:rowOff>
    </xdr:from>
    <xdr:to>
      <xdr:col>24</xdr:col>
      <xdr:colOff>152400</xdr:colOff>
      <xdr:row>90</xdr:row>
      <xdr:rowOff>33841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165711</xdr:rowOff>
    </xdr:from>
    <xdr:to>
      <xdr:col>24</xdr:col>
      <xdr:colOff>63500</xdr:colOff>
      <xdr:row>92</xdr:row>
      <xdr:rowOff>74679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767661"/>
          <a:ext cx="838200" cy="8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165282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53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15405</xdr:rowOff>
    </xdr:from>
    <xdr:to>
      <xdr:col>24</xdr:col>
      <xdr:colOff>114300</xdr:colOff>
      <xdr:row>96</xdr:row>
      <xdr:rowOff>117005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74679</xdr:rowOff>
    </xdr:from>
    <xdr:to>
      <xdr:col>19</xdr:col>
      <xdr:colOff>177800</xdr:colOff>
      <xdr:row>92</xdr:row>
      <xdr:rowOff>75839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48079"/>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105130</xdr:rowOff>
    </xdr:from>
    <xdr:to>
      <xdr:col>20</xdr:col>
      <xdr:colOff>38100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26407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5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75839</xdr:rowOff>
    </xdr:from>
    <xdr:to>
      <xdr:col>15</xdr:col>
      <xdr:colOff>50800</xdr:colOff>
      <xdr:row>92</xdr:row>
      <xdr:rowOff>150721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849239"/>
          <a:ext cx="889000" cy="7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137984</xdr:rowOff>
    </xdr:from>
    <xdr:to>
      <xdr:col>15</xdr:col>
      <xdr:colOff>101600</xdr:colOff>
      <xdr:row>97</xdr:row>
      <xdr:rowOff>68134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59261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150721</xdr:rowOff>
    </xdr:from>
    <xdr:to>
      <xdr:col>10</xdr:col>
      <xdr:colOff>114300</xdr:colOff>
      <xdr:row>93</xdr:row>
      <xdr:rowOff>124940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5924121"/>
          <a:ext cx="889000" cy="14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119614</xdr:rowOff>
    </xdr:from>
    <xdr:to>
      <xdr:col>10</xdr:col>
      <xdr:colOff>165100</xdr:colOff>
      <xdr:row>97</xdr:row>
      <xdr:rowOff>49764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40891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1755</xdr:rowOff>
    </xdr:from>
    <xdr:to>
      <xdr:col>6</xdr:col>
      <xdr:colOff>38100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94482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114911</xdr:rowOff>
    </xdr:from>
    <xdr:to>
      <xdr:col>24</xdr:col>
      <xdr:colOff>114300</xdr:colOff>
      <xdr:row>92</xdr:row>
      <xdr:rowOff>45061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7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137788</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56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23879</xdr:rowOff>
    </xdr:from>
    <xdr:to>
      <xdr:col>20</xdr:col>
      <xdr:colOff>38100</xdr:colOff>
      <xdr:row>92</xdr:row>
      <xdr:rowOff>125479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79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142006</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57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25039</xdr:rowOff>
    </xdr:from>
    <xdr:to>
      <xdr:col>15</xdr:col>
      <xdr:colOff>101600</xdr:colOff>
      <xdr:row>92</xdr:row>
      <xdr:rowOff>126639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7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143166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5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99921</xdr:rowOff>
    </xdr:from>
    <xdr:to>
      <xdr:col>10</xdr:col>
      <xdr:colOff>165100</xdr:colOff>
      <xdr:row>93</xdr:row>
      <xdr:rowOff>30071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87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46598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64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74140</xdr:rowOff>
    </xdr:from>
    <xdr:to>
      <xdr:col>6</xdr:col>
      <xdr:colOff>38100</xdr:colOff>
      <xdr:row>94</xdr:row>
      <xdr:rowOff>4290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0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20817</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79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162878</xdr:rowOff>
    </xdr:from>
    <xdr:to>
      <xdr:col>54</xdr:col>
      <xdr:colOff>189865</xdr:colOff>
      <xdr:row>38</xdr:row>
      <xdr:rowOff>126682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34928"/>
          <a:ext cx="1270" cy="1506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130509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4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126682</xdr:rowOff>
    </xdr:from>
    <xdr:to>
      <xdr:col>55</xdr:col>
      <xdr:colOff>88900</xdr:colOff>
      <xdr:row>38</xdr:row>
      <xdr:rowOff>126682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4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109555</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1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162878</xdr:rowOff>
    </xdr:from>
    <xdr:to>
      <xdr:col>55</xdr:col>
      <xdr:colOff>88900</xdr:colOff>
      <xdr:row>29</xdr:row>
      <xdr:rowOff>162878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152374</xdr:rowOff>
    </xdr:from>
    <xdr:to>
      <xdr:col>55</xdr:col>
      <xdr:colOff>0</xdr:colOff>
      <xdr:row>37</xdr:row>
      <xdr:rowOff>20841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24574"/>
          <a:ext cx="838200" cy="3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142867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72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119990</xdr:rowOff>
    </xdr:from>
    <xdr:to>
      <xdr:col>55</xdr:col>
      <xdr:colOff>50800</xdr:colOff>
      <xdr:row>36</xdr:row>
      <xdr:rowOff>50140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150025</xdr:rowOff>
    </xdr:from>
    <xdr:to>
      <xdr:col>50</xdr:col>
      <xdr:colOff>114300</xdr:colOff>
      <xdr:row>37</xdr:row>
      <xdr:rowOff>20841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22225"/>
          <a:ext cx="889000" cy="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53022</xdr:rowOff>
    </xdr:from>
    <xdr:to>
      <xdr:col>50</xdr:col>
      <xdr:colOff>165100</xdr:colOff>
      <xdr:row>36</xdr:row>
      <xdr:rowOff>154622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171149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97777</xdr:rowOff>
    </xdr:from>
    <xdr:to>
      <xdr:col>45</xdr:col>
      <xdr:colOff>177800</xdr:colOff>
      <xdr:row>36</xdr:row>
      <xdr:rowOff>150025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69977"/>
          <a:ext cx="889000" cy="5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61290</xdr:rowOff>
    </xdr:from>
    <xdr:to>
      <xdr:col>46</xdr:col>
      <xdr:colOff>38100</xdr:colOff>
      <xdr:row>36</xdr:row>
      <xdr:rowOff>162890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3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7967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0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97777</xdr:rowOff>
    </xdr:from>
    <xdr:to>
      <xdr:col>41</xdr:col>
      <xdr:colOff>50800</xdr:colOff>
      <xdr:row>36</xdr:row>
      <xdr:rowOff>148272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69977"/>
          <a:ext cx="889000" cy="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73190</xdr:rowOff>
    </xdr:from>
    <xdr:to>
      <xdr:col>41</xdr:col>
      <xdr:colOff>101600</xdr:colOff>
      <xdr:row>37</xdr:row>
      <xdr:rowOff>3340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165917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3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45923</xdr:rowOff>
    </xdr:from>
    <xdr:to>
      <xdr:col>36</xdr:col>
      <xdr:colOff>165100</xdr:colOff>
      <xdr:row>36</xdr:row>
      <xdr:rowOff>147523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18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164050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599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101574</xdr:rowOff>
    </xdr:from>
    <xdr:to>
      <xdr:col>55</xdr:col>
      <xdr:colOff>50800</xdr:colOff>
      <xdr:row>37</xdr:row>
      <xdr:rowOff>31724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80001</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5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141491</xdr:rowOff>
    </xdr:from>
    <xdr:to>
      <xdr:col>50</xdr:col>
      <xdr:colOff>165100</xdr:colOff>
      <xdr:row>37</xdr:row>
      <xdr:rowOff>71641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62768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99225</xdr:rowOff>
    </xdr:from>
    <xdr:to>
      <xdr:col>46</xdr:col>
      <xdr:colOff>38100</xdr:colOff>
      <xdr:row>37</xdr:row>
      <xdr:rowOff>29375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27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20502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6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46977</xdr:rowOff>
    </xdr:from>
    <xdr:to>
      <xdr:col>41</xdr:col>
      <xdr:colOff>101600</xdr:colOff>
      <xdr:row>36</xdr:row>
      <xdr:rowOff>148577</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1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165104</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599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97472</xdr:rowOff>
    </xdr:from>
    <xdr:to>
      <xdr:col>36</xdr:col>
      <xdr:colOff>165100</xdr:colOff>
      <xdr:row>37</xdr:row>
      <xdr:rowOff>27622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18749</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3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133434</xdr:rowOff>
    </xdr:from>
    <xdr:to>
      <xdr:col>54</xdr:col>
      <xdr:colOff>189865</xdr:colOff>
      <xdr:row>59</xdr:row>
      <xdr:rowOff>25712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934"/>
          <a:ext cx="1270" cy="1435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29539</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25712</xdr:rowOff>
    </xdr:from>
    <xdr:to>
      <xdr:col>55</xdr:col>
      <xdr:colOff>88900</xdr:colOff>
      <xdr:row>59</xdr:row>
      <xdr:rowOff>25712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80111</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133434</xdr:rowOff>
    </xdr:from>
    <xdr:to>
      <xdr:col>55</xdr:col>
      <xdr:colOff>88900</xdr:colOff>
      <xdr:row>50</xdr:row>
      <xdr:rowOff>133434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104106</xdr:rowOff>
    </xdr:from>
    <xdr:to>
      <xdr:col>55</xdr:col>
      <xdr:colOff>0</xdr:colOff>
      <xdr:row>58</xdr:row>
      <xdr:rowOff>134039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48206"/>
          <a:ext cx="8382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42195</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86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63768</xdr:rowOff>
    </xdr:from>
    <xdr:to>
      <xdr:col>55</xdr:col>
      <xdr:colOff>50800</xdr:colOff>
      <xdr:row>58</xdr:row>
      <xdr:rowOff>165368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134039</xdr:rowOff>
    </xdr:from>
    <xdr:to>
      <xdr:col>50</xdr:col>
      <xdr:colOff>114300</xdr:colOff>
      <xdr:row>58</xdr:row>
      <xdr:rowOff>144570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78139"/>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101264</xdr:rowOff>
    </xdr:from>
    <xdr:to>
      <xdr:col>50</xdr:col>
      <xdr:colOff>165100</xdr:colOff>
      <xdr:row>59</xdr:row>
      <xdr:rowOff>31414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22541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1013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113047</xdr:rowOff>
    </xdr:from>
    <xdr:to>
      <xdr:col>45</xdr:col>
      <xdr:colOff>177800</xdr:colOff>
      <xdr:row>58</xdr:row>
      <xdr:rowOff>144570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57147"/>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100298</xdr:rowOff>
    </xdr:from>
    <xdr:to>
      <xdr:col>46</xdr:col>
      <xdr:colOff>38100</xdr:colOff>
      <xdr:row>59</xdr:row>
      <xdr:rowOff>30448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21575</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1013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113047</xdr:rowOff>
    </xdr:from>
    <xdr:to>
      <xdr:col>41</xdr:col>
      <xdr:colOff>50800</xdr:colOff>
      <xdr:row>58</xdr:row>
      <xdr:rowOff>143644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57147"/>
          <a:ext cx="889000" cy="3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105006</xdr:rowOff>
    </xdr:from>
    <xdr:to>
      <xdr:col>41</xdr:col>
      <xdr:colOff>101600</xdr:colOff>
      <xdr:row>59</xdr:row>
      <xdr:rowOff>35156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26283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98064</xdr:rowOff>
    </xdr:from>
    <xdr:to>
      <xdr:col>36</xdr:col>
      <xdr:colOff>165100</xdr:colOff>
      <xdr:row>59</xdr:row>
      <xdr:rowOff>28214</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19341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53306</xdr:rowOff>
    </xdr:from>
    <xdr:to>
      <xdr:col>55</xdr:col>
      <xdr:colOff>50800</xdr:colOff>
      <xdr:row>58</xdr:row>
      <xdr:rowOff>154906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9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12683</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83239</xdr:rowOff>
    </xdr:from>
    <xdr:to>
      <xdr:col>50</xdr:col>
      <xdr:colOff>165100</xdr:colOff>
      <xdr:row>59</xdr:row>
      <xdr:rowOff>13389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29916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802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93770</xdr:rowOff>
    </xdr:from>
    <xdr:to>
      <xdr:col>46</xdr:col>
      <xdr:colOff>38100</xdr:colOff>
      <xdr:row>59</xdr:row>
      <xdr:rowOff>23920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40447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8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62247</xdr:rowOff>
    </xdr:from>
    <xdr:to>
      <xdr:col>41</xdr:col>
      <xdr:colOff>101600</xdr:colOff>
      <xdr:row>58</xdr:row>
      <xdr:rowOff>163847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8924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78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92844</xdr:rowOff>
    </xdr:from>
    <xdr:to>
      <xdr:col>36</xdr:col>
      <xdr:colOff>165100</xdr:colOff>
      <xdr:row>59</xdr:row>
      <xdr:rowOff>22994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39521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81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123322</xdr:rowOff>
    </xdr:from>
    <xdr:to>
      <xdr:col>54</xdr:col>
      <xdr:colOff>189865</xdr:colOff>
      <xdr:row>79</xdr:row>
      <xdr:rowOff>43808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96272"/>
          <a:ext cx="1270" cy="129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51798</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43808</xdr:rowOff>
    </xdr:from>
    <xdr:to>
      <xdr:col>55</xdr:col>
      <xdr:colOff>88900</xdr:colOff>
      <xdr:row>79</xdr:row>
      <xdr:rowOff>43808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69999</xdr:rowOff>
    </xdr:from>
    <xdr:ext cx="690189"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714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123322</xdr:rowOff>
    </xdr:from>
    <xdr:to>
      <xdr:col>55</xdr:col>
      <xdr:colOff>88900</xdr:colOff>
      <xdr:row>71</xdr:row>
      <xdr:rowOff>123322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9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3274</xdr:rowOff>
    </xdr:from>
    <xdr:to>
      <xdr:col>55</xdr:col>
      <xdr:colOff>0</xdr:colOff>
      <xdr:row>79</xdr:row>
      <xdr:rowOff>9990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47824"/>
          <a:ext cx="8382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140698</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342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117821</xdr:rowOff>
    </xdr:from>
    <xdr:to>
      <xdr:col>55</xdr:col>
      <xdr:colOff>50800</xdr:colOff>
      <xdr:row>79</xdr:row>
      <xdr:rowOff>47971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9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170123</xdr:rowOff>
    </xdr:from>
    <xdr:to>
      <xdr:col>50</xdr:col>
      <xdr:colOff>114300</xdr:colOff>
      <xdr:row>79</xdr:row>
      <xdr:rowOff>3274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43223"/>
          <a:ext cx="8890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150369</xdr:rowOff>
    </xdr:from>
    <xdr:to>
      <xdr:col>50</xdr:col>
      <xdr:colOff>165100</xdr:colOff>
      <xdr:row>79</xdr:row>
      <xdr:rowOff>80519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5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71646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6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134310</xdr:rowOff>
    </xdr:from>
    <xdr:to>
      <xdr:col>45</xdr:col>
      <xdr:colOff>177800</xdr:colOff>
      <xdr:row>78</xdr:row>
      <xdr:rowOff>170123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507410"/>
          <a:ext cx="889000" cy="3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148701</xdr:rowOff>
    </xdr:from>
    <xdr:to>
      <xdr:col>46</xdr:col>
      <xdr:colOff>38100</xdr:colOff>
      <xdr:row>79</xdr:row>
      <xdr:rowOff>78851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52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69978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61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134310</xdr:rowOff>
    </xdr:from>
    <xdr:to>
      <xdr:col>41</xdr:col>
      <xdr:colOff>50800</xdr:colOff>
      <xdr:row>79</xdr:row>
      <xdr:rowOff>33804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6972300" y="13507410"/>
          <a:ext cx="889000" cy="7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142728</xdr:rowOff>
    </xdr:from>
    <xdr:to>
      <xdr:col>41</xdr:col>
      <xdr:colOff>101600</xdr:colOff>
      <xdr:row>79</xdr:row>
      <xdr:rowOff>72878</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51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64005</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128808</xdr:rowOff>
    </xdr:from>
    <xdr:to>
      <xdr:col>36</xdr:col>
      <xdr:colOff>165100</xdr:colOff>
      <xdr:row>79</xdr:row>
      <xdr:rowOff>58958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50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75485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7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130640</xdr:rowOff>
    </xdr:from>
    <xdr:to>
      <xdr:col>55</xdr:col>
      <xdr:colOff>50800</xdr:colOff>
      <xdr:row>79</xdr:row>
      <xdr:rowOff>60790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96247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123924</xdr:rowOff>
    </xdr:from>
    <xdr:to>
      <xdr:col>50</xdr:col>
      <xdr:colOff>165100</xdr:colOff>
      <xdr:row>79</xdr:row>
      <xdr:rowOff>54074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49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70601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27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119323</xdr:rowOff>
    </xdr:from>
    <xdr:to>
      <xdr:col>46</xdr:col>
      <xdr:colOff>38100</xdr:colOff>
      <xdr:row>79</xdr:row>
      <xdr:rowOff>49473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9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66000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32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83510</xdr:rowOff>
    </xdr:from>
    <xdr:to>
      <xdr:col>41</xdr:col>
      <xdr:colOff>101600</xdr:colOff>
      <xdr:row>79</xdr:row>
      <xdr:rowOff>13660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30187</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61795" y="1323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154454</xdr:rowOff>
    </xdr:from>
    <xdr:to>
      <xdr:col>36</xdr:col>
      <xdr:colOff>165100</xdr:colOff>
      <xdr:row>79</xdr:row>
      <xdr:rowOff>84604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52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75731</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6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36675</xdr:rowOff>
    </xdr:from>
    <xdr:to>
      <xdr:col>54</xdr:col>
      <xdr:colOff>189865</xdr:colOff>
      <xdr:row>98</xdr:row>
      <xdr:rowOff>45115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67175"/>
          <a:ext cx="1270" cy="1380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48942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8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45115</xdr:rowOff>
    </xdr:from>
    <xdr:to>
      <xdr:col>55</xdr:col>
      <xdr:colOff>88900</xdr:colOff>
      <xdr:row>98</xdr:row>
      <xdr:rowOff>45115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84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154802</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4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36675</xdr:rowOff>
    </xdr:from>
    <xdr:to>
      <xdr:col>55</xdr:col>
      <xdr:colOff>88900</xdr:colOff>
      <xdr:row>90</xdr:row>
      <xdr:rowOff>36675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6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54003</xdr:rowOff>
    </xdr:from>
    <xdr:to>
      <xdr:col>55</xdr:col>
      <xdr:colOff>0</xdr:colOff>
      <xdr:row>97</xdr:row>
      <xdr:rowOff>77064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170303"/>
          <a:ext cx="838200" cy="53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138248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159821</xdr:rowOff>
    </xdr:from>
    <xdr:to>
      <xdr:col>55</xdr:col>
      <xdr:colOff>50800</xdr:colOff>
      <xdr:row>96</xdr:row>
      <xdr:rowOff>89971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4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77064</xdr:rowOff>
    </xdr:from>
    <xdr:to>
      <xdr:col>50</xdr:col>
      <xdr:colOff>114300</xdr:colOff>
      <xdr:row>97</xdr:row>
      <xdr:rowOff>82669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07714"/>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163323</xdr:rowOff>
    </xdr:from>
    <xdr:to>
      <xdr:col>50</xdr:col>
      <xdr:colOff>165100</xdr:colOff>
      <xdr:row>96</xdr:row>
      <xdr:rowOff>93473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110000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22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82669</xdr:rowOff>
    </xdr:from>
    <xdr:to>
      <xdr:col>45</xdr:col>
      <xdr:colOff>177800</xdr:colOff>
      <xdr:row>97</xdr:row>
      <xdr:rowOff>121495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13319"/>
          <a:ext cx="889000" cy="3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16599</xdr:rowOff>
    </xdr:from>
    <xdr:to>
      <xdr:col>46</xdr:col>
      <xdr:colOff>38100</xdr:colOff>
      <xdr:row>96</xdr:row>
      <xdr:rowOff>118199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47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134726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25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86099</xdr:rowOff>
    </xdr:from>
    <xdr:to>
      <xdr:col>41</xdr:col>
      <xdr:colOff>50800</xdr:colOff>
      <xdr:row>97</xdr:row>
      <xdr:rowOff>121495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6373849"/>
          <a:ext cx="889000" cy="37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123574</xdr:rowOff>
    </xdr:from>
    <xdr:to>
      <xdr:col>41</xdr:col>
      <xdr:colOff>101600</xdr:colOff>
      <xdr:row>97</xdr:row>
      <xdr:rowOff>53724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70251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40382</xdr:rowOff>
    </xdr:from>
    <xdr:to>
      <xdr:col>36</xdr:col>
      <xdr:colOff>165100</xdr:colOff>
      <xdr:row>97</xdr:row>
      <xdr:rowOff>141982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71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133109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3203</xdr:rowOff>
    </xdr:from>
    <xdr:to>
      <xdr:col>55</xdr:col>
      <xdr:colOff>50800</xdr:colOff>
      <xdr:row>94</xdr:row>
      <xdr:rowOff>104803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1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26080</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597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26264</xdr:rowOff>
    </xdr:from>
    <xdr:to>
      <xdr:col>50</xdr:col>
      <xdr:colOff>165100</xdr:colOff>
      <xdr:row>97</xdr:row>
      <xdr:rowOff>127864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5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118991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31869</xdr:rowOff>
    </xdr:from>
    <xdr:to>
      <xdr:col>46</xdr:col>
      <xdr:colOff>38100</xdr:colOff>
      <xdr:row>97</xdr:row>
      <xdr:rowOff>133469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124596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5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70695</xdr:rowOff>
    </xdr:from>
    <xdr:to>
      <xdr:col>41</xdr:col>
      <xdr:colOff>101600</xdr:colOff>
      <xdr:row>98</xdr:row>
      <xdr:rowOff>845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163422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79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35299</xdr:rowOff>
    </xdr:from>
    <xdr:to>
      <xdr:col>36</xdr:col>
      <xdr:colOff>165100</xdr:colOff>
      <xdr:row>95</xdr:row>
      <xdr:rowOff>136899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153426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0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105766</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420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68117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54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52443</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105766</xdr:rowOff>
    </xdr:from>
    <xdr:to>
      <xdr:col>86</xdr:col>
      <xdr:colOff>25400</xdr:colOff>
      <xdr:row>31</xdr:row>
      <xdr:rowOff>105766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42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157017</xdr:rowOff>
    </xdr:from>
    <xdr:ext cx="534377"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00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134140</xdr:rowOff>
    </xdr:from>
    <xdr:to>
      <xdr:col>85</xdr:col>
      <xdr:colOff>177800</xdr:colOff>
      <xdr:row>39</xdr:row>
      <xdr:rowOff>64290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4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158817</xdr:rowOff>
    </xdr:from>
    <xdr:to>
      <xdr:col>81</xdr:col>
      <xdr:colOff>101600</xdr:colOff>
      <xdr:row>39</xdr:row>
      <xdr:rowOff>88967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105494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49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43176</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9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160210</xdr:rowOff>
    </xdr:from>
    <xdr:to>
      <xdr:col>76</xdr:col>
      <xdr:colOff>165100</xdr:colOff>
      <xdr:row>39</xdr:row>
      <xdr:rowOff>90360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106887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5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43176</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29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161027</xdr:rowOff>
    </xdr:from>
    <xdr:to>
      <xdr:col>72</xdr:col>
      <xdr:colOff>38100</xdr:colOff>
      <xdr:row>39</xdr:row>
      <xdr:rowOff>91177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107704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5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160387</xdr:rowOff>
    </xdr:from>
    <xdr:to>
      <xdr:col>67</xdr:col>
      <xdr:colOff>101600</xdr:colOff>
      <xdr:row>39</xdr:row>
      <xdr:rowOff>90537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107064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5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112567</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2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163826</xdr:rowOff>
    </xdr:from>
    <xdr:to>
      <xdr:col>72</xdr:col>
      <xdr:colOff>38100</xdr:colOff>
      <xdr:row>39</xdr:row>
      <xdr:rowOff>93976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85103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71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74277</xdr:rowOff>
    </xdr:from>
    <xdr:to>
      <xdr:col>85</xdr:col>
      <xdr:colOff>126364</xdr:colOff>
      <xdr:row>78</xdr:row>
      <xdr:rowOff>168711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075777"/>
          <a:ext cx="1269" cy="1466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1088</xdr:rowOff>
    </xdr:from>
    <xdr:ext cx="469744"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168711</xdr:rowOff>
    </xdr:from>
    <xdr:to>
      <xdr:col>86</xdr:col>
      <xdr:colOff>25400</xdr:colOff>
      <xdr:row>78</xdr:row>
      <xdr:rowOff>168711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4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20954</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51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74277</xdr:rowOff>
    </xdr:from>
    <xdr:to>
      <xdr:col>86</xdr:col>
      <xdr:colOff>25400</xdr:colOff>
      <xdr:row>70</xdr:row>
      <xdr:rowOff>74277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075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32704</xdr:rowOff>
    </xdr:from>
    <xdr:to>
      <xdr:col>85</xdr:col>
      <xdr:colOff>127000</xdr:colOff>
      <xdr:row>72</xdr:row>
      <xdr:rowOff>153470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377104"/>
          <a:ext cx="838200" cy="12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140229</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2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161802</xdr:rowOff>
    </xdr:from>
    <xdr:to>
      <xdr:col>85</xdr:col>
      <xdr:colOff>177800</xdr:colOff>
      <xdr:row>75</xdr:row>
      <xdr:rowOff>91952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32704</xdr:rowOff>
    </xdr:from>
    <xdr:to>
      <xdr:col>81</xdr:col>
      <xdr:colOff>50800</xdr:colOff>
      <xdr:row>72</xdr:row>
      <xdr:rowOff>150368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377104"/>
          <a:ext cx="889000" cy="11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1215</xdr:rowOff>
    </xdr:from>
    <xdr:to>
      <xdr:col>81</xdr:col>
      <xdr:colOff>101600</xdr:colOff>
      <xdr:row>75</xdr:row>
      <xdr:rowOff>102815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93942</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150368</xdr:rowOff>
    </xdr:from>
    <xdr:to>
      <xdr:col>76</xdr:col>
      <xdr:colOff>114300</xdr:colOff>
      <xdr:row>72</xdr:row>
      <xdr:rowOff>154755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49476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166667</xdr:rowOff>
    </xdr:from>
    <xdr:to>
      <xdr:col>76</xdr:col>
      <xdr:colOff>165100</xdr:colOff>
      <xdr:row>75</xdr:row>
      <xdr:rowOff>96817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87944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154755</xdr:rowOff>
    </xdr:from>
    <xdr:to>
      <xdr:col>71</xdr:col>
      <xdr:colOff>177800</xdr:colOff>
      <xdr:row>73</xdr:row>
      <xdr:rowOff>17464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499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20440</xdr:rowOff>
    </xdr:from>
    <xdr:to>
      <xdr:col>72</xdr:col>
      <xdr:colOff>38100</xdr:colOff>
      <xdr:row>75</xdr:row>
      <xdr:rowOff>122040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113166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14267</xdr:rowOff>
    </xdr:from>
    <xdr:to>
      <xdr:col>67</xdr:col>
      <xdr:colOff>101600</xdr:colOff>
      <xdr:row>75</xdr:row>
      <xdr:rowOff>115867</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106994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102670</xdr:rowOff>
    </xdr:from>
    <xdr:to>
      <xdr:col>85</xdr:col>
      <xdr:colOff>177800</xdr:colOff>
      <xdr:row>73</xdr:row>
      <xdr:rowOff>32820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4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125547</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29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153354</xdr:rowOff>
    </xdr:from>
    <xdr:to>
      <xdr:col>81</xdr:col>
      <xdr:colOff>101600</xdr:colOff>
      <xdr:row>72</xdr:row>
      <xdr:rowOff>83504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3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100031</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10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99568</xdr:rowOff>
    </xdr:from>
    <xdr:to>
      <xdr:col>76</xdr:col>
      <xdr:colOff>165100</xdr:colOff>
      <xdr:row>73</xdr:row>
      <xdr:rowOff>29718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44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46245</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219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103955</xdr:rowOff>
    </xdr:from>
    <xdr:to>
      <xdr:col>72</xdr:col>
      <xdr:colOff>38100</xdr:colOff>
      <xdr:row>73</xdr:row>
      <xdr:rowOff>34105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4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50632</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22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138114</xdr:rowOff>
    </xdr:from>
    <xdr:to>
      <xdr:col>67</xdr:col>
      <xdr:colOff>101600</xdr:colOff>
      <xdr:row>73</xdr:row>
      <xdr:rowOff>68264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4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84791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2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123518</xdr:rowOff>
    </xdr:from>
    <xdr:to>
      <xdr:col>85</xdr:col>
      <xdr:colOff>126364</xdr:colOff>
      <xdr:row>99</xdr:row>
      <xdr:rowOff>42873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25468"/>
          <a:ext cx="1269" cy="129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46700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2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42873</xdr:rowOff>
    </xdr:from>
    <xdr:to>
      <xdr:col>86</xdr:col>
      <xdr:colOff>25400</xdr:colOff>
      <xdr:row>99</xdr:row>
      <xdr:rowOff>42873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70195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006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123518</xdr:rowOff>
    </xdr:from>
    <xdr:to>
      <xdr:col>86</xdr:col>
      <xdr:colOff>25400</xdr:colOff>
      <xdr:row>91</xdr:row>
      <xdr:rowOff>123518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2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42452</xdr:rowOff>
    </xdr:from>
    <xdr:to>
      <xdr:col>85</xdr:col>
      <xdr:colOff>127000</xdr:colOff>
      <xdr:row>99</xdr:row>
      <xdr:rowOff>42859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7016002"/>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135481</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66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112604</xdr:rowOff>
    </xdr:from>
    <xdr:to>
      <xdr:col>85</xdr:col>
      <xdr:colOff>177800</xdr:colOff>
      <xdr:row>99</xdr:row>
      <xdr:rowOff>42754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1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125923</xdr:rowOff>
    </xdr:from>
    <xdr:to>
      <xdr:col>81</xdr:col>
      <xdr:colOff>50800</xdr:colOff>
      <xdr:row>99</xdr:row>
      <xdr:rowOff>42452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28023"/>
          <a:ext cx="889000" cy="8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132742</xdr:rowOff>
    </xdr:from>
    <xdr:to>
      <xdr:col>81</xdr:col>
      <xdr:colOff>101600</xdr:colOff>
      <xdr:row>99</xdr:row>
      <xdr:rowOff>62892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79419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125923</xdr:rowOff>
    </xdr:from>
    <xdr:to>
      <xdr:col>76</xdr:col>
      <xdr:colOff>114300</xdr:colOff>
      <xdr:row>98</xdr:row>
      <xdr:rowOff>164920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8023"/>
          <a:ext cx="8890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134165</xdr:rowOff>
    </xdr:from>
    <xdr:to>
      <xdr:col>76</xdr:col>
      <xdr:colOff>165100</xdr:colOff>
      <xdr:row>99</xdr:row>
      <xdr:rowOff>64315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55442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2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164920</xdr:rowOff>
    </xdr:from>
    <xdr:to>
      <xdr:col>71</xdr:col>
      <xdr:colOff>177800</xdr:colOff>
      <xdr:row>99</xdr:row>
      <xdr:rowOff>1113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6702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130395</xdr:rowOff>
    </xdr:from>
    <xdr:to>
      <xdr:col>72</xdr:col>
      <xdr:colOff>38100</xdr:colOff>
      <xdr:row>99</xdr:row>
      <xdr:rowOff>60545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51672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136274</xdr:rowOff>
    </xdr:from>
    <xdr:to>
      <xdr:col>67</xdr:col>
      <xdr:colOff>101600</xdr:colOff>
      <xdr:row>99</xdr:row>
      <xdr:rowOff>66424</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3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57551</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163509</xdr:rowOff>
    </xdr:from>
    <xdr:to>
      <xdr:col>85</xdr:col>
      <xdr:colOff>177800</xdr:colOff>
      <xdr:row>99</xdr:row>
      <xdr:rowOff>93659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6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91031</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9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163102</xdr:rowOff>
    </xdr:from>
    <xdr:to>
      <xdr:col>81</xdr:col>
      <xdr:colOff>101600</xdr:colOff>
      <xdr:row>99</xdr:row>
      <xdr:rowOff>93252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84379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05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75123</xdr:rowOff>
    </xdr:from>
    <xdr:to>
      <xdr:col>76</xdr:col>
      <xdr:colOff>165100</xdr:colOff>
      <xdr:row>99</xdr:row>
      <xdr:rowOff>5273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21800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5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114120</xdr:rowOff>
    </xdr:from>
    <xdr:to>
      <xdr:col>72</xdr:col>
      <xdr:colOff>38100</xdr:colOff>
      <xdr:row>99</xdr:row>
      <xdr:rowOff>44270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60797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121763</xdr:rowOff>
    </xdr:from>
    <xdr:to>
      <xdr:col>67</xdr:col>
      <xdr:colOff>101600</xdr:colOff>
      <xdr:row>99</xdr:row>
      <xdr:rowOff>51913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2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68440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6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102019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45519"/>
          <a:ext cx="1269" cy="14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48696</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2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102019</xdr:rowOff>
    </xdr:from>
    <xdr:to>
      <xdr:col>116</xdr:col>
      <xdr:colOff>152400</xdr:colOff>
      <xdr:row>30</xdr:row>
      <xdr:rowOff>102019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4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16561</xdr:rowOff>
    </xdr:from>
    <xdr:to>
      <xdr:col>116</xdr:col>
      <xdr:colOff>63500</xdr:colOff>
      <xdr:row>35</xdr:row>
      <xdr:rowOff>156807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017311"/>
          <a:ext cx="8382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140822</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44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162395</xdr:rowOff>
    </xdr:from>
    <xdr:to>
      <xdr:col>116</xdr:col>
      <xdr:colOff>114300</xdr:colOff>
      <xdr:row>38</xdr:row>
      <xdr:rowOff>92545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156807</xdr:rowOff>
    </xdr:from>
    <xdr:to>
      <xdr:col>111</xdr:col>
      <xdr:colOff>177800</xdr:colOff>
      <xdr:row>36</xdr:row>
      <xdr:rowOff>79235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157557"/>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144136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79235</xdr:rowOff>
    </xdr:from>
    <xdr:to>
      <xdr:col>107</xdr:col>
      <xdr:colOff>50800</xdr:colOff>
      <xdr:row>36</xdr:row>
      <xdr:rowOff>113563</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545300" y="6251435"/>
          <a:ext cx="889000" cy="3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51295</xdr:rowOff>
    </xdr:from>
    <xdr:to>
      <xdr:col>107</xdr:col>
      <xdr:colOff>101600</xdr:colOff>
      <xdr:row>38</xdr:row>
      <xdr:rowOff>152895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144022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113563</xdr:rowOff>
    </xdr:from>
    <xdr:to>
      <xdr:col>102</xdr:col>
      <xdr:colOff>114300</xdr:colOff>
      <xdr:row>37</xdr:row>
      <xdr:rowOff>111049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285763"/>
          <a:ext cx="889000" cy="16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33083</xdr:rowOff>
    </xdr:from>
    <xdr:to>
      <xdr:col>102</xdr:col>
      <xdr:colOff>165100</xdr:colOff>
      <xdr:row>38</xdr:row>
      <xdr:rowOff>134683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125810</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57162</xdr:rowOff>
    </xdr:from>
    <xdr:to>
      <xdr:col>98</xdr:col>
      <xdr:colOff>38100</xdr:colOff>
      <xdr:row>38</xdr:row>
      <xdr:rowOff>158762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149889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6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137211</xdr:rowOff>
    </xdr:from>
    <xdr:to>
      <xdr:col>116</xdr:col>
      <xdr:colOff>114300</xdr:colOff>
      <xdr:row>35</xdr:row>
      <xdr:rowOff>67361</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596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160088</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58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106007</xdr:rowOff>
    </xdr:from>
    <xdr:to>
      <xdr:col>112</xdr:col>
      <xdr:colOff>38100</xdr:colOff>
      <xdr:row>36</xdr:row>
      <xdr:rowOff>36157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10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52684</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5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28435</xdr:rowOff>
    </xdr:from>
    <xdr:to>
      <xdr:col>107</xdr:col>
      <xdr:colOff>101600</xdr:colOff>
      <xdr:row>36</xdr:row>
      <xdr:rowOff>130035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146562</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67111" y="597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62763</xdr:rowOff>
    </xdr:from>
    <xdr:to>
      <xdr:col>102</xdr:col>
      <xdr:colOff>165100</xdr:colOff>
      <xdr:row>36</xdr:row>
      <xdr:rowOff>164363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9440</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278111" y="601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60249</xdr:rowOff>
    </xdr:from>
    <xdr:to>
      <xdr:col>98</xdr:col>
      <xdr:colOff>38100</xdr:colOff>
      <xdr:row>37</xdr:row>
      <xdr:rowOff>161849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6926</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57907</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973307"/>
          <a:ext cx="1269" cy="1110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4584</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74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57907</xdr:rowOff>
    </xdr:from>
    <xdr:to>
      <xdr:col>116</xdr:col>
      <xdr:colOff>152400</xdr:colOff>
      <xdr:row>52</xdr:row>
      <xdr:rowOff>57907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97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139014</xdr:rowOff>
    </xdr:from>
    <xdr:to>
      <xdr:col>116</xdr:col>
      <xdr:colOff>63500</xdr:colOff>
      <xdr:row>58</xdr:row>
      <xdr:rowOff>139288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323300" y="10083114"/>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79179</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68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56302</xdr:rowOff>
    </xdr:from>
    <xdr:to>
      <xdr:col>116</xdr:col>
      <xdr:colOff>114300</xdr:colOff>
      <xdr:row>57</xdr:row>
      <xdr:rowOff>157902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82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139014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0434300" y="1008288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59730</xdr:rowOff>
    </xdr:from>
    <xdr:to>
      <xdr:col>112</xdr:col>
      <xdr:colOff>38100</xdr:colOff>
      <xdr:row>57</xdr:row>
      <xdr:rowOff>161330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6407</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6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138740</xdr:rowOff>
    </xdr:from>
    <xdr:to>
      <xdr:col>107</xdr:col>
      <xdr:colOff>50800</xdr:colOff>
      <xdr:row>58</xdr:row>
      <xdr:rowOff>138785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082840"/>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55250</xdr:rowOff>
    </xdr:from>
    <xdr:to>
      <xdr:col>107</xdr:col>
      <xdr:colOff>101600</xdr:colOff>
      <xdr:row>57</xdr:row>
      <xdr:rowOff>156850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82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1927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6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138740</xdr:rowOff>
    </xdr:from>
    <xdr:to>
      <xdr:col>102</xdr:col>
      <xdr:colOff>114300</xdr:colOff>
      <xdr:row>58</xdr:row>
      <xdr:rowOff>139380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082840"/>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63800</xdr:rowOff>
    </xdr:from>
    <xdr:to>
      <xdr:col>102</xdr:col>
      <xdr:colOff>165100</xdr:colOff>
      <xdr:row>57</xdr:row>
      <xdr:rowOff>165400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83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10477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61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509</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88488</xdr:rowOff>
    </xdr:from>
    <xdr:to>
      <xdr:col>116</xdr:col>
      <xdr:colOff>114300</xdr:colOff>
      <xdr:row>59</xdr:row>
      <xdr:rowOff>18638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0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3415</xdr:rowOff>
    </xdr:from>
    <xdr:ext cx="249299"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47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88214</xdr:rowOff>
    </xdr:from>
    <xdr:to>
      <xdr:col>112</xdr:col>
      <xdr:colOff>38100</xdr:colOff>
      <xdr:row>59</xdr:row>
      <xdr:rowOff>18364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0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9491</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125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87940</xdr:rowOff>
    </xdr:from>
    <xdr:to>
      <xdr:col>102</xdr:col>
      <xdr:colOff>165100</xdr:colOff>
      <xdr:row>59</xdr:row>
      <xdr:rowOff>18090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03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9217</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88333" y="10124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88580</xdr:rowOff>
    </xdr:from>
    <xdr:to>
      <xdr:col>98</xdr:col>
      <xdr:colOff>38100</xdr:colOff>
      <xdr:row>59</xdr:row>
      <xdr:rowOff>18730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03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9857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1254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80873</xdr:rowOff>
    </xdr:from>
    <xdr:to>
      <xdr:col>116</xdr:col>
      <xdr:colOff>62864</xdr:colOff>
      <xdr:row>78</xdr:row>
      <xdr:rowOff>161037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82373"/>
          <a:ext cx="1269" cy="145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164864</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161037</xdr:rowOff>
    </xdr:from>
    <xdr:to>
      <xdr:col>116</xdr:col>
      <xdr:colOff>152400</xdr:colOff>
      <xdr:row>78</xdr:row>
      <xdr:rowOff>161037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3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27550</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5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80873</xdr:rowOff>
    </xdr:from>
    <xdr:to>
      <xdr:col>116</xdr:col>
      <xdr:colOff>152400</xdr:colOff>
      <xdr:row>70</xdr:row>
      <xdr:rowOff>80873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8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16980</xdr:rowOff>
    </xdr:from>
    <xdr:to>
      <xdr:col>116</xdr:col>
      <xdr:colOff>63500</xdr:colOff>
      <xdr:row>73</xdr:row>
      <xdr:rowOff>75159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532830"/>
          <a:ext cx="8382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170959</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8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21082</xdr:rowOff>
    </xdr:from>
    <xdr:to>
      <xdr:col>116</xdr:col>
      <xdr:colOff>114300</xdr:colOff>
      <xdr:row>75</xdr:row>
      <xdr:rowOff>122682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75159</xdr:rowOff>
    </xdr:from>
    <xdr:to>
      <xdr:col>111</xdr:col>
      <xdr:colOff>177800</xdr:colOff>
      <xdr:row>73</xdr:row>
      <xdr:rowOff>79654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591009"/>
          <a:ext cx="889000" cy="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12376</xdr:rowOff>
    </xdr:from>
    <xdr:to>
      <xdr:col>112</xdr:col>
      <xdr:colOff>38100</xdr:colOff>
      <xdr:row>75</xdr:row>
      <xdr:rowOff>113976</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105103</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6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79654</xdr:rowOff>
    </xdr:from>
    <xdr:to>
      <xdr:col>107</xdr:col>
      <xdr:colOff>50800</xdr:colOff>
      <xdr:row>73</xdr:row>
      <xdr:rowOff>106515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595504"/>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13386</xdr:rowOff>
    </xdr:from>
    <xdr:to>
      <xdr:col>107</xdr:col>
      <xdr:colOff>101600</xdr:colOff>
      <xdr:row>75</xdr:row>
      <xdr:rowOff>114986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106113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106515</xdr:rowOff>
    </xdr:from>
    <xdr:to>
      <xdr:col>102</xdr:col>
      <xdr:colOff>114300</xdr:colOff>
      <xdr:row>73</xdr:row>
      <xdr:rowOff>129146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622365"/>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160624</xdr:rowOff>
    </xdr:from>
    <xdr:to>
      <xdr:col>102</xdr:col>
      <xdr:colOff>165100</xdr:colOff>
      <xdr:row>75</xdr:row>
      <xdr:rowOff>90774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81901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1985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137630</xdr:rowOff>
    </xdr:from>
    <xdr:to>
      <xdr:col>116</xdr:col>
      <xdr:colOff>114300</xdr:colOff>
      <xdr:row>73</xdr:row>
      <xdr:rowOff>67780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4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160507</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3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24359</xdr:rowOff>
    </xdr:from>
    <xdr:to>
      <xdr:col>112</xdr:col>
      <xdr:colOff>38100</xdr:colOff>
      <xdr:row>73</xdr:row>
      <xdr:rowOff>125959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5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142486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31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28854</xdr:rowOff>
    </xdr:from>
    <xdr:to>
      <xdr:col>107</xdr:col>
      <xdr:colOff>101600</xdr:colOff>
      <xdr:row>73</xdr:row>
      <xdr:rowOff>130454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5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146981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3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55715</xdr:rowOff>
    </xdr:from>
    <xdr:to>
      <xdr:col>102</xdr:col>
      <xdr:colOff>165100</xdr:colOff>
      <xdr:row>73</xdr:row>
      <xdr:rowOff>157315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2392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4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78346</xdr:rowOff>
    </xdr:from>
    <xdr:to>
      <xdr:col>98</xdr:col>
      <xdr:colOff>38100</xdr:colOff>
      <xdr:row>74</xdr:row>
      <xdr:rowOff>8496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25023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6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31750</xdr:rowOff>
    </xdr:from>
    <xdr:to>
      <xdr:col>107</xdr:col>
      <xdr:colOff>101600</xdr:colOff>
      <xdr:row>91</xdr:row>
      <xdr:rowOff>133350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89</xdr:row>
      <xdr:rowOff>149877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23,912,449</a:t>
          </a:r>
          <a:r>
            <a:rPr kumimoji="1" lang="ja-JP" altLang="en-US" sz="1300">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300">
              <a:latin typeface="ＭＳ Ｐゴシック" panose="020B0600070205080204" pitchFamily="50" charset="-128"/>
              <a:ea typeface="ＭＳ Ｐゴシック" panose="020B0600070205080204" pitchFamily="50" charset="-128"/>
            </a:rPr>
            <a:t>747,311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人件費：住民一人当たり</a:t>
          </a:r>
          <a:r>
            <a:rPr kumimoji="1" lang="en-US" altLang="ja-JP" sz="1300">
              <a:latin typeface="ＭＳ Ｐゴシック" panose="020B0600070205080204" pitchFamily="50" charset="-128"/>
              <a:ea typeface="ＭＳ Ｐゴシック" panose="020B0600070205080204" pitchFamily="50" charset="-128"/>
            </a:rPr>
            <a:t>106,473</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年度以降減少傾向にあるが類似団体平均と比べて高い水準にある。これは５町村合併という特殊な事情により、未だに職員数が類似団体と比べ多いためである。</a:t>
          </a:r>
        </a:p>
        <a:p>
          <a:r>
            <a:rPr kumimoji="1" lang="ja-JP" altLang="en-US" sz="1300">
              <a:latin typeface="ＭＳ Ｐゴシック" panose="020B0600070205080204" pitchFamily="50" charset="-128"/>
              <a:ea typeface="ＭＳ Ｐゴシック" panose="020B0600070205080204" pitchFamily="50" charset="-128"/>
            </a:rPr>
            <a:t>扶助費：住民一人当たり</a:t>
          </a:r>
          <a:r>
            <a:rPr kumimoji="1" lang="en-US" altLang="ja-JP" sz="1300">
              <a:latin typeface="ＭＳ Ｐゴシック" panose="020B0600070205080204" pitchFamily="50" charset="-128"/>
              <a:ea typeface="ＭＳ Ｐゴシック" panose="020B0600070205080204" pitchFamily="50" charset="-128"/>
            </a:rPr>
            <a:t>139,907</a:t>
          </a:r>
          <a:r>
            <a:rPr kumimoji="1" lang="ja-JP" altLang="en-US" sz="1300">
              <a:latin typeface="ＭＳ Ｐゴシック" panose="020B0600070205080204" pitchFamily="50" charset="-128"/>
              <a:ea typeface="ＭＳ Ｐゴシック" panose="020B0600070205080204" pitchFamily="50" charset="-128"/>
            </a:rPr>
            <a:t>円で、類似団体平均と比べ非常に高い水準にあるが、要因は障害者福祉事業や生活保護事業等の社会保障関連経費が多いためである。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105,235</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倍超の水準にあるが、要因はこれまで実施してきた建設事業に係る地方債の償還負担によるものであり、適正化と抑制を図ることが課題である。</a:t>
          </a:r>
        </a:p>
        <a:p>
          <a:r>
            <a:rPr kumimoji="1" lang="ja-JP" altLang="en-US" sz="1300">
              <a:latin typeface="ＭＳ Ｐゴシック" panose="020B0600070205080204" pitchFamily="50" charset="-128"/>
              <a:ea typeface="ＭＳ Ｐゴシック" panose="020B0600070205080204" pitchFamily="50" charset="-128"/>
            </a:rPr>
            <a:t>普通建設事業費：住民一人当たり</a:t>
          </a:r>
          <a:r>
            <a:rPr kumimoji="1" lang="en-US" altLang="ja-JP" sz="1300">
              <a:latin typeface="ＭＳ Ｐゴシック" panose="020B0600070205080204" pitchFamily="50" charset="-128"/>
              <a:ea typeface="ＭＳ Ｐゴシック" panose="020B0600070205080204" pitchFamily="50" charset="-128"/>
            </a:rPr>
            <a:t>146,711</a:t>
          </a:r>
          <a:r>
            <a:rPr kumimoji="1" lang="ja-JP" altLang="en-US" sz="1300">
              <a:latin typeface="ＭＳ Ｐゴシック" panose="020B0600070205080204" pitchFamily="50" charset="-128"/>
              <a:ea typeface="ＭＳ Ｐゴシック" panose="020B0600070205080204" pitchFamily="50" charset="-128"/>
            </a:rPr>
            <a:t>円で、類似団体と比較して依然一人当たりコストが高い状況にあるが、要因は一般廃棄物最終処分場建設事業（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）、消防再編庁舎建設事業（</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）などの大型建設事業の実施によるものである。</a:t>
          </a:r>
        </a:p>
        <a:p>
          <a:r>
            <a:rPr kumimoji="1" lang="ja-JP" altLang="en-US" sz="1300">
              <a:latin typeface="ＭＳ Ｐゴシック" panose="020B0600070205080204" pitchFamily="50" charset="-128"/>
              <a:ea typeface="ＭＳ Ｐゴシック" panose="020B0600070205080204" pitchFamily="50" charset="-128"/>
            </a:rPr>
            <a:t>今後の課題としては、事業の取捨選択の徹底、また公共施設等総合管理計画における個別計画を策定した上での施設統廃合らを進めていく必要がある。、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青森県つがる市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31,998
31,898
253.55
24,291,038
23,912,449
289,185
12,477,277
37,426,971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129.7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9589</xdr:rowOff>
    </xdr:from>
    <xdr:to>
      <xdr:col>24</xdr:col>
      <xdr:colOff>62865</xdr:colOff>
      <xdr:row>37</xdr:row>
      <xdr:rowOff>158750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4539"/>
          <a:ext cx="1270" cy="1177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162577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158750</xdr:rowOff>
    </xdr:from>
    <xdr:to>
      <xdr:col>24</xdr:col>
      <xdr:colOff>152400</xdr:colOff>
      <xdr:row>37</xdr:row>
      <xdr:rowOff>158750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127716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9589</xdr:rowOff>
    </xdr:from>
    <xdr:to>
      <xdr:col>24</xdr:col>
      <xdr:colOff>152400</xdr:colOff>
      <xdr:row>31</xdr:row>
      <xdr:rowOff>9589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73216</xdr:rowOff>
    </xdr:from>
    <xdr:to>
      <xdr:col>24</xdr:col>
      <xdr:colOff>63500</xdr:colOff>
      <xdr:row>34</xdr:row>
      <xdr:rowOff>131128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025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76852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7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98425</xdr:rowOff>
    </xdr:from>
    <xdr:to>
      <xdr:col>24</xdr:col>
      <xdr:colOff>114300</xdr:colOff>
      <xdr:row>36</xdr:row>
      <xdr:rowOff>28575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73216</xdr:rowOff>
    </xdr:from>
    <xdr:to>
      <xdr:col>19</xdr:col>
      <xdr:colOff>177800</xdr:colOff>
      <xdr:row>34</xdr:row>
      <xdr:rowOff>144272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02516"/>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115189</xdr:rowOff>
    </xdr:from>
    <xdr:to>
      <xdr:col>20</xdr:col>
      <xdr:colOff>38100</xdr:colOff>
      <xdr:row>36</xdr:row>
      <xdr:rowOff>45339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36466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144272</xdr:rowOff>
    </xdr:from>
    <xdr:to>
      <xdr:col>15</xdr:col>
      <xdr:colOff>50800</xdr:colOff>
      <xdr:row>35</xdr:row>
      <xdr:rowOff>15303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73572"/>
          <a:ext cx="8890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138811</xdr:rowOff>
    </xdr:from>
    <xdr:to>
      <xdr:col>15</xdr:col>
      <xdr:colOff>101600</xdr:colOff>
      <xdr:row>36</xdr:row>
      <xdr:rowOff>68961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60088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117792</xdr:rowOff>
    </xdr:from>
    <xdr:to>
      <xdr:col>10</xdr:col>
      <xdr:colOff>114300</xdr:colOff>
      <xdr:row>35</xdr:row>
      <xdr:rowOff>15303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47092"/>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139573</xdr:rowOff>
    </xdr:from>
    <xdr:to>
      <xdr:col>10</xdr:col>
      <xdr:colOff>165100</xdr:colOff>
      <xdr:row>36</xdr:row>
      <xdr:rowOff>69723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60850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159910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80328</xdr:rowOff>
    </xdr:from>
    <xdr:to>
      <xdr:col>24</xdr:col>
      <xdr:colOff>114300</xdr:colOff>
      <xdr:row>35</xdr:row>
      <xdr:rowOff>10478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103205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22416</xdr:rowOff>
    </xdr:from>
    <xdr:to>
      <xdr:col>20</xdr:col>
      <xdr:colOff>38100</xdr:colOff>
      <xdr:row>34</xdr:row>
      <xdr:rowOff>124016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5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140543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93472</xdr:rowOff>
    </xdr:from>
    <xdr:to>
      <xdr:col>15</xdr:col>
      <xdr:colOff>101600</xdr:colOff>
      <xdr:row>35</xdr:row>
      <xdr:rowOff>23622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40149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135953</xdr:rowOff>
    </xdr:from>
    <xdr:to>
      <xdr:col>10</xdr:col>
      <xdr:colOff>165100</xdr:colOff>
      <xdr:row>35</xdr:row>
      <xdr:rowOff>66103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6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82630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66992</xdr:rowOff>
    </xdr:from>
    <xdr:to>
      <xdr:col>6</xdr:col>
      <xdr:colOff>38100</xdr:colOff>
      <xdr:row>34</xdr:row>
      <xdr:rowOff>168592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9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13669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7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116210</xdr:rowOff>
    </xdr:from>
    <xdr:to>
      <xdr:col>24</xdr:col>
      <xdr:colOff>62865</xdr:colOff>
      <xdr:row>58</xdr:row>
      <xdr:rowOff>157869</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88710"/>
          <a:ext cx="1270" cy="1413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161696</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157869</xdr:rowOff>
    </xdr:from>
    <xdr:to>
      <xdr:col>24</xdr:col>
      <xdr:colOff>152400</xdr:colOff>
      <xdr:row>58</xdr:row>
      <xdr:rowOff>157869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10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62887</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63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116210</xdr:rowOff>
    </xdr:from>
    <xdr:to>
      <xdr:col>24</xdr:col>
      <xdr:colOff>152400</xdr:colOff>
      <xdr:row>50</xdr:row>
      <xdr:rowOff>116210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132484</xdr:rowOff>
    </xdr:from>
    <xdr:to>
      <xdr:col>24</xdr:col>
      <xdr:colOff>63500</xdr:colOff>
      <xdr:row>58</xdr:row>
      <xdr:rowOff>139698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10076584"/>
          <a:ext cx="838200" cy="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48010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0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25133</xdr:rowOff>
    </xdr:from>
    <xdr:to>
      <xdr:col>24</xdr:col>
      <xdr:colOff>114300</xdr:colOff>
      <xdr:row>58</xdr:row>
      <xdr:rowOff>126733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6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64478</xdr:rowOff>
    </xdr:from>
    <xdr:to>
      <xdr:col>19</xdr:col>
      <xdr:colOff>177800</xdr:colOff>
      <xdr:row>58</xdr:row>
      <xdr:rowOff>139698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10008578"/>
          <a:ext cx="889000" cy="7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53048</xdr:rowOff>
    </xdr:from>
    <xdr:to>
      <xdr:col>20</xdr:col>
      <xdr:colOff>38100</xdr:colOff>
      <xdr:row>58</xdr:row>
      <xdr:rowOff>154648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9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171175</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77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64478</xdr:rowOff>
    </xdr:from>
    <xdr:to>
      <xdr:col>15</xdr:col>
      <xdr:colOff>50800</xdr:colOff>
      <xdr:row>58</xdr:row>
      <xdr:rowOff>98313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8578"/>
          <a:ext cx="889000" cy="3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53415</xdr:rowOff>
    </xdr:from>
    <xdr:to>
      <xdr:col>15</xdr:col>
      <xdr:colOff>101600</xdr:colOff>
      <xdr:row>58</xdr:row>
      <xdr:rowOff>155015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146142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9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98313</xdr:rowOff>
    </xdr:from>
    <xdr:to>
      <xdr:col>10</xdr:col>
      <xdr:colOff>114300</xdr:colOff>
      <xdr:row>58</xdr:row>
      <xdr:rowOff>108201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42413"/>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54090</xdr:rowOff>
    </xdr:from>
    <xdr:to>
      <xdr:col>10</xdr:col>
      <xdr:colOff>165100</xdr:colOff>
      <xdr:row>58</xdr:row>
      <xdr:rowOff>155690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9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146817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54807</xdr:rowOff>
    </xdr:from>
    <xdr:to>
      <xdr:col>6</xdr:col>
      <xdr:colOff>38100</xdr:colOff>
      <xdr:row>58</xdr:row>
      <xdr:rowOff>156407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9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81684</xdr:rowOff>
    </xdr:from>
    <xdr:to>
      <xdr:col>24</xdr:col>
      <xdr:colOff>114300</xdr:colOff>
      <xdr:row>59</xdr:row>
      <xdr:rowOff>11834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1002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4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88898</xdr:rowOff>
    </xdr:from>
    <xdr:to>
      <xdr:col>20</xdr:col>
      <xdr:colOff>38100</xdr:colOff>
      <xdr:row>59</xdr:row>
      <xdr:rowOff>19048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10175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13678</xdr:rowOff>
    </xdr:from>
    <xdr:to>
      <xdr:col>15</xdr:col>
      <xdr:colOff>101600</xdr:colOff>
      <xdr:row>58</xdr:row>
      <xdr:rowOff>115278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131805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73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47513</xdr:rowOff>
    </xdr:from>
    <xdr:to>
      <xdr:col>10</xdr:col>
      <xdr:colOff>165100</xdr:colOff>
      <xdr:row>58</xdr:row>
      <xdr:rowOff>149113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165640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6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57401</xdr:rowOff>
    </xdr:from>
    <xdr:to>
      <xdr:col>6</xdr:col>
      <xdr:colOff>38100</xdr:colOff>
      <xdr:row>58</xdr:row>
      <xdr:rowOff>159001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150128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9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15697</xdr:rowOff>
    </xdr:from>
    <xdr:to>
      <xdr:col>24</xdr:col>
      <xdr:colOff>62865</xdr:colOff>
      <xdr:row>79</xdr:row>
      <xdr:rowOff>106998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17197"/>
          <a:ext cx="1270" cy="163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110825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106998</xdr:rowOff>
    </xdr:from>
    <xdr:to>
      <xdr:col>24</xdr:col>
      <xdr:colOff>152400</xdr:colOff>
      <xdr:row>79</xdr:row>
      <xdr:rowOff>106998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5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133824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15697</xdr:rowOff>
    </xdr:from>
    <xdr:to>
      <xdr:col>24</xdr:col>
      <xdr:colOff>152400</xdr:colOff>
      <xdr:row>70</xdr:row>
      <xdr:rowOff>15697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1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155245</xdr:rowOff>
    </xdr:from>
    <xdr:to>
      <xdr:col>24</xdr:col>
      <xdr:colOff>63500</xdr:colOff>
      <xdr:row>73</xdr:row>
      <xdr:rowOff>27305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99645"/>
          <a:ext cx="8382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148683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35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170256</xdr:rowOff>
    </xdr:from>
    <xdr:to>
      <xdr:col>24</xdr:col>
      <xdr:colOff>114300</xdr:colOff>
      <xdr:row>75</xdr:row>
      <xdr:rowOff>100406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5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162103</xdr:rowOff>
    </xdr:from>
    <xdr:to>
      <xdr:col>19</xdr:col>
      <xdr:colOff>177800</xdr:colOff>
      <xdr:row>73</xdr:row>
      <xdr:rowOff>27305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2506503"/>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132105</xdr:rowOff>
    </xdr:from>
    <xdr:to>
      <xdr:col>20</xdr:col>
      <xdr:colOff>38100</xdr:colOff>
      <xdr:row>76</xdr:row>
      <xdr:rowOff>62255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53382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3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162103</xdr:rowOff>
    </xdr:from>
    <xdr:to>
      <xdr:col>15</xdr:col>
      <xdr:colOff>50800</xdr:colOff>
      <xdr:row>73</xdr:row>
      <xdr:rowOff>54928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06503"/>
          <a:ext cx="8890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164236</xdr:rowOff>
    </xdr:from>
    <xdr:to>
      <xdr:col>15</xdr:col>
      <xdr:colOff>101600</xdr:colOff>
      <xdr:row>76</xdr:row>
      <xdr:rowOff>94386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85513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54928</xdr:rowOff>
    </xdr:from>
    <xdr:to>
      <xdr:col>10</xdr:col>
      <xdr:colOff>114300</xdr:colOff>
      <xdr:row>73</xdr:row>
      <xdr:rowOff>80404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570778"/>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166066</xdr:rowOff>
    </xdr:from>
    <xdr:to>
      <xdr:col>10</xdr:col>
      <xdr:colOff>165100</xdr:colOff>
      <xdr:row>76</xdr:row>
      <xdr:rowOff>96216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87343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35483</xdr:rowOff>
    </xdr:from>
    <xdr:to>
      <xdr:col>6</xdr:col>
      <xdr:colOff>38100</xdr:colOff>
      <xdr:row>76</xdr:row>
      <xdr:rowOff>137083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128210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104445</xdr:rowOff>
    </xdr:from>
    <xdr:to>
      <xdr:col>24</xdr:col>
      <xdr:colOff>114300</xdr:colOff>
      <xdr:row>73</xdr:row>
      <xdr:rowOff>34595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127322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0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147955</xdr:rowOff>
    </xdr:from>
    <xdr:to>
      <xdr:col>20</xdr:col>
      <xdr:colOff>38100</xdr:colOff>
      <xdr:row>73</xdr:row>
      <xdr:rowOff>78105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49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94632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26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111303</xdr:rowOff>
    </xdr:from>
    <xdr:to>
      <xdr:col>15</xdr:col>
      <xdr:colOff>101600</xdr:colOff>
      <xdr:row>73</xdr:row>
      <xdr:rowOff>41453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45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57980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23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4128</xdr:rowOff>
    </xdr:from>
    <xdr:to>
      <xdr:col>10</xdr:col>
      <xdr:colOff>165100</xdr:colOff>
      <xdr:row>73</xdr:row>
      <xdr:rowOff>105728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122255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29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29604</xdr:rowOff>
    </xdr:from>
    <xdr:to>
      <xdr:col>6</xdr:col>
      <xdr:colOff>38100</xdr:colOff>
      <xdr:row>73</xdr:row>
      <xdr:rowOff>131204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4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147731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32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65405</xdr:rowOff>
    </xdr:from>
    <xdr:to>
      <xdr:col>24</xdr:col>
      <xdr:colOff>62865</xdr:colOff>
      <xdr:row>98</xdr:row>
      <xdr:rowOff>114021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67355"/>
          <a:ext cx="1270" cy="1248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117848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114021</xdr:rowOff>
    </xdr:from>
    <xdr:to>
      <xdr:col>24</xdr:col>
      <xdr:colOff>152400</xdr:colOff>
      <xdr:row>98</xdr:row>
      <xdr:rowOff>114021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16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12082</xdr:rowOff>
    </xdr:from>
    <xdr:ext cx="534377"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90,900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65405</xdr:rowOff>
    </xdr:from>
    <xdr:to>
      <xdr:col>24</xdr:col>
      <xdr:colOff>152400</xdr:colOff>
      <xdr:row>91</xdr:row>
      <xdr:rowOff>65405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67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108705</xdr:rowOff>
    </xdr:from>
    <xdr:to>
      <xdr:col>24</xdr:col>
      <xdr:colOff>63500</xdr:colOff>
      <xdr:row>94</xdr:row>
      <xdr:rowOff>75367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710655"/>
          <a:ext cx="838200" cy="4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79843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67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101416</xdr:rowOff>
    </xdr:from>
    <xdr:to>
      <xdr:col>24</xdr:col>
      <xdr:colOff>114300</xdr:colOff>
      <xdr:row>96</xdr:row>
      <xdr:rowOff>31566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75367</xdr:rowOff>
    </xdr:from>
    <xdr:to>
      <xdr:col>19</xdr:col>
      <xdr:colOff>177800</xdr:colOff>
      <xdr:row>94</xdr:row>
      <xdr:rowOff>157778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191667"/>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148813</xdr:rowOff>
    </xdr:from>
    <xdr:to>
      <xdr:col>20</xdr:col>
      <xdr:colOff>38100</xdr:colOff>
      <xdr:row>96</xdr:row>
      <xdr:rowOff>78963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70090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2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46107</xdr:rowOff>
    </xdr:from>
    <xdr:to>
      <xdr:col>15</xdr:col>
      <xdr:colOff>50800</xdr:colOff>
      <xdr:row>94</xdr:row>
      <xdr:rowOff>157778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5990957"/>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42838</xdr:rowOff>
    </xdr:from>
    <xdr:to>
      <xdr:col>15</xdr:col>
      <xdr:colOff>101600</xdr:colOff>
      <xdr:row>96</xdr:row>
      <xdr:rowOff>144438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135565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5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46107</xdr:rowOff>
    </xdr:from>
    <xdr:to>
      <xdr:col>10</xdr:col>
      <xdr:colOff>114300</xdr:colOff>
      <xdr:row>95</xdr:row>
      <xdr:rowOff>91179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5990957"/>
          <a:ext cx="889000" cy="38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156584</xdr:rowOff>
    </xdr:from>
    <xdr:to>
      <xdr:col>10</xdr:col>
      <xdr:colOff>165100</xdr:colOff>
      <xdr:row>96</xdr:row>
      <xdr:rowOff>86734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77861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127419</xdr:rowOff>
    </xdr:from>
    <xdr:to>
      <xdr:col>6</xdr:col>
      <xdr:colOff>38100</xdr:colOff>
      <xdr:row>96</xdr:row>
      <xdr:rowOff>57569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48696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57905</xdr:rowOff>
    </xdr:from>
    <xdr:to>
      <xdr:col>24</xdr:col>
      <xdr:colOff>114300</xdr:colOff>
      <xdr:row>91</xdr:row>
      <xdr:rowOff>159505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6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144282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5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24567</xdr:rowOff>
    </xdr:from>
    <xdr:to>
      <xdr:col>20</xdr:col>
      <xdr:colOff>38100</xdr:colOff>
      <xdr:row>94</xdr:row>
      <xdr:rowOff>126167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4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142694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1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106978</xdr:rowOff>
    </xdr:from>
    <xdr:to>
      <xdr:col>15</xdr:col>
      <xdr:colOff>101600</xdr:colOff>
      <xdr:row>95</xdr:row>
      <xdr:rowOff>37128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53655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99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166757</xdr:rowOff>
    </xdr:from>
    <xdr:to>
      <xdr:col>10</xdr:col>
      <xdr:colOff>165100</xdr:colOff>
      <xdr:row>93</xdr:row>
      <xdr:rowOff>96907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4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113434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5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40379</xdr:rowOff>
    </xdr:from>
    <xdr:to>
      <xdr:col>6</xdr:col>
      <xdr:colOff>38100</xdr:colOff>
      <xdr:row>95</xdr:row>
      <xdr:rowOff>141979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3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158506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1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129250</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272750"/>
          <a:ext cx="1270" cy="151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75927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04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129250</xdr:rowOff>
    </xdr:from>
    <xdr:to>
      <xdr:col>55</xdr:col>
      <xdr:colOff>88900</xdr:colOff>
      <xdr:row>30</xdr:row>
      <xdr:rowOff>129250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2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26706</xdr:rowOff>
    </xdr:from>
    <xdr:to>
      <xdr:col>55</xdr:col>
      <xdr:colOff>0</xdr:colOff>
      <xdr:row>39</xdr:row>
      <xdr:rowOff>31278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132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95775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94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72898</xdr:rowOff>
    </xdr:from>
    <xdr:to>
      <xdr:col>55</xdr:col>
      <xdr:colOff>50800</xdr:colOff>
      <xdr:row>39</xdr:row>
      <xdr:rowOff>3048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31278</xdr:rowOff>
    </xdr:from>
    <xdr:to>
      <xdr:col>50</xdr:col>
      <xdr:colOff>114300</xdr:colOff>
      <xdr:row>39</xdr:row>
      <xdr:rowOff>31931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1782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69469</xdr:rowOff>
    </xdr:from>
    <xdr:to>
      <xdr:col>50</xdr:col>
      <xdr:colOff>165100</xdr:colOff>
      <xdr:row>38</xdr:row>
      <xdr:rowOff>171069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16146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31931</xdr:rowOff>
    </xdr:from>
    <xdr:to>
      <xdr:col>45</xdr:col>
      <xdr:colOff>177800</xdr:colOff>
      <xdr:row>39</xdr:row>
      <xdr:rowOff>35523</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18481"/>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61141</xdr:rowOff>
    </xdr:from>
    <xdr:to>
      <xdr:col>46</xdr:col>
      <xdr:colOff>38100</xdr:colOff>
      <xdr:row>38</xdr:row>
      <xdr:rowOff>162741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7819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97082</xdr:rowOff>
    </xdr:from>
    <xdr:to>
      <xdr:col>41</xdr:col>
      <xdr:colOff>50800</xdr:colOff>
      <xdr:row>39</xdr:row>
      <xdr:rowOff>35523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12182"/>
          <a:ext cx="889000" cy="10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80573</xdr:rowOff>
    </xdr:from>
    <xdr:to>
      <xdr:col>41</xdr:col>
      <xdr:colOff>101600</xdr:colOff>
      <xdr:row>39</xdr:row>
      <xdr:rowOff>10723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27250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134202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147356</xdr:rowOff>
    </xdr:from>
    <xdr:to>
      <xdr:col>55</xdr:col>
      <xdr:colOff>50800</xdr:colOff>
      <xdr:row>39</xdr:row>
      <xdr:rowOff>77506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6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62283</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7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151928</xdr:rowOff>
    </xdr:from>
    <xdr:to>
      <xdr:col>50</xdr:col>
      <xdr:colOff>165100</xdr:colOff>
      <xdr:row>39</xdr:row>
      <xdr:rowOff>82078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73205</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5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152581</xdr:rowOff>
    </xdr:from>
    <xdr:to>
      <xdr:col>46</xdr:col>
      <xdr:colOff>38100</xdr:colOff>
      <xdr:row>39</xdr:row>
      <xdr:rowOff>82731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73858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6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156173</xdr:rowOff>
    </xdr:from>
    <xdr:to>
      <xdr:col>41</xdr:col>
      <xdr:colOff>101600</xdr:colOff>
      <xdr:row>39</xdr:row>
      <xdr:rowOff>86323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77450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64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46282</xdr:rowOff>
    </xdr:from>
    <xdr:to>
      <xdr:col>36</xdr:col>
      <xdr:colOff>165100</xdr:colOff>
      <xdr:row>38</xdr:row>
      <xdr:rowOff>147882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56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139009</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654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41249</xdr:rowOff>
    </xdr:from>
    <xdr:to>
      <xdr:col>54</xdr:col>
      <xdr:colOff>189865</xdr:colOff>
      <xdr:row>58</xdr:row>
      <xdr:rowOff>145666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785199"/>
          <a:ext cx="1270" cy="130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149493</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145666</xdr:rowOff>
    </xdr:from>
    <xdr:to>
      <xdr:col>55</xdr:col>
      <xdr:colOff>88900</xdr:colOff>
      <xdr:row>58</xdr:row>
      <xdr:rowOff>145666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0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159376</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6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41249</xdr:rowOff>
    </xdr:from>
    <xdr:to>
      <xdr:col>55</xdr:col>
      <xdr:colOff>88900</xdr:colOff>
      <xdr:row>51</xdr:row>
      <xdr:rowOff>41249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785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169407</xdr:rowOff>
    </xdr:from>
    <xdr:to>
      <xdr:col>55</xdr:col>
      <xdr:colOff>0</xdr:colOff>
      <xdr:row>56</xdr:row>
      <xdr:rowOff>19304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99157"/>
          <a:ext cx="8382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101530</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02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123103</xdr:rowOff>
    </xdr:from>
    <xdr:to>
      <xdr:col>55</xdr:col>
      <xdr:colOff>50800</xdr:colOff>
      <xdr:row>57</xdr:row>
      <xdr:rowOff>53253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149530</xdr:rowOff>
    </xdr:from>
    <xdr:to>
      <xdr:col>50</xdr:col>
      <xdr:colOff>114300</xdr:colOff>
      <xdr:row>55</xdr:row>
      <xdr:rowOff>169407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79280"/>
          <a:ext cx="889000" cy="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13222</xdr:rowOff>
    </xdr:from>
    <xdr:to>
      <xdr:col>50</xdr:col>
      <xdr:colOff>165100</xdr:colOff>
      <xdr:row>57</xdr:row>
      <xdr:rowOff>114822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105949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149530</xdr:rowOff>
    </xdr:from>
    <xdr:to>
      <xdr:col>45</xdr:col>
      <xdr:colOff>177800</xdr:colOff>
      <xdr:row>56</xdr:row>
      <xdr:rowOff>18444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79280"/>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168224</xdr:rowOff>
    </xdr:from>
    <xdr:to>
      <xdr:col>46</xdr:col>
      <xdr:colOff>38100</xdr:colOff>
      <xdr:row>57</xdr:row>
      <xdr:rowOff>98374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89501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18444</xdr:rowOff>
    </xdr:from>
    <xdr:to>
      <xdr:col>41</xdr:col>
      <xdr:colOff>50800</xdr:colOff>
      <xdr:row>56</xdr:row>
      <xdr:rowOff>46322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619644"/>
          <a:ext cx="889000" cy="2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37802</xdr:rowOff>
    </xdr:from>
    <xdr:to>
      <xdr:col>41</xdr:col>
      <xdr:colOff>101600</xdr:colOff>
      <xdr:row>57</xdr:row>
      <xdr:rowOff>139402</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130529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28223</xdr:rowOff>
    </xdr:from>
    <xdr:to>
      <xdr:col>36</xdr:col>
      <xdr:colOff>165100</xdr:colOff>
      <xdr:row>57</xdr:row>
      <xdr:rowOff>129823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120950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139954</xdr:rowOff>
    </xdr:from>
    <xdr:to>
      <xdr:col>55</xdr:col>
      <xdr:colOff>50800</xdr:colOff>
      <xdr:row>56</xdr:row>
      <xdr:rowOff>70104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6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162831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2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118607</xdr:rowOff>
    </xdr:from>
    <xdr:to>
      <xdr:col>50</xdr:col>
      <xdr:colOff>165100</xdr:colOff>
      <xdr:row>56</xdr:row>
      <xdr:rowOff>48757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4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65284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98730</xdr:rowOff>
    </xdr:from>
    <xdr:to>
      <xdr:col>46</xdr:col>
      <xdr:colOff>38100</xdr:colOff>
      <xdr:row>56</xdr:row>
      <xdr:rowOff>28880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52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45407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30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139094</xdr:rowOff>
    </xdr:from>
    <xdr:to>
      <xdr:col>41</xdr:col>
      <xdr:colOff>101600</xdr:colOff>
      <xdr:row>56</xdr:row>
      <xdr:rowOff>69244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6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85771</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4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166972</xdr:rowOff>
    </xdr:from>
    <xdr:to>
      <xdr:col>36</xdr:col>
      <xdr:colOff>165100</xdr:colOff>
      <xdr:row>56</xdr:row>
      <xdr:rowOff>97122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113649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3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138576</xdr:rowOff>
    </xdr:from>
    <xdr:to>
      <xdr:col>54</xdr:col>
      <xdr:colOff>189865</xdr:colOff>
      <xdr:row>78</xdr:row>
      <xdr:rowOff>156674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68626"/>
          <a:ext cx="1270" cy="156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160501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3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156674</xdr:rowOff>
    </xdr:from>
    <xdr:to>
      <xdr:col>55</xdr:col>
      <xdr:colOff>88900</xdr:colOff>
      <xdr:row>78</xdr:row>
      <xdr:rowOff>156674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29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85253</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138576</xdr:rowOff>
    </xdr:from>
    <xdr:to>
      <xdr:col>55</xdr:col>
      <xdr:colOff>88900</xdr:colOff>
      <xdr:row>69</xdr:row>
      <xdr:rowOff>138576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38869</xdr:rowOff>
    </xdr:from>
    <xdr:to>
      <xdr:col>55</xdr:col>
      <xdr:colOff>0</xdr:colOff>
      <xdr:row>78</xdr:row>
      <xdr:rowOff>91199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11969"/>
          <a:ext cx="838200" cy="5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149420</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8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126543</xdr:rowOff>
    </xdr:from>
    <xdr:to>
      <xdr:col>55</xdr:col>
      <xdr:colOff>50800</xdr:colOff>
      <xdr:row>77</xdr:row>
      <xdr:rowOff>56693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35420</xdr:rowOff>
    </xdr:from>
    <xdr:to>
      <xdr:col>50</xdr:col>
      <xdr:colOff>114300</xdr:colOff>
      <xdr:row>78</xdr:row>
      <xdr:rowOff>91199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08520"/>
          <a:ext cx="889000" cy="5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92805</xdr:rowOff>
    </xdr:from>
    <xdr:to>
      <xdr:col>50</xdr:col>
      <xdr:colOff>165100</xdr:colOff>
      <xdr:row>77</xdr:row>
      <xdr:rowOff>22955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39482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35420</xdr:rowOff>
    </xdr:from>
    <xdr:to>
      <xdr:col>45</xdr:col>
      <xdr:colOff>177800</xdr:colOff>
      <xdr:row>78</xdr:row>
      <xdr:rowOff>118687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08520"/>
          <a:ext cx="889000" cy="8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49543</xdr:rowOff>
    </xdr:from>
    <xdr:to>
      <xdr:col>46</xdr:col>
      <xdr:colOff>38100</xdr:colOff>
      <xdr:row>77</xdr:row>
      <xdr:rowOff>151143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95428</xdr:rowOff>
    </xdr:from>
    <xdr:to>
      <xdr:col>41</xdr:col>
      <xdr:colOff>50800</xdr:colOff>
      <xdr:row>78</xdr:row>
      <xdr:rowOff>118687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68528"/>
          <a:ext cx="889000" cy="2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12357</xdr:rowOff>
    </xdr:from>
    <xdr:to>
      <xdr:col>41</xdr:col>
      <xdr:colOff>101600</xdr:colOff>
      <xdr:row>77</xdr:row>
      <xdr:rowOff>113957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130484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32950</xdr:rowOff>
    </xdr:from>
    <xdr:to>
      <xdr:col>36</xdr:col>
      <xdr:colOff>165100</xdr:colOff>
      <xdr:row>77</xdr:row>
      <xdr:rowOff>134550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159519</xdr:rowOff>
    </xdr:from>
    <xdr:to>
      <xdr:col>55</xdr:col>
      <xdr:colOff>50800</xdr:colOff>
      <xdr:row>78</xdr:row>
      <xdr:rowOff>89669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74446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40399</xdr:rowOff>
    </xdr:from>
    <xdr:to>
      <xdr:col>50</xdr:col>
      <xdr:colOff>165100</xdr:colOff>
      <xdr:row>78</xdr:row>
      <xdr:rowOff>141999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1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133126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0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156070</xdr:rowOff>
    </xdr:from>
    <xdr:to>
      <xdr:col>46</xdr:col>
      <xdr:colOff>38100</xdr:colOff>
      <xdr:row>78</xdr:row>
      <xdr:rowOff>86220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77347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67887</xdr:rowOff>
    </xdr:from>
    <xdr:to>
      <xdr:col>41</xdr:col>
      <xdr:colOff>101600</xdr:colOff>
      <xdr:row>78</xdr:row>
      <xdr:rowOff>169487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4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160614</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44628</xdr:rowOff>
    </xdr:from>
    <xdr:to>
      <xdr:col>36</xdr:col>
      <xdr:colOff>165100</xdr:colOff>
      <xdr:row>78</xdr:row>
      <xdr:rowOff>146228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137355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63497</xdr:rowOff>
    </xdr:from>
    <xdr:to>
      <xdr:col>54</xdr:col>
      <xdr:colOff>189865</xdr:colOff>
      <xdr:row>99</xdr:row>
      <xdr:rowOff>24549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65447"/>
          <a:ext cx="1270" cy="1332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36710</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1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24549</xdr:rowOff>
    </xdr:from>
    <xdr:to>
      <xdr:col>55</xdr:col>
      <xdr:colOff>88900</xdr:colOff>
      <xdr:row>99</xdr:row>
      <xdr:rowOff>24549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9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10174</xdr:rowOff>
    </xdr:from>
    <xdr:ext cx="690189"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40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1,775,005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63497</xdr:rowOff>
    </xdr:from>
    <xdr:to>
      <xdr:col>55</xdr:col>
      <xdr:colOff>88900</xdr:colOff>
      <xdr:row>91</xdr:row>
      <xdr:rowOff>63497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6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163908</xdr:rowOff>
    </xdr:from>
    <xdr:to>
      <xdr:col>55</xdr:col>
      <xdr:colOff>0</xdr:colOff>
      <xdr:row>98</xdr:row>
      <xdr:rowOff>166022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966008"/>
          <a:ext cx="8382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125610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7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102733</xdr:rowOff>
    </xdr:from>
    <xdr:to>
      <xdr:col>55</xdr:col>
      <xdr:colOff>50800</xdr:colOff>
      <xdr:row>99</xdr:row>
      <xdr:rowOff>32883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162247</xdr:rowOff>
    </xdr:from>
    <xdr:to>
      <xdr:col>50</xdr:col>
      <xdr:colOff>114300</xdr:colOff>
      <xdr:row>98</xdr:row>
      <xdr:rowOff>163908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964347"/>
          <a:ext cx="889000" cy="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125454</xdr:rowOff>
    </xdr:from>
    <xdr:to>
      <xdr:col>50</xdr:col>
      <xdr:colOff>165100</xdr:colOff>
      <xdr:row>99</xdr:row>
      <xdr:rowOff>55604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46731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702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162247</xdr:rowOff>
    </xdr:from>
    <xdr:to>
      <xdr:col>45</xdr:col>
      <xdr:colOff>177800</xdr:colOff>
      <xdr:row>98</xdr:row>
      <xdr:rowOff>165502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64347"/>
          <a:ext cx="889000" cy="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122899</xdr:rowOff>
    </xdr:from>
    <xdr:to>
      <xdr:col>46</xdr:col>
      <xdr:colOff>38100</xdr:colOff>
      <xdr:row>99</xdr:row>
      <xdr:rowOff>53049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44176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70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165502</xdr:rowOff>
    </xdr:from>
    <xdr:to>
      <xdr:col>41</xdr:col>
      <xdr:colOff>50800</xdr:colOff>
      <xdr:row>98</xdr:row>
      <xdr:rowOff>165878</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967602"/>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125566</xdr:rowOff>
    </xdr:from>
    <xdr:to>
      <xdr:col>41</xdr:col>
      <xdr:colOff>101600</xdr:colOff>
      <xdr:row>99</xdr:row>
      <xdr:rowOff>55716</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46843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122636</xdr:rowOff>
    </xdr:from>
    <xdr:to>
      <xdr:col>36</xdr:col>
      <xdr:colOff>165100</xdr:colOff>
      <xdr:row>99</xdr:row>
      <xdr:rowOff>52786</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92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43913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701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115222</xdr:rowOff>
    </xdr:from>
    <xdr:to>
      <xdr:col>55</xdr:col>
      <xdr:colOff>50800</xdr:colOff>
      <xdr:row>99</xdr:row>
      <xdr:rowOff>45372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91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81159</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88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113108</xdr:rowOff>
    </xdr:from>
    <xdr:to>
      <xdr:col>50</xdr:col>
      <xdr:colOff>165100</xdr:colOff>
      <xdr:row>99</xdr:row>
      <xdr:rowOff>43258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91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59785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69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111447</xdr:rowOff>
    </xdr:from>
    <xdr:to>
      <xdr:col>46</xdr:col>
      <xdr:colOff>38100</xdr:colOff>
      <xdr:row>99</xdr:row>
      <xdr:rowOff>41597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91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58124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6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114702</xdr:rowOff>
    </xdr:from>
    <xdr:to>
      <xdr:col>41</xdr:col>
      <xdr:colOff>101600</xdr:colOff>
      <xdr:row>99</xdr:row>
      <xdr:rowOff>44852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61379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6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115078</xdr:rowOff>
    </xdr:from>
    <xdr:to>
      <xdr:col>36</xdr:col>
      <xdr:colOff>165100</xdr:colOff>
      <xdr:row>99</xdr:row>
      <xdr:rowOff>45228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1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61755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69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9953</xdr:rowOff>
    </xdr:from>
    <xdr:to>
      <xdr:col>85</xdr:col>
      <xdr:colOff>126364</xdr:colOff>
      <xdr:row>38</xdr:row>
      <xdr:rowOff>134377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53453"/>
          <a:ext cx="1269"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138204</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65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134377</xdr:rowOff>
    </xdr:from>
    <xdr:to>
      <xdr:col>86</xdr:col>
      <xdr:colOff>25400</xdr:colOff>
      <xdr:row>38</xdr:row>
      <xdr:rowOff>134377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649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128080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59,973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9953</xdr:rowOff>
    </xdr:from>
    <xdr:to>
      <xdr:col>86</xdr:col>
      <xdr:colOff>25400</xdr:colOff>
      <xdr:row>30</xdr:row>
      <xdr:rowOff>9953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5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9953</xdr:rowOff>
    </xdr:from>
    <xdr:to>
      <xdr:col>85</xdr:col>
      <xdr:colOff>127000</xdr:colOff>
      <xdr:row>33</xdr:row>
      <xdr:rowOff>127323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5153453"/>
          <a:ext cx="838200" cy="63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3972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76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25545</xdr:rowOff>
    </xdr:from>
    <xdr:to>
      <xdr:col>85</xdr:col>
      <xdr:colOff>177800</xdr:colOff>
      <xdr:row>36</xdr:row>
      <xdr:rowOff>127145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92641</xdr:rowOff>
    </xdr:from>
    <xdr:to>
      <xdr:col>81</xdr:col>
      <xdr:colOff>50800</xdr:colOff>
      <xdr:row>33</xdr:row>
      <xdr:rowOff>127323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4592300" y="5579041"/>
          <a:ext cx="889000" cy="20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91708</xdr:rowOff>
    </xdr:from>
    <xdr:to>
      <xdr:col>81</xdr:col>
      <xdr:colOff>101600</xdr:colOff>
      <xdr:row>37</xdr:row>
      <xdr:rowOff>21858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12985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5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92641</xdr:rowOff>
    </xdr:from>
    <xdr:to>
      <xdr:col>76</xdr:col>
      <xdr:colOff>114300</xdr:colOff>
      <xdr:row>33</xdr:row>
      <xdr:rowOff>87024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5579041"/>
          <a:ext cx="889000" cy="16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138963</xdr:rowOff>
    </xdr:from>
    <xdr:to>
      <xdr:col>76</xdr:col>
      <xdr:colOff>165100</xdr:colOff>
      <xdr:row>37</xdr:row>
      <xdr:rowOff>69113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60240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87024</xdr:rowOff>
    </xdr:from>
    <xdr:to>
      <xdr:col>71</xdr:col>
      <xdr:colOff>177800</xdr:colOff>
      <xdr:row>35</xdr:row>
      <xdr:rowOff>57273</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5744874"/>
          <a:ext cx="889000" cy="31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32142</xdr:rowOff>
    </xdr:from>
    <xdr:to>
      <xdr:col>72</xdr:col>
      <xdr:colOff>38100</xdr:colOff>
      <xdr:row>36</xdr:row>
      <xdr:rowOff>133742</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124869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29543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130603</xdr:rowOff>
    </xdr:from>
    <xdr:to>
      <xdr:col>85</xdr:col>
      <xdr:colOff>177800</xdr:colOff>
      <xdr:row>30</xdr:row>
      <xdr:rowOff>60753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51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83630</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50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76523</xdr:rowOff>
    </xdr:from>
    <xdr:to>
      <xdr:col>81</xdr:col>
      <xdr:colOff>101600</xdr:colOff>
      <xdr:row>34</xdr:row>
      <xdr:rowOff>6673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57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23200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50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41841</xdr:rowOff>
    </xdr:from>
    <xdr:to>
      <xdr:col>76</xdr:col>
      <xdr:colOff>165100</xdr:colOff>
      <xdr:row>32</xdr:row>
      <xdr:rowOff>143441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55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159968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530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36224</xdr:rowOff>
    </xdr:from>
    <xdr:to>
      <xdr:col>72</xdr:col>
      <xdr:colOff>38100</xdr:colOff>
      <xdr:row>33</xdr:row>
      <xdr:rowOff>137824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56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154351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46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6473</xdr:rowOff>
    </xdr:from>
    <xdr:to>
      <xdr:col>67</xdr:col>
      <xdr:colOff>101600</xdr:colOff>
      <xdr:row>35</xdr:row>
      <xdr:rowOff>108073</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124600</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78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6557</xdr:rowOff>
    </xdr:from>
    <xdr:to>
      <xdr:col>85</xdr:col>
      <xdr:colOff>126364</xdr:colOff>
      <xdr:row>58</xdr:row>
      <xdr:rowOff>161003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79057"/>
          <a:ext cx="1269" cy="1526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164830</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10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161003</xdr:rowOff>
    </xdr:from>
    <xdr:to>
      <xdr:col>86</xdr:col>
      <xdr:colOff>25400</xdr:colOff>
      <xdr:row>58</xdr:row>
      <xdr:rowOff>161003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105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124684</xdr:rowOff>
    </xdr:from>
    <xdr:ext cx="599010"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5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6557</xdr:rowOff>
    </xdr:from>
    <xdr:to>
      <xdr:col>86</xdr:col>
      <xdr:colOff>25400</xdr:colOff>
      <xdr:row>50</xdr:row>
      <xdr:rowOff>6557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1201</xdr:rowOff>
    </xdr:from>
    <xdr:to>
      <xdr:col>85</xdr:col>
      <xdr:colOff>127000</xdr:colOff>
      <xdr:row>56</xdr:row>
      <xdr:rowOff>74985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602401"/>
          <a:ext cx="838200" cy="7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34561</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63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56134</xdr:rowOff>
    </xdr:from>
    <xdr:to>
      <xdr:col>85</xdr:col>
      <xdr:colOff>177800</xdr:colOff>
      <xdr:row>56</xdr:row>
      <xdr:rowOff>157734</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74985</xdr:rowOff>
    </xdr:from>
    <xdr:to>
      <xdr:col>81</xdr:col>
      <xdr:colOff>50800</xdr:colOff>
      <xdr:row>57</xdr:row>
      <xdr:rowOff>60343</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676185"/>
          <a:ext cx="889000" cy="15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68304</xdr:rowOff>
    </xdr:from>
    <xdr:to>
      <xdr:col>81</xdr:col>
      <xdr:colOff>101600</xdr:colOff>
      <xdr:row>57</xdr:row>
      <xdr:rowOff>169904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161031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3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83878</xdr:rowOff>
    </xdr:from>
    <xdr:to>
      <xdr:col>76</xdr:col>
      <xdr:colOff>114300</xdr:colOff>
      <xdr:row>57</xdr:row>
      <xdr:rowOff>60343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3703300" y="9342178"/>
          <a:ext cx="889000" cy="4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79332</xdr:rowOff>
    </xdr:from>
    <xdr:to>
      <xdr:col>76</xdr:col>
      <xdr:colOff>165100</xdr:colOff>
      <xdr:row>58</xdr:row>
      <xdr:rowOff>9482</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609</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83878</xdr:rowOff>
    </xdr:from>
    <xdr:to>
      <xdr:col>71</xdr:col>
      <xdr:colOff>177800</xdr:colOff>
      <xdr:row>56</xdr:row>
      <xdr:rowOff>72982</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2814300" y="9342178"/>
          <a:ext cx="889000" cy="3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89815</xdr:rowOff>
    </xdr:from>
    <xdr:to>
      <xdr:col>72</xdr:col>
      <xdr:colOff>38100</xdr:colOff>
      <xdr:row>58</xdr:row>
      <xdr:rowOff>19965</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11092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51312</xdr:rowOff>
    </xdr:from>
    <xdr:to>
      <xdr:col>67</xdr:col>
      <xdr:colOff>101600</xdr:colOff>
      <xdr:row>57</xdr:row>
      <xdr:rowOff>152912</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144039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121851</xdr:rowOff>
    </xdr:from>
    <xdr:to>
      <xdr:col>85</xdr:col>
      <xdr:colOff>177800</xdr:colOff>
      <xdr:row>56</xdr:row>
      <xdr:rowOff>52001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5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144728</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4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24185</xdr:rowOff>
    </xdr:from>
    <xdr:to>
      <xdr:col>81</xdr:col>
      <xdr:colOff>101600</xdr:colOff>
      <xdr:row>56</xdr:row>
      <xdr:rowOff>125785</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6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142312</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40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9543</xdr:rowOff>
    </xdr:from>
    <xdr:to>
      <xdr:col>76</xdr:col>
      <xdr:colOff>165100</xdr:colOff>
      <xdr:row>57</xdr:row>
      <xdr:rowOff>111143</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78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127670</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5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33078</xdr:rowOff>
    </xdr:from>
    <xdr:to>
      <xdr:col>72</xdr:col>
      <xdr:colOff>38100</xdr:colOff>
      <xdr:row>54</xdr:row>
      <xdr:rowOff>134678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29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151205</xdr:rowOff>
    </xdr:from>
    <xdr:ext cx="599010"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03795" y="906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22182</xdr:rowOff>
    </xdr:from>
    <xdr:to>
      <xdr:col>67</xdr:col>
      <xdr:colOff>101600</xdr:colOff>
      <xdr:row>56</xdr:row>
      <xdr:rowOff>123782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62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140309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39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105766</xdr:rowOff>
    </xdr:from>
    <xdr:to>
      <xdr:col>85</xdr:col>
      <xdr:colOff>126364</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78716"/>
          <a:ext cx="1269" cy="13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68117</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12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52443</xdr:rowOff>
    </xdr:from>
    <xdr:ext cx="599010"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205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687,813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105766</xdr:rowOff>
    </xdr:from>
    <xdr:to>
      <xdr:col>86</xdr:col>
      <xdr:colOff>25400</xdr:colOff>
      <xdr:row>71</xdr:row>
      <xdr:rowOff>105766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157018</xdr:rowOff>
    </xdr:from>
    <xdr:ext cx="534377"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35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134141</xdr:rowOff>
    </xdr:from>
    <xdr:to>
      <xdr:col>85</xdr:col>
      <xdr:colOff>177800</xdr:colOff>
      <xdr:row>79</xdr:row>
      <xdr:rowOff>64291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507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158817</xdr:rowOff>
    </xdr:from>
    <xdr:to>
      <xdr:col>81</xdr:col>
      <xdr:colOff>101600</xdr:colOff>
      <xdr:row>79</xdr:row>
      <xdr:rowOff>88967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5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105494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3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43176</xdr:rowOff>
    </xdr:from>
    <xdr:to>
      <xdr:col>76</xdr:col>
      <xdr:colOff>114300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3703300" y="13587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160210</xdr:rowOff>
    </xdr:from>
    <xdr:to>
      <xdr:col>76</xdr:col>
      <xdr:colOff>165100</xdr:colOff>
      <xdr:row>79</xdr:row>
      <xdr:rowOff>90360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53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106887</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3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43176</xdr:rowOff>
    </xdr:from>
    <xdr:to>
      <xdr:col>71</xdr:col>
      <xdr:colOff>177800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877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161009</xdr:rowOff>
    </xdr:from>
    <xdr:to>
      <xdr:col>72</xdr:col>
      <xdr:colOff>38100</xdr:colOff>
      <xdr:row>79</xdr:row>
      <xdr:rowOff>91159</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53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107686</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30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160387</xdr:rowOff>
    </xdr:from>
    <xdr:to>
      <xdr:col>67</xdr:col>
      <xdr:colOff>101600</xdr:colOff>
      <xdr:row>79</xdr:row>
      <xdr:rowOff>90537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533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107064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30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112567</xdr:rowOff>
    </xdr:from>
    <xdr:ext cx="249299"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85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163826</xdr:rowOff>
    </xdr:from>
    <xdr:to>
      <xdr:col>72</xdr:col>
      <xdr:colOff>38100</xdr:colOff>
      <xdr:row>79</xdr:row>
      <xdr:rowOff>93976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53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85103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514017" y="13629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74276</xdr:rowOff>
    </xdr:from>
    <xdr:to>
      <xdr:col>85</xdr:col>
      <xdr:colOff>126364</xdr:colOff>
      <xdr:row>98</xdr:row>
      <xdr:rowOff>168711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504776"/>
          <a:ext cx="1269" cy="146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1088</xdr:rowOff>
    </xdr:from>
    <xdr:ext cx="469744"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168711</xdr:rowOff>
    </xdr:from>
    <xdr:to>
      <xdr:col>86</xdr:col>
      <xdr:colOff>25400</xdr:colOff>
      <xdr:row>98</xdr:row>
      <xdr:rowOff>168711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7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20953</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28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74276</xdr:rowOff>
    </xdr:from>
    <xdr:to>
      <xdr:col>86</xdr:col>
      <xdr:colOff>25400</xdr:colOff>
      <xdr:row>90</xdr:row>
      <xdr:rowOff>74276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504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32705</xdr:rowOff>
    </xdr:from>
    <xdr:to>
      <xdr:col>85</xdr:col>
      <xdr:colOff>127000</xdr:colOff>
      <xdr:row>92</xdr:row>
      <xdr:rowOff>153470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5481300" y="15806105"/>
          <a:ext cx="838200" cy="1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140217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256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161790</xdr:rowOff>
    </xdr:from>
    <xdr:to>
      <xdr:col>85</xdr:col>
      <xdr:colOff>177800</xdr:colOff>
      <xdr:row>95</xdr:row>
      <xdr:rowOff>91940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27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32705</xdr:rowOff>
    </xdr:from>
    <xdr:to>
      <xdr:col>81</xdr:col>
      <xdr:colOff>50800</xdr:colOff>
      <xdr:row>92</xdr:row>
      <xdr:rowOff>150368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5806105"/>
          <a:ext cx="889000" cy="11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1183</xdr:rowOff>
    </xdr:from>
    <xdr:to>
      <xdr:col>81</xdr:col>
      <xdr:colOff>101600</xdr:colOff>
      <xdr:row>95</xdr:row>
      <xdr:rowOff>102783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93910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38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150368</xdr:rowOff>
    </xdr:from>
    <xdr:to>
      <xdr:col>76</xdr:col>
      <xdr:colOff>114300</xdr:colOff>
      <xdr:row>92</xdr:row>
      <xdr:rowOff>154755</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5923768"/>
          <a:ext cx="889000" cy="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166667</xdr:rowOff>
    </xdr:from>
    <xdr:to>
      <xdr:col>76</xdr:col>
      <xdr:colOff>165100</xdr:colOff>
      <xdr:row>95</xdr:row>
      <xdr:rowOff>96817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87944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154755</xdr:rowOff>
    </xdr:from>
    <xdr:to>
      <xdr:col>71</xdr:col>
      <xdr:colOff>177800</xdr:colOff>
      <xdr:row>93</xdr:row>
      <xdr:rowOff>17464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5928155"/>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20439</xdr:rowOff>
    </xdr:from>
    <xdr:to>
      <xdr:col>72</xdr:col>
      <xdr:colOff>38100</xdr:colOff>
      <xdr:row>95</xdr:row>
      <xdr:rowOff>122039</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113166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13963</xdr:rowOff>
    </xdr:from>
    <xdr:to>
      <xdr:col>67</xdr:col>
      <xdr:colOff>101600</xdr:colOff>
      <xdr:row>95</xdr:row>
      <xdr:rowOff>115563</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106690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102670</xdr:rowOff>
    </xdr:from>
    <xdr:to>
      <xdr:col>85</xdr:col>
      <xdr:colOff>177800</xdr:colOff>
      <xdr:row>93</xdr:row>
      <xdr:rowOff>32820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58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125547</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572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153355</xdr:rowOff>
    </xdr:from>
    <xdr:to>
      <xdr:col>81</xdr:col>
      <xdr:colOff>101600</xdr:colOff>
      <xdr:row>92</xdr:row>
      <xdr:rowOff>83505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575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100032</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553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99568</xdr:rowOff>
    </xdr:from>
    <xdr:to>
      <xdr:col>76</xdr:col>
      <xdr:colOff>165100</xdr:colOff>
      <xdr:row>93</xdr:row>
      <xdr:rowOff>29718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58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46245</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564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103955</xdr:rowOff>
    </xdr:from>
    <xdr:to>
      <xdr:col>72</xdr:col>
      <xdr:colOff>38100</xdr:colOff>
      <xdr:row>93</xdr:row>
      <xdr:rowOff>34105</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58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50632</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565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138114</xdr:rowOff>
    </xdr:from>
    <xdr:to>
      <xdr:col>67</xdr:col>
      <xdr:colOff>101600</xdr:colOff>
      <xdr:row>93</xdr:row>
      <xdr:rowOff>68264</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59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84791</xdr:rowOff>
    </xdr:from>
    <xdr:ext cx="599010"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14795" y="1568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48832</xdr:rowOff>
    </xdr:from>
    <xdr:to>
      <xdr:col>116</xdr:col>
      <xdr:colOff>62864</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3782"/>
          <a:ext cx="1269"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47966</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563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166959</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3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48832</xdr:rowOff>
    </xdr:from>
    <xdr:to>
      <xdr:col>116</xdr:col>
      <xdr:colOff>152400</xdr:colOff>
      <xdr:row>31</xdr:row>
      <xdr:rowOff>48832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136866</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309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113989</xdr:rowOff>
    </xdr:from>
    <xdr:to>
      <xdr:col>116</xdr:col>
      <xdr:colOff>114300</xdr:colOff>
      <xdr:row>38</xdr:row>
      <xdr:rowOff>44138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4576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143993</xdr:rowOff>
    </xdr:from>
    <xdr:to>
      <xdr:col>112</xdr:col>
      <xdr:colOff>38100</xdr:colOff>
      <xdr:row>38</xdr:row>
      <xdr:rowOff>74143</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90670</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143650</xdr:rowOff>
    </xdr:from>
    <xdr:to>
      <xdr:col>107</xdr:col>
      <xdr:colOff>101600</xdr:colOff>
      <xdr:row>38</xdr:row>
      <xdr:rowOff>73800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48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90327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26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144450</xdr:rowOff>
    </xdr:from>
    <xdr:to>
      <xdr:col>102</xdr:col>
      <xdr:colOff>165100</xdr:colOff>
      <xdr:row>38</xdr:row>
      <xdr:rowOff>74600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91127</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263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143993</xdr:rowOff>
    </xdr:from>
    <xdr:to>
      <xdr:col>98</xdr:col>
      <xdr:colOff>38100</xdr:colOff>
      <xdr:row>38</xdr:row>
      <xdr:rowOff>74143</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4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90670</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262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92416</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436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31750</xdr:rowOff>
    </xdr:from>
    <xdr:to>
      <xdr:col>107</xdr:col>
      <xdr:colOff>101600</xdr:colOff>
      <xdr:row>51</xdr:row>
      <xdr:rowOff>133350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49</xdr:row>
      <xdr:rowOff>149877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民生費：住民一人当たり</a:t>
          </a:r>
          <a:r>
            <a:rPr kumimoji="1" lang="en-US" altLang="ja-JP" sz="1300">
              <a:latin typeface="ＭＳ Ｐゴシック" panose="020B0600070205080204" pitchFamily="50" charset="-128"/>
              <a:ea typeface="ＭＳ Ｐゴシック" panose="020B0600070205080204" pitchFamily="50" charset="-128"/>
            </a:rPr>
            <a:t>205,776</a:t>
          </a:r>
          <a:r>
            <a:rPr kumimoji="1" lang="ja-JP" altLang="en-US" sz="1300">
              <a:latin typeface="ＭＳ Ｐゴシック" panose="020B0600070205080204" pitchFamily="50" charset="-128"/>
              <a:ea typeface="ＭＳ Ｐゴシック" panose="020B0600070205080204" pitchFamily="50" charset="-128"/>
            </a:rPr>
            <a:t>円で、類似団体平均に比べ高い水準にあるが、これは障害者福祉事業や生活保護事業等の社会保障関連経費が多いこと、また、子ども医療費助成や第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子以降保育料助成等の子育て支援事業の実施が要因として挙げられる。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農林水産業費：住民一人当たりコストが</a:t>
          </a:r>
          <a:r>
            <a:rPr kumimoji="1" lang="en-US" altLang="ja-JP" sz="1300">
              <a:latin typeface="ＭＳ Ｐゴシック" panose="020B0600070205080204" pitchFamily="50" charset="-128"/>
              <a:ea typeface="ＭＳ Ｐゴシック" panose="020B0600070205080204" pitchFamily="50" charset="-128"/>
            </a:rPr>
            <a:t>54,560</a:t>
          </a:r>
          <a:r>
            <a:rPr kumimoji="1" lang="ja-JP" altLang="en-US" sz="1300">
              <a:latin typeface="ＭＳ Ｐゴシック" panose="020B0600070205080204" pitchFamily="50" charset="-128"/>
              <a:ea typeface="ＭＳ Ｐゴシック" panose="020B0600070205080204" pitchFamily="50" charset="-128"/>
            </a:rPr>
            <a:t>円で類似団体平均と比べ高い要因としては、第１次産業が市の基幹産業であることから、市の方針として農業振興対策事業に重点的に取り組んでいるためである。</a:t>
          </a:r>
        </a:p>
        <a:p>
          <a:r>
            <a:rPr kumimoji="1" lang="ja-JP" altLang="en-US" sz="1300">
              <a:latin typeface="ＭＳ Ｐゴシック" panose="020B0600070205080204" pitchFamily="50" charset="-128"/>
              <a:ea typeface="ＭＳ Ｐゴシック" panose="020B0600070205080204" pitchFamily="50" charset="-128"/>
            </a:rPr>
            <a:t>衛生費：住民一人当たりコストが大きく上昇した要因は一般廃棄物最終処分場建設事業によるものである。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住民一人当たりコストが類似団体平均と比べ非常に高い水準で推移しているが、これは５町村合併を経たことによる特殊な事情であり、消防費における職員や施設が類似団体のそれよりも過多な状況にあることが要因である。</a:t>
          </a:r>
        </a:p>
        <a:p>
          <a:r>
            <a:rPr kumimoji="1" lang="ja-JP" altLang="en-US" sz="1300">
              <a:latin typeface="ＭＳ Ｐゴシック" panose="020B0600070205080204" pitchFamily="50" charset="-128"/>
              <a:ea typeface="ＭＳ Ｐゴシック" panose="020B0600070205080204" pitchFamily="50" charset="-128"/>
            </a:rPr>
            <a:t>　　　　　また令和元年度において特に数値が大きく上昇した要因は消防再編庁舎建設事業によるものである。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公債費：住民一人当たり</a:t>
          </a:r>
          <a:r>
            <a:rPr kumimoji="1" lang="en-US" altLang="ja-JP" sz="1300">
              <a:latin typeface="ＭＳ Ｐゴシック" panose="020B0600070205080204" pitchFamily="50" charset="-128"/>
              <a:ea typeface="ＭＳ Ｐゴシック" panose="020B0600070205080204" pitchFamily="50" charset="-128"/>
            </a:rPr>
            <a:t>105,235</a:t>
          </a:r>
          <a:r>
            <a:rPr kumimoji="1" lang="ja-JP" altLang="en-US" sz="1300">
              <a:latin typeface="ＭＳ Ｐゴシック" panose="020B0600070205080204" pitchFamily="50" charset="-128"/>
              <a:ea typeface="ＭＳ Ｐゴシック" panose="020B0600070205080204" pitchFamily="50" charset="-128"/>
            </a:rPr>
            <a:t>円で、類似団体平均の</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倍超の水準にあるが、要因はこれまで実施してきた建設事業に係る地方債の償還負担によるものであり、適正化と抑制を図ることが課題である。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令和元年度おいては実質収支は黒字を確保したが、実質単年度収支は赤字となっており、その要因は財政調整基金の取崩しによるものである。財政調整基金残高は減少傾向にあるが、平成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年度は新設基金の原資とするため、平成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年度及び令和元年度は収支における財源不足を解消するために取崩しを実施している。残高の標準財政規模比は、標準財政規模の縮小により微減の</a:t>
          </a:r>
          <a:r>
            <a:rPr kumimoji="1" lang="en-US" altLang="ja-JP" sz="1200">
              <a:latin typeface="ＭＳ ゴシック" pitchFamily="49" charset="-128"/>
              <a:ea typeface="ＭＳ ゴシック" pitchFamily="49" charset="-128"/>
            </a:rPr>
            <a:t>17.63</a:t>
          </a:r>
          <a:r>
            <a:rPr kumimoji="1" lang="ja-JP" altLang="en-US" sz="1200">
              <a:latin typeface="ＭＳ ゴシック" pitchFamily="49" charset="-128"/>
              <a:ea typeface="ＭＳ ゴシック" pitchFamily="49" charset="-128"/>
            </a:rPr>
            <a:t>％に留まっており、適正水準を保っている状況にある。今後、令和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年度からは普通交付税が一本算定となるなど、歳入の先細りが懸念されるため、経常経費の節減に努め、財政調整基金の残高を確保して、財政基盤の強化を図っていく必要がある。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青森県つがる市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全ての会計において黒字を確保している。引き続き経費削減の徹底に努め、税や使用料等自主財源の安定的な確保を図り、今後も各会計において実質収支の黒字を維持できるよう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24291038</v>
      </c>
      <c r="BO4" s="462"/>
      <c r="BP4" s="462"/>
      <c r="BQ4" s="462"/>
      <c r="BR4" s="462"/>
      <c r="BS4" s="462"/>
      <c r="BT4" s="462"/>
      <c r="BU4" s="463"/>
      <c r="BV4" s="461">
        <v>23221572</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2.2999999999999998</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23912449</v>
      </c>
      <c r="BO5" s="467"/>
      <c r="BP5" s="467"/>
      <c r="BQ5" s="467"/>
      <c r="BR5" s="467"/>
      <c r="BS5" s="467"/>
      <c r="BT5" s="467"/>
      <c r="BU5" s="468"/>
      <c r="BV5" s="466">
        <v>22843841</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90.4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378589</v>
      </c>
      <c r="BO6" s="467"/>
      <c r="BP6" s="467"/>
      <c r="BQ6" s="467"/>
      <c r="BR6" s="467"/>
      <c r="BS6" s="467"/>
      <c r="BT6" s="467"/>
      <c r="BU6" s="468"/>
      <c r="BV6" s="466">
        <v>377731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95.3</v>
      </c>
      <c r="CU6" s="620"/>
      <c r="CV6" s="620"/>
      <c r="CW6" s="620"/>
      <c r="CX6" s="620"/>
      <c r="CY6" s="620"/>
      <c r="CZ6" s="620"/>
      <c r="DA6" s="621"/>
      <c r="DB6" s="619">
        <v>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89404</v>
      </c>
      <c r="BO7" s="467"/>
      <c r="BP7" s="467"/>
      <c r="BQ7" s="467"/>
      <c r="BR7" s="467"/>
      <c r="BS7" s="467"/>
      <c r="BT7" s="467"/>
      <c r="BU7" s="468"/>
      <c r="BV7" s="466">
        <v>26953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12477277</v>
      </c>
      <c r="CU7" s="467"/>
      <c r="CV7" s="467"/>
      <c r="CW7" s="467"/>
      <c r="CX7" s="467"/>
      <c r="CY7" s="467"/>
      <c r="CZ7" s="467"/>
      <c r="DA7" s="468"/>
      <c r="DB7" s="466">
        <v>12698419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93</v>
      </c>
      <c r="AV8" s="524"/>
      <c r="AW8" s="524"/>
      <c r="AX8" s="524"/>
      <c r="AY8" s="446" t="s">
        <v>108</v>
      </c>
      <c r="AZ8" s="447"/>
      <c r="BA8" s="447"/>
      <c r="BB8" s="447"/>
      <c r="BC8" s="447"/>
      <c r="BD8" s="447"/>
      <c r="BE8" s="447"/>
      <c r="BF8" s="447"/>
      <c r="BG8" s="447"/>
      <c r="BH8" s="447"/>
      <c r="BI8" s="447"/>
      <c r="BJ8" s="447"/>
      <c r="BK8" s="447"/>
      <c r="BL8" s="447"/>
      <c r="BM8" s="448"/>
      <c r="BN8" s="466">
        <v>289185</v>
      </c>
      <c r="BO8" s="467"/>
      <c r="BP8" s="467"/>
      <c r="BQ8" s="467"/>
      <c r="BR8" s="467"/>
      <c r="BS8" s="467"/>
      <c r="BT8" s="467"/>
      <c r="BU8" s="468"/>
      <c r="BV8" s="466">
        <v>350778</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0.23</v>
      </c>
      <c r="CU8" s="580"/>
      <c r="CV8" s="580"/>
      <c r="CW8" s="580"/>
      <c r="CX8" s="580"/>
      <c r="CY8" s="580"/>
      <c r="CZ8" s="580"/>
      <c r="DA8" s="581"/>
      <c r="DB8" s="579">
        <v>0.23</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33316</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-61593</v>
      </c>
      <c r="BO9" s="467"/>
      <c r="BP9" s="467"/>
      <c r="BQ9" s="467"/>
      <c r="BR9" s="467"/>
      <c r="BS9" s="467"/>
      <c r="BT9" s="467"/>
      <c r="BU9" s="468"/>
      <c r="BV9" s="466">
        <v>-31717</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21.6</v>
      </c>
      <c r="CU9" s="437"/>
      <c r="CV9" s="437"/>
      <c r="CW9" s="437"/>
      <c r="CX9" s="437"/>
      <c r="CY9" s="437"/>
      <c r="CZ9" s="437"/>
      <c r="DA9" s="438"/>
      <c r="DB9" s="436">
        <v>24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37243</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1675</v>
      </c>
      <c r="BO10" s="467"/>
      <c r="BP10" s="467"/>
      <c r="BQ10" s="467"/>
      <c r="BR10" s="467"/>
      <c r="BS10" s="467"/>
      <c r="BT10" s="467"/>
      <c r="BU10" s="468"/>
      <c r="BV10" s="466">
        <v>8804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124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502398</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31998</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93</v>
      </c>
      <c r="AV12" s="524"/>
      <c r="AW12" s="524"/>
      <c r="AX12" s="524"/>
      <c r="AY12" s="446" t="s">
        <v>133</v>
      </c>
      <c r="AZ12" s="447"/>
      <c r="BA12" s="447"/>
      <c r="BB12" s="447"/>
      <c r="BC12" s="447"/>
      <c r="BD12" s="447"/>
      <c r="BE12" s="447"/>
      <c r="BF12" s="447"/>
      <c r="BG12" s="447"/>
      <c r="BH12" s="447"/>
      <c r="BI12" s="447"/>
      <c r="BJ12" s="447"/>
      <c r="BK12" s="447"/>
      <c r="BL12" s="447"/>
      <c r="BM12" s="448"/>
      <c r="BN12" s="466">
        <v>210947</v>
      </c>
      <c r="BO12" s="467"/>
      <c r="BP12" s="467"/>
      <c r="BQ12" s="467"/>
      <c r="BR12" s="467"/>
      <c r="BS12" s="467"/>
      <c r="BT12" s="467"/>
      <c r="BU12" s="468"/>
      <c r="BV12" s="466">
        <v>116520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127</v>
      </c>
      <c r="CU12" s="580"/>
      <c r="CV12" s="580"/>
      <c r="CW12" s="580"/>
      <c r="CX12" s="580"/>
      <c r="CY12" s="580"/>
      <c r="CZ12" s="580"/>
      <c r="DA12" s="581"/>
      <c r="DB12" s="579" t="s">
        <v>127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135</v>
      </c>
      <c r="N13" s="567"/>
      <c r="O13" s="567"/>
      <c r="P13" s="567"/>
      <c r="Q13" s="568"/>
      <c r="R13" s="569">
        <v>31898</v>
      </c>
      <c r="S13" s="570"/>
      <c r="T13" s="570"/>
      <c r="U13" s="570"/>
      <c r="V13" s="571"/>
      <c r="W13" s="557" t="s">
        <v>136</v>
      </c>
      <c r="X13" s="479"/>
      <c r="Y13" s="479"/>
      <c r="Z13" s="479"/>
      <c r="AA13" s="479"/>
      <c r="AB13" s="480"/>
      <c r="AC13" s="442">
        <v>4681</v>
      </c>
      <c r="AD13" s="443"/>
      <c r="AE13" s="443"/>
      <c r="AF13" s="443"/>
      <c r="AG13" s="444"/>
      <c r="AH13" s="442">
        <v>5201</v>
      </c>
      <c r="AI13" s="443"/>
      <c r="AJ13" s="443"/>
      <c r="AK13" s="443"/>
      <c r="AL13" s="445"/>
      <c r="AM13" s="535" t="s">
        <v>137</v>
      </c>
      <c r="AN13" s="440"/>
      <c r="AO13" s="440"/>
      <c r="AP13" s="440"/>
      <c r="AQ13" s="440"/>
      <c r="AR13" s="440"/>
      <c r="AS13" s="440"/>
      <c r="AT13" s="441"/>
      <c r="AU13" s="523" t="s">
        <v>118</v>
      </c>
      <c r="AV13" s="524"/>
      <c r="AW13" s="524"/>
      <c r="AX13" s="524"/>
      <c r="AY13" s="446" t="s">
        <v>138</v>
      </c>
      <c r="AZ13" s="447"/>
      <c r="BA13" s="447"/>
      <c r="BB13" s="447"/>
      <c r="BC13" s="447"/>
      <c r="BD13" s="447"/>
      <c r="BE13" s="447"/>
      <c r="BF13" s="447"/>
      <c r="BG13" s="447"/>
      <c r="BH13" s="447"/>
      <c r="BI13" s="447"/>
      <c r="BJ13" s="447"/>
      <c r="BK13" s="447"/>
      <c r="BL13" s="447"/>
      <c r="BM13" s="448"/>
      <c r="BN13" s="466">
        <v>-270865</v>
      </c>
      <c r="BO13" s="467"/>
      <c r="BP13" s="467"/>
      <c r="BQ13" s="467"/>
      <c r="BR13" s="467"/>
      <c r="BS13" s="467"/>
      <c r="BT13" s="467"/>
      <c r="BU13" s="468"/>
      <c r="BV13" s="466">
        <v>362965</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12.2</v>
      </c>
      <c r="CU13" s="437"/>
      <c r="CV13" s="437"/>
      <c r="CW13" s="437"/>
      <c r="CX13" s="437"/>
      <c r="CY13" s="437"/>
      <c r="CZ13" s="437"/>
      <c r="DA13" s="438"/>
      <c r="DB13" s="436">
        <v>12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32625</v>
      </c>
      <c r="S14" s="570"/>
      <c r="T14" s="570"/>
      <c r="U14" s="570"/>
      <c r="V14" s="571"/>
      <c r="W14" s="572"/>
      <c r="X14" s="482"/>
      <c r="Y14" s="482"/>
      <c r="Z14" s="482"/>
      <c r="AA14" s="482"/>
      <c r="AB14" s="483"/>
      <c r="AC14" s="562">
        <v>30.3</v>
      </c>
      <c r="AD14" s="563"/>
      <c r="AE14" s="563"/>
      <c r="AF14" s="563"/>
      <c r="AG14" s="564"/>
      <c r="AH14" s="562">
        <v>31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v>129.69999999999999</v>
      </c>
      <c r="CU14" s="574"/>
      <c r="CV14" s="574"/>
      <c r="CW14" s="574"/>
      <c r="CX14" s="574"/>
      <c r="CY14" s="574"/>
      <c r="CZ14" s="574"/>
      <c r="DA14" s="575"/>
      <c r="DB14" s="573">
        <v>119.6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135</v>
      </c>
      <c r="N15" s="567"/>
      <c r="O15" s="567"/>
      <c r="P15" s="567"/>
      <c r="Q15" s="568"/>
      <c r="R15" s="569">
        <v>32534</v>
      </c>
      <c r="S15" s="570"/>
      <c r="T15" s="570"/>
      <c r="U15" s="570"/>
      <c r="V15" s="571"/>
      <c r="W15" s="557" t="s">
        <v>142</v>
      </c>
      <c r="X15" s="479"/>
      <c r="Y15" s="479"/>
      <c r="Z15" s="479"/>
      <c r="AA15" s="479"/>
      <c r="AB15" s="480"/>
      <c r="AC15" s="442">
        <v>2872</v>
      </c>
      <c r="AD15" s="443"/>
      <c r="AE15" s="443"/>
      <c r="AF15" s="443"/>
      <c r="AG15" s="444"/>
      <c r="AH15" s="442">
        <v>3184</v>
      </c>
      <c r="AI15" s="443"/>
      <c r="AJ15" s="443"/>
      <c r="AK15" s="443"/>
      <c r="AL15" s="445"/>
      <c r="AM15" s="535"/>
      <c r="AN15" s="440"/>
      <c r="AO15" s="440"/>
      <c r="AP15" s="440"/>
      <c r="AQ15" s="440"/>
      <c r="AR15" s="440"/>
      <c r="AS15" s="440"/>
      <c r="AT15" s="441"/>
      <c r="AU15" s="523"/>
      <c r="AV15" s="524"/>
      <c r="AW15" s="524"/>
      <c r="AX15" s="524"/>
      <c r="AY15" s="458" t="s">
        <v>143</v>
      </c>
      <c r="AZ15" s="459"/>
      <c r="BA15" s="459"/>
      <c r="BB15" s="459"/>
      <c r="BC15" s="459"/>
      <c r="BD15" s="459"/>
      <c r="BE15" s="459"/>
      <c r="BF15" s="459"/>
      <c r="BG15" s="459"/>
      <c r="BH15" s="459"/>
      <c r="BI15" s="459"/>
      <c r="BJ15" s="459"/>
      <c r="BK15" s="459"/>
      <c r="BL15" s="459"/>
      <c r="BM15" s="460"/>
      <c r="BN15" s="461">
        <v>2571840</v>
      </c>
      <c r="BO15" s="462"/>
      <c r="BP15" s="462"/>
      <c r="BQ15" s="462"/>
      <c r="BR15" s="462"/>
      <c r="BS15" s="462"/>
      <c r="BT15" s="462"/>
      <c r="BU15" s="463"/>
      <c r="BV15" s="461">
        <v>2601957</v>
      </c>
      <c r="BW15" s="462"/>
      <c r="BX15" s="462"/>
      <c r="BY15" s="462"/>
      <c r="BZ15" s="462"/>
      <c r="CA15" s="462"/>
      <c r="CB15" s="462"/>
      <c r="CC15" s="463"/>
      <c r="CD15" s="576" t="s">
        <v>144</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145</v>
      </c>
      <c r="M16" s="560"/>
      <c r="N16" s="560"/>
      <c r="O16" s="560"/>
      <c r="P16" s="560"/>
      <c r="Q16" s="561"/>
      <c r="R16" s="554" t="s">
        <v>146</v>
      </c>
      <c r="S16" s="555"/>
      <c r="T16" s="555"/>
      <c r="U16" s="555"/>
      <c r="V16" s="556"/>
      <c r="W16" s="572"/>
      <c r="X16" s="482"/>
      <c r="Y16" s="482"/>
      <c r="Z16" s="482"/>
      <c r="AA16" s="482"/>
      <c r="AB16" s="483"/>
      <c r="AC16" s="562">
        <v>18.600000000000001</v>
      </c>
      <c r="AD16" s="563"/>
      <c r="AE16" s="563"/>
      <c r="AF16" s="563"/>
      <c r="AG16" s="564"/>
      <c r="AH16" s="562">
        <v>19</v>
      </c>
      <c r="AI16" s="563"/>
      <c r="AJ16" s="563"/>
      <c r="AK16" s="563"/>
      <c r="AL16" s="565"/>
      <c r="AM16" s="535"/>
      <c r="AN16" s="440"/>
      <c r="AO16" s="440"/>
      <c r="AP16" s="440"/>
      <c r="AQ16" s="440"/>
      <c r="AR16" s="440"/>
      <c r="AS16" s="440"/>
      <c r="AT16" s="441"/>
      <c r="AU16" s="523"/>
      <c r="AV16" s="524"/>
      <c r="AW16" s="524"/>
      <c r="AX16" s="524"/>
      <c r="AY16" s="446" t="s">
        <v>147</v>
      </c>
      <c r="AZ16" s="447"/>
      <c r="BA16" s="447"/>
      <c r="BB16" s="447"/>
      <c r="BC16" s="447"/>
      <c r="BD16" s="447"/>
      <c r="BE16" s="447"/>
      <c r="BF16" s="447"/>
      <c r="BG16" s="447"/>
      <c r="BH16" s="447"/>
      <c r="BI16" s="447"/>
      <c r="BJ16" s="447"/>
      <c r="BK16" s="447"/>
      <c r="BL16" s="447"/>
      <c r="BM16" s="448"/>
      <c r="BN16" s="466">
        <v>11341383</v>
      </c>
      <c r="BO16" s="467"/>
      <c r="BP16" s="467"/>
      <c r="BQ16" s="467"/>
      <c r="BR16" s="467"/>
      <c r="BS16" s="467"/>
      <c r="BT16" s="467"/>
      <c r="BU16" s="468"/>
      <c r="BV16" s="466">
        <v>11187355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148</v>
      </c>
      <c r="N17" s="552"/>
      <c r="O17" s="552"/>
      <c r="P17" s="552"/>
      <c r="Q17" s="553"/>
      <c r="R17" s="554" t="s">
        <v>149</v>
      </c>
      <c r="S17" s="555"/>
      <c r="T17" s="555"/>
      <c r="U17" s="555"/>
      <c r="V17" s="556"/>
      <c r="W17" s="557" t="s">
        <v>150</v>
      </c>
      <c r="X17" s="479"/>
      <c r="Y17" s="479"/>
      <c r="Z17" s="479"/>
      <c r="AA17" s="479"/>
      <c r="AB17" s="480"/>
      <c r="AC17" s="442">
        <v>7911</v>
      </c>
      <c r="AD17" s="443"/>
      <c r="AE17" s="443"/>
      <c r="AF17" s="443"/>
      <c r="AG17" s="444"/>
      <c r="AH17" s="442">
        <v>8413</v>
      </c>
      <c r="AI17" s="443"/>
      <c r="AJ17" s="443"/>
      <c r="AK17" s="443"/>
      <c r="AL17" s="445"/>
      <c r="AM17" s="535"/>
      <c r="AN17" s="440"/>
      <c r="AO17" s="440"/>
      <c r="AP17" s="440"/>
      <c r="AQ17" s="440"/>
      <c r="AR17" s="440"/>
      <c r="AS17" s="440"/>
      <c r="AT17" s="441"/>
      <c r="AU17" s="523"/>
      <c r="AV17" s="524"/>
      <c r="AW17" s="524"/>
      <c r="AX17" s="524"/>
      <c r="AY17" s="446" t="s">
        <v>151</v>
      </c>
      <c r="AZ17" s="447"/>
      <c r="BA17" s="447"/>
      <c r="BB17" s="447"/>
      <c r="BC17" s="447"/>
      <c r="BD17" s="447"/>
      <c r="BE17" s="447"/>
      <c r="BF17" s="447"/>
      <c r="BG17" s="447"/>
      <c r="BH17" s="447"/>
      <c r="BI17" s="447"/>
      <c r="BJ17" s="447"/>
      <c r="BK17" s="447"/>
      <c r="BL17" s="447"/>
      <c r="BM17" s="448"/>
      <c r="BN17" s="466">
        <v>3204569</v>
      </c>
      <c r="BO17" s="467"/>
      <c r="BP17" s="467"/>
      <c r="BQ17" s="467"/>
      <c r="BR17" s="467"/>
      <c r="BS17" s="467"/>
      <c r="BT17" s="467"/>
      <c r="BU17" s="468"/>
      <c r="BV17" s="466">
        <v>3247944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152</v>
      </c>
      <c r="C18" s="529"/>
      <c r="D18" s="529"/>
      <c r="E18" s="530"/>
      <c r="F18" s="530"/>
      <c r="G18" s="530"/>
      <c r="H18" s="530"/>
      <c r="I18" s="530"/>
      <c r="J18" s="530"/>
      <c r="K18" s="530"/>
      <c r="L18" s="531">
        <v>253.55</v>
      </c>
      <c r="M18" s="531"/>
      <c r="N18" s="531"/>
      <c r="O18" s="531"/>
      <c r="P18" s="531"/>
      <c r="Q18" s="531"/>
      <c r="R18" s="532"/>
      <c r="S18" s="532"/>
      <c r="T18" s="532"/>
      <c r="U18" s="532"/>
      <c r="V18" s="533"/>
      <c r="W18" s="547"/>
      <c r="X18" s="548"/>
      <c r="Y18" s="548"/>
      <c r="Z18" s="548"/>
      <c r="AA18" s="548"/>
      <c r="AB18" s="558"/>
      <c r="AC18" s="430">
        <v>51.2</v>
      </c>
      <c r="AD18" s="431"/>
      <c r="AE18" s="431"/>
      <c r="AF18" s="431"/>
      <c r="AG18" s="534"/>
      <c r="AH18" s="430">
        <v>50.1</v>
      </c>
      <c r="AI18" s="431"/>
      <c r="AJ18" s="431"/>
      <c r="AK18" s="431"/>
      <c r="AL18" s="432"/>
      <c r="AM18" s="535"/>
      <c r="AN18" s="440"/>
      <c r="AO18" s="440"/>
      <c r="AP18" s="440"/>
      <c r="AQ18" s="440"/>
      <c r="AR18" s="440"/>
      <c r="AS18" s="440"/>
      <c r="AT18" s="441"/>
      <c r="AU18" s="523"/>
      <c r="AV18" s="524"/>
      <c r="AW18" s="524"/>
      <c r="AX18" s="524"/>
      <c r="AY18" s="446" t="s">
        <v>153</v>
      </c>
      <c r="AZ18" s="447"/>
      <c r="BA18" s="447"/>
      <c r="BB18" s="447"/>
      <c r="BC18" s="447"/>
      <c r="BD18" s="447"/>
      <c r="BE18" s="447"/>
      <c r="BF18" s="447"/>
      <c r="BG18" s="447"/>
      <c r="BH18" s="447"/>
      <c r="BI18" s="447"/>
      <c r="BJ18" s="447"/>
      <c r="BK18" s="447"/>
      <c r="BL18" s="447"/>
      <c r="BM18" s="448"/>
      <c r="BN18" s="466">
        <v>11674105</v>
      </c>
      <c r="BO18" s="467"/>
      <c r="BP18" s="467"/>
      <c r="BQ18" s="467"/>
      <c r="BR18" s="467"/>
      <c r="BS18" s="467"/>
      <c r="BT18" s="467"/>
      <c r="BU18" s="468"/>
      <c r="BV18" s="466">
        <v>11575449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154</v>
      </c>
      <c r="C19" s="529"/>
      <c r="D19" s="529"/>
      <c r="E19" s="530"/>
      <c r="F19" s="530"/>
      <c r="G19" s="530"/>
      <c r="H19" s="530"/>
      <c r="I19" s="530"/>
      <c r="J19" s="530"/>
      <c r="K19" s="530"/>
      <c r="L19" s="536">
        <v>131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155</v>
      </c>
      <c r="AZ19" s="447"/>
      <c r="BA19" s="447"/>
      <c r="BB19" s="447"/>
      <c r="BC19" s="447"/>
      <c r="BD19" s="447"/>
      <c r="BE19" s="447"/>
      <c r="BF19" s="447"/>
      <c r="BG19" s="447"/>
      <c r="BH19" s="447"/>
      <c r="BI19" s="447"/>
      <c r="BJ19" s="447"/>
      <c r="BK19" s="447"/>
      <c r="BL19" s="447"/>
      <c r="BM19" s="448"/>
      <c r="BN19" s="466">
        <v>14294473</v>
      </c>
      <c r="BO19" s="467"/>
      <c r="BP19" s="467"/>
      <c r="BQ19" s="467"/>
      <c r="BR19" s="467"/>
      <c r="BS19" s="467"/>
      <c r="BT19" s="467"/>
      <c r="BU19" s="468"/>
      <c r="BV19" s="466">
        <v>14703950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156</v>
      </c>
      <c r="C20" s="529"/>
      <c r="D20" s="529"/>
      <c r="E20" s="530"/>
      <c r="F20" s="530"/>
      <c r="G20" s="530"/>
      <c r="H20" s="530"/>
      <c r="I20" s="530"/>
      <c r="J20" s="530"/>
      <c r="K20" s="530"/>
      <c r="L20" s="536">
        <v>10984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157</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158</v>
      </c>
      <c r="C22" s="496"/>
      <c r="D22" s="497"/>
      <c r="E22" s="504" t="s">
        <v>1</v>
      </c>
      <c r="F22" s="479"/>
      <c r="G22" s="479"/>
      <c r="H22" s="479"/>
      <c r="I22" s="479"/>
      <c r="J22" s="479"/>
      <c r="K22" s="480"/>
      <c r="L22" s="504" t="s">
        <v>159</v>
      </c>
      <c r="M22" s="479"/>
      <c r="N22" s="479"/>
      <c r="O22" s="479"/>
      <c r="P22" s="480"/>
      <c r="Q22" s="489" t="s">
        <v>160</v>
      </c>
      <c r="R22" s="490"/>
      <c r="S22" s="490"/>
      <c r="T22" s="490"/>
      <c r="U22" s="490"/>
      <c r="V22" s="505"/>
      <c r="W22" s="507" t="s">
        <v>161</v>
      </c>
      <c r="X22" s="496"/>
      <c r="Y22" s="497"/>
      <c r="Z22" s="504" t="s">
        <v>1</v>
      </c>
      <c r="AA22" s="479"/>
      <c r="AB22" s="479"/>
      <c r="AC22" s="479"/>
      <c r="AD22" s="479"/>
      <c r="AE22" s="479"/>
      <c r="AF22" s="479"/>
      <c r="AG22" s="480"/>
      <c r="AH22" s="478" t="s">
        <v>162</v>
      </c>
      <c r="AI22" s="479"/>
      <c r="AJ22" s="479"/>
      <c r="AK22" s="479"/>
      <c r="AL22" s="480"/>
      <c r="AM22" s="478" t="s">
        <v>163</v>
      </c>
      <c r="AN22" s="484"/>
      <c r="AO22" s="484"/>
      <c r="AP22" s="484"/>
      <c r="AQ22" s="484"/>
      <c r="AR22" s="485"/>
      <c r="AS22" s="489" t="s">
        <v>160</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164</v>
      </c>
      <c r="AZ23" s="459"/>
      <c r="BA23" s="459"/>
      <c r="BB23" s="459"/>
      <c r="BC23" s="459"/>
      <c r="BD23" s="459"/>
      <c r="BE23" s="459"/>
      <c r="BF23" s="459"/>
      <c r="BG23" s="459"/>
      <c r="BH23" s="459"/>
      <c r="BI23" s="459"/>
      <c r="BJ23" s="459"/>
      <c r="BK23" s="459"/>
      <c r="BL23" s="459"/>
      <c r="BM23" s="460"/>
      <c r="BN23" s="466">
        <v>37426971</v>
      </c>
      <c r="BO23" s="467"/>
      <c r="BP23" s="467"/>
      <c r="BQ23" s="467"/>
      <c r="BR23" s="467"/>
      <c r="BS23" s="467"/>
      <c r="BT23" s="467"/>
      <c r="BU23" s="468"/>
      <c r="BV23" s="466">
        <v>36222532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165</v>
      </c>
      <c r="F24" s="440"/>
      <c r="G24" s="440"/>
      <c r="H24" s="440"/>
      <c r="I24" s="440"/>
      <c r="J24" s="440"/>
      <c r="K24" s="441"/>
      <c r="L24" s="442">
        <v>1</v>
      </c>
      <c r="M24" s="443"/>
      <c r="N24" s="443"/>
      <c r="O24" s="443"/>
      <c r="P24" s="444"/>
      <c r="Q24" s="442">
        <v>8200</v>
      </c>
      <c r="R24" s="443"/>
      <c r="S24" s="443"/>
      <c r="T24" s="443"/>
      <c r="U24" s="443"/>
      <c r="V24" s="444"/>
      <c r="W24" s="508"/>
      <c r="X24" s="499"/>
      <c r="Y24" s="500"/>
      <c r="Z24" s="439" t="s">
        <v>166</v>
      </c>
      <c r="AA24" s="440"/>
      <c r="AB24" s="440"/>
      <c r="AC24" s="440"/>
      <c r="AD24" s="440"/>
      <c r="AE24" s="440"/>
      <c r="AF24" s="440"/>
      <c r="AG24" s="441"/>
      <c r="AH24" s="442">
        <v>360</v>
      </c>
      <c r="AI24" s="443"/>
      <c r="AJ24" s="443"/>
      <c r="AK24" s="443"/>
      <c r="AL24" s="444"/>
      <c r="AM24" s="442">
        <v>1108080</v>
      </c>
      <c r="AN24" s="443"/>
      <c r="AO24" s="443"/>
      <c r="AP24" s="443"/>
      <c r="AQ24" s="443"/>
      <c r="AR24" s="444"/>
      <c r="AS24" s="442">
        <v>3078</v>
      </c>
      <c r="AT24" s="443"/>
      <c r="AU24" s="443"/>
      <c r="AV24" s="443"/>
      <c r="AW24" s="443"/>
      <c r="AX24" s="445"/>
      <c r="AY24" s="433" t="s">
        <v>167</v>
      </c>
      <c r="AZ24" s="434"/>
      <c r="BA24" s="434"/>
      <c r="BB24" s="434"/>
      <c r="BC24" s="434"/>
      <c r="BD24" s="434"/>
      <c r="BE24" s="434"/>
      <c r="BF24" s="434"/>
      <c r="BG24" s="434"/>
      <c r="BH24" s="434"/>
      <c r="BI24" s="434"/>
      <c r="BJ24" s="434"/>
      <c r="BK24" s="434"/>
      <c r="BL24" s="434"/>
      <c r="BM24" s="435"/>
      <c r="BN24" s="466">
        <v>28631991</v>
      </c>
      <c r="BO24" s="467"/>
      <c r="BP24" s="467"/>
      <c r="BQ24" s="467"/>
      <c r="BR24" s="467"/>
      <c r="BS24" s="467"/>
      <c r="BT24" s="467"/>
      <c r="BU24" s="468"/>
      <c r="BV24" s="466">
        <v>28076485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168</v>
      </c>
      <c r="F25" s="440"/>
      <c r="G25" s="440"/>
      <c r="H25" s="440"/>
      <c r="I25" s="440"/>
      <c r="J25" s="440"/>
      <c r="K25" s="441"/>
      <c r="L25" s="442">
        <v>1</v>
      </c>
      <c r="M25" s="443"/>
      <c r="N25" s="443"/>
      <c r="O25" s="443"/>
      <c r="P25" s="444"/>
      <c r="Q25" s="442">
        <v>6500</v>
      </c>
      <c r="R25" s="443"/>
      <c r="S25" s="443"/>
      <c r="T25" s="443"/>
      <c r="U25" s="443"/>
      <c r="V25" s="444"/>
      <c r="W25" s="508"/>
      <c r="X25" s="499"/>
      <c r="Y25" s="500"/>
      <c r="Z25" s="439" t="s">
        <v>169</v>
      </c>
      <c r="AA25" s="440"/>
      <c r="AB25" s="440"/>
      <c r="AC25" s="440"/>
      <c r="AD25" s="440"/>
      <c r="AE25" s="440"/>
      <c r="AF25" s="440"/>
      <c r="AG25" s="441"/>
      <c r="AH25" s="442">
        <v>103</v>
      </c>
      <c r="AI25" s="443"/>
      <c r="AJ25" s="443"/>
      <c r="AK25" s="443"/>
      <c r="AL25" s="444"/>
      <c r="AM25" s="442">
        <v>304880</v>
      </c>
      <c r="AN25" s="443"/>
      <c r="AO25" s="443"/>
      <c r="AP25" s="443"/>
      <c r="AQ25" s="443"/>
      <c r="AR25" s="444"/>
      <c r="AS25" s="442">
        <v>2960</v>
      </c>
      <c r="AT25" s="443"/>
      <c r="AU25" s="443"/>
      <c r="AV25" s="443"/>
      <c r="AW25" s="443"/>
      <c r="AX25" s="445"/>
      <c r="AY25" s="458" t="s">
        <v>170</v>
      </c>
      <c r="AZ25" s="459"/>
      <c r="BA25" s="459"/>
      <c r="BB25" s="459"/>
      <c r="BC25" s="459"/>
      <c r="BD25" s="459"/>
      <c r="BE25" s="459"/>
      <c r="BF25" s="459"/>
      <c r="BG25" s="459"/>
      <c r="BH25" s="459"/>
      <c r="BI25" s="459"/>
      <c r="BJ25" s="459"/>
      <c r="BK25" s="459"/>
      <c r="BL25" s="459"/>
      <c r="BM25" s="460"/>
      <c r="BN25" s="461">
        <v>769694</v>
      </c>
      <c r="BO25" s="462"/>
      <c r="BP25" s="462"/>
      <c r="BQ25" s="462"/>
      <c r="BR25" s="462"/>
      <c r="BS25" s="462"/>
      <c r="BT25" s="462"/>
      <c r="BU25" s="463"/>
      <c r="BV25" s="461">
        <v>838091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171</v>
      </c>
      <c r="F26" s="440"/>
      <c r="G26" s="440"/>
      <c r="H26" s="440"/>
      <c r="I26" s="440"/>
      <c r="J26" s="440"/>
      <c r="K26" s="441"/>
      <c r="L26" s="442">
        <v>1</v>
      </c>
      <c r="M26" s="443"/>
      <c r="N26" s="443"/>
      <c r="O26" s="443"/>
      <c r="P26" s="444"/>
      <c r="Q26" s="442">
        <v>6000</v>
      </c>
      <c r="R26" s="443"/>
      <c r="S26" s="443"/>
      <c r="T26" s="443"/>
      <c r="U26" s="443"/>
      <c r="V26" s="444"/>
      <c r="W26" s="508"/>
      <c r="X26" s="499"/>
      <c r="Y26" s="500"/>
      <c r="Z26" s="439" t="s">
        <v>172</v>
      </c>
      <c r="AA26" s="521"/>
      <c r="AB26" s="521"/>
      <c r="AC26" s="521"/>
      <c r="AD26" s="521"/>
      <c r="AE26" s="521"/>
      <c r="AF26" s="521"/>
      <c r="AG26" s="522"/>
      <c r="AH26" s="442">
        <v>15</v>
      </c>
      <c r="AI26" s="443"/>
      <c r="AJ26" s="443"/>
      <c r="AK26" s="443"/>
      <c r="AL26" s="444"/>
      <c r="AM26" s="442">
        <v>52365</v>
      </c>
      <c r="AN26" s="443"/>
      <c r="AO26" s="443"/>
      <c r="AP26" s="443"/>
      <c r="AQ26" s="443"/>
      <c r="AR26" s="444"/>
      <c r="AS26" s="442">
        <v>3491</v>
      </c>
      <c r="AT26" s="443"/>
      <c r="AU26" s="443"/>
      <c r="AV26" s="443"/>
      <c r="AW26" s="443"/>
      <c r="AX26" s="445"/>
      <c r="AY26" s="475" t="s">
        <v>173</v>
      </c>
      <c r="AZ26" s="476"/>
      <c r="BA26" s="476"/>
      <c r="BB26" s="476"/>
      <c r="BC26" s="476"/>
      <c r="BD26" s="476"/>
      <c r="BE26" s="476"/>
      <c r="BF26" s="476"/>
      <c r="BG26" s="476"/>
      <c r="BH26" s="476"/>
      <c r="BI26" s="476"/>
      <c r="BJ26" s="476"/>
      <c r="BK26" s="476"/>
      <c r="BL26" s="476"/>
      <c r="BM26" s="477"/>
      <c r="BN26" s="466" t="s">
        <v>127</v>
      </c>
      <c r="BO26" s="467"/>
      <c r="BP26" s="467"/>
      <c r="BQ26" s="467"/>
      <c r="BR26" s="467"/>
      <c r="BS26" s="467"/>
      <c r="BT26" s="467"/>
      <c r="BU26" s="468"/>
      <c r="BV26" s="466" t="s">
        <v>127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174</v>
      </c>
      <c r="F27" s="440"/>
      <c r="G27" s="440"/>
      <c r="H27" s="440"/>
      <c r="I27" s="440"/>
      <c r="J27" s="440"/>
      <c r="K27" s="441"/>
      <c r="L27" s="442">
        <v>1</v>
      </c>
      <c r="M27" s="443"/>
      <c r="N27" s="443"/>
      <c r="O27" s="443"/>
      <c r="P27" s="444"/>
      <c r="Q27" s="442">
        <v>4200</v>
      </c>
      <c r="R27" s="443"/>
      <c r="S27" s="443"/>
      <c r="T27" s="443"/>
      <c r="U27" s="443"/>
      <c r="V27" s="444"/>
      <c r="W27" s="508"/>
      <c r="X27" s="499"/>
      <c r="Y27" s="500"/>
      <c r="Z27" s="439" t="s">
        <v>175</v>
      </c>
      <c r="AA27" s="440"/>
      <c r="AB27" s="440"/>
      <c r="AC27" s="440"/>
      <c r="AD27" s="440"/>
      <c r="AE27" s="440"/>
      <c r="AF27" s="440"/>
      <c r="AG27" s="441"/>
      <c r="AH27" s="442">
        <v>6</v>
      </c>
      <c r="AI27" s="443"/>
      <c r="AJ27" s="443"/>
      <c r="AK27" s="443"/>
      <c r="AL27" s="444"/>
      <c r="AM27" s="442">
        <v>22416</v>
      </c>
      <c r="AN27" s="443"/>
      <c r="AO27" s="443"/>
      <c r="AP27" s="443"/>
      <c r="AQ27" s="443"/>
      <c r="AR27" s="444"/>
      <c r="AS27" s="442">
        <v>3736</v>
      </c>
      <c r="AT27" s="443"/>
      <c r="AU27" s="443"/>
      <c r="AV27" s="443"/>
      <c r="AW27" s="443"/>
      <c r="AX27" s="445"/>
      <c r="AY27" s="472" t="s">
        <v>176</v>
      </c>
      <c r="AZ27" s="473"/>
      <c r="BA27" s="473"/>
      <c r="BB27" s="473"/>
      <c r="BC27" s="473"/>
      <c r="BD27" s="473"/>
      <c r="BE27" s="473"/>
      <c r="BF27" s="473"/>
      <c r="BG27" s="473"/>
      <c r="BH27" s="473"/>
      <c r="BI27" s="473"/>
      <c r="BJ27" s="473"/>
      <c r="BK27" s="473"/>
      <c r="BL27" s="473"/>
      <c r="BM27" s="474"/>
      <c r="BN27" s="469">
        <v>26363</v>
      </c>
      <c r="BO27" s="470"/>
      <c r="BP27" s="470"/>
      <c r="BQ27" s="470"/>
      <c r="BR27" s="470"/>
      <c r="BS27" s="470"/>
      <c r="BT27" s="470"/>
      <c r="BU27" s="471"/>
      <c r="BV27" s="469">
        <v>26363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177</v>
      </c>
      <c r="F28" s="440"/>
      <c r="G28" s="440"/>
      <c r="H28" s="440"/>
      <c r="I28" s="440"/>
      <c r="J28" s="440"/>
      <c r="K28" s="441"/>
      <c r="L28" s="442">
        <v>1</v>
      </c>
      <c r="M28" s="443"/>
      <c r="N28" s="443"/>
      <c r="O28" s="443"/>
      <c r="P28" s="444"/>
      <c r="Q28" s="442">
        <v>3800</v>
      </c>
      <c r="R28" s="443"/>
      <c r="S28" s="443"/>
      <c r="T28" s="443"/>
      <c r="U28" s="443"/>
      <c r="V28" s="444"/>
      <c r="W28" s="508"/>
      <c r="X28" s="499"/>
      <c r="Y28" s="500"/>
      <c r="Z28" s="439" t="s">
        <v>178</v>
      </c>
      <c r="AA28" s="440"/>
      <c r="AB28" s="440"/>
      <c r="AC28" s="440"/>
      <c r="AD28" s="440"/>
      <c r="AE28" s="440"/>
      <c r="AF28" s="440"/>
      <c r="AG28" s="441"/>
      <c r="AH28" s="442" t="s">
        <v>127</v>
      </c>
      <c r="AI28" s="443"/>
      <c r="AJ28" s="443"/>
      <c r="AK28" s="443"/>
      <c r="AL28" s="444"/>
      <c r="AM28" s="442" t="s">
        <v>179</v>
      </c>
      <c r="AN28" s="443"/>
      <c r="AO28" s="443"/>
      <c r="AP28" s="443"/>
      <c r="AQ28" s="443"/>
      <c r="AR28" s="444"/>
      <c r="AS28" s="442" t="s">
        <v>180</v>
      </c>
      <c r="AT28" s="443"/>
      <c r="AU28" s="443"/>
      <c r="AV28" s="443"/>
      <c r="AW28" s="443"/>
      <c r="AX28" s="445"/>
      <c r="AY28" s="449" t="s">
        <v>181</v>
      </c>
      <c r="AZ28" s="450"/>
      <c r="BA28" s="450"/>
      <c r="BB28" s="451"/>
      <c r="BC28" s="458" t="s">
        <v>47</v>
      </c>
      <c r="BD28" s="459"/>
      <c r="BE28" s="459"/>
      <c r="BF28" s="459"/>
      <c r="BG28" s="459"/>
      <c r="BH28" s="459"/>
      <c r="BI28" s="459"/>
      <c r="BJ28" s="459"/>
      <c r="BK28" s="459"/>
      <c r="BL28" s="459"/>
      <c r="BM28" s="460"/>
      <c r="BN28" s="461">
        <v>2199488</v>
      </c>
      <c r="BO28" s="462"/>
      <c r="BP28" s="462"/>
      <c r="BQ28" s="462"/>
      <c r="BR28" s="462"/>
      <c r="BS28" s="462"/>
      <c r="BT28" s="462"/>
      <c r="BU28" s="463"/>
      <c r="BV28" s="461">
        <v>2408760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16</v>
      </c>
      <c r="M29" s="443"/>
      <c r="N29" s="443"/>
      <c r="O29" s="443"/>
      <c r="P29" s="444"/>
      <c r="Q29" s="442">
        <v>3500</v>
      </c>
      <c r="R29" s="443"/>
      <c r="S29" s="443"/>
      <c r="T29" s="443"/>
      <c r="U29" s="443"/>
      <c r="V29" s="444"/>
      <c r="W29" s="509"/>
      <c r="X29" s="510"/>
      <c r="Y29" s="511"/>
      <c r="Z29" s="439" t="s">
        <v>183</v>
      </c>
      <c r="AA29" s="440"/>
      <c r="AB29" s="440"/>
      <c r="AC29" s="440"/>
      <c r="AD29" s="440"/>
      <c r="AE29" s="440"/>
      <c r="AF29" s="440"/>
      <c r="AG29" s="441"/>
      <c r="AH29" s="442">
        <v>366</v>
      </c>
      <c r="AI29" s="443"/>
      <c r="AJ29" s="443"/>
      <c r="AK29" s="443"/>
      <c r="AL29" s="444"/>
      <c r="AM29" s="442">
        <v>1130496</v>
      </c>
      <c r="AN29" s="443"/>
      <c r="AO29" s="443"/>
      <c r="AP29" s="443"/>
      <c r="AQ29" s="443"/>
      <c r="AR29" s="444"/>
      <c r="AS29" s="442">
        <v>3089</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2957546</v>
      </c>
      <c r="BO29" s="467"/>
      <c r="BP29" s="467"/>
      <c r="BQ29" s="467"/>
      <c r="BR29" s="467"/>
      <c r="BS29" s="467"/>
      <c r="BT29" s="467"/>
      <c r="BU29" s="468"/>
      <c r="BV29" s="466">
        <v>2962447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95.9</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4266122</v>
      </c>
      <c r="BO30" s="470"/>
      <c r="BP30" s="470"/>
      <c r="BQ30" s="470"/>
      <c r="BR30" s="470"/>
      <c r="BS30" s="470"/>
      <c r="BT30" s="470"/>
      <c r="BU30" s="471"/>
      <c r="BV30" s="469">
        <v>4474221</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194</v>
      </c>
      <c r="V33" s="429"/>
      <c r="W33" s="428" t="s">
        <v>193</v>
      </c>
      <c r="X33" s="428"/>
      <c r="Y33" s="428"/>
      <c r="Z33" s="428"/>
      <c r="AA33" s="428"/>
      <c r="AB33" s="428"/>
      <c r="AC33" s="428"/>
      <c r="AD33" s="428"/>
      <c r="AE33" s="428"/>
      <c r="AF33" s="428"/>
      <c r="AG33" s="428"/>
      <c r="AH33" s="428"/>
      <c r="AI33" s="428"/>
      <c r="AJ33" s="428"/>
      <c r="AK33" s="428"/>
      <c r="AL33" s="216"/>
      <c r="AM33" s="429" t="s">
        <v>194</v>
      </c>
      <c r="AN33" s="429"/>
      <c r="AO33" s="428" t="s">
        <v>193</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194</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つがる西北五広域連合一般会計</v>
      </c>
      <c r="BZ34" s="424"/>
      <c r="CA34" s="424"/>
      <c r="CB34" s="424"/>
      <c r="CC34" s="424"/>
      <c r="CD34" s="424"/>
      <c r="CE34" s="424"/>
      <c r="CF34" s="424"/>
      <c r="CG34" s="424"/>
      <c r="CH34" s="424"/>
      <c r="CI34" s="424"/>
      <c r="CJ34" s="424"/>
      <c r="CK34" s="424"/>
      <c r="CL34" s="424"/>
      <c r="CM34" s="424"/>
      <c r="CN34" s="214"/>
      <c r="CO34" s="425">
        <f>IF(CQ34="","",MAX(C34:D43,U34:V43,AM34:AN43,BE34:BF43,BW34:BX43)+1)</f>
        <v>17</v>
      </c>
      <c r="CP34" s="425"/>
      <c r="CQ34" s="424" t="str">
        <f>IF('各会計、関係団体の財政状況及び健全化判断比率'!BS7="","",'各会計、関係団体の財政状況及び健全化判断比率'!BS7)</f>
        <v>屏風山野菜振興会</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つがる西北五広域連合病院事業会計</v>
      </c>
      <c r="BZ35" s="424"/>
      <c r="CA35" s="424"/>
      <c r="CB35" s="424"/>
      <c r="CC35" s="424"/>
      <c r="CD35" s="424"/>
      <c r="CE35" s="424"/>
      <c r="CF35" s="424"/>
      <c r="CG35" s="424"/>
      <c r="CH35" s="424"/>
      <c r="CI35" s="424"/>
      <c r="CJ35" s="424"/>
      <c r="CK35" s="424"/>
      <c r="CL35" s="424"/>
      <c r="CM35" s="424"/>
      <c r="CN35" s="214"/>
      <c r="CO35" s="425">
        <f t="shared" ref="CO35:CO43" si="3">IF(CQ35="","",CO34+1)</f>
        <v>18</v>
      </c>
      <c r="CP35" s="425"/>
      <c r="CQ35" s="424" t="str">
        <f>IF('各会計、関係団体の財政状況及び健全化判断比率'!BS8="","",'各会計、関係団体の財政状況及び健全化判断比率'!BS8)</f>
        <v>つがる市土地開発公社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西北五環境整備事務組合一般会計</v>
      </c>
      <c r="BZ36" s="424"/>
      <c r="CA36" s="424"/>
      <c r="CB36" s="424"/>
      <c r="CC36" s="424"/>
      <c r="CD36" s="424"/>
      <c r="CE36" s="424"/>
      <c r="CF36" s="424"/>
      <c r="CG36" s="424"/>
      <c r="CH36" s="424"/>
      <c r="CI36" s="424"/>
      <c r="CJ36" s="424"/>
      <c r="CK36" s="424"/>
      <c r="CL36" s="424"/>
      <c r="CM36" s="424"/>
      <c r="CN36" s="214"/>
      <c r="CO36" s="425">
        <f t="shared" si="3"/>
        <v>19</v>
      </c>
      <c r="CP36" s="425"/>
      <c r="CQ36" s="424" t="str">
        <f>IF('各会計、関係団体の財政状況及び健全化判断比率'!BS9="","",'各会計、関係団体の財政状況及び健全化判断比率'!BS9)</f>
        <v>つがる地球村</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西北五広域福祉事務組合一般会計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津軽広域水道企業団西北事業部水道事業会計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青森県市長会館管理組合一般会計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青森県交通災害共済組合交通災害共済事業会計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青森県後期高齢者医療広域連合一般会計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青森県後期高齢者医療広域連合後期高齢者医療特別会計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青森県市町村総合事務組合一般会計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CjRv+FmJ79Av10DsxATFGt/pmRsaJ1VfF3ppLHCBXohIP4zDs14JVyD8bSjCu2FX9uZ/k3mnWVm1JWn+pkD3Jg==" saltValue="vtDubO4XGCejGcLIDxWG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DF31" sqref="DF3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561</v>
      </c>
      <c r="D34" s="1248"/>
      <c r="E34" s="1249"/>
      <c r="F34" s="32">
        <v>3.66</v>
      </c>
      <c r="G34" s="33">
        <v>4.1399999999999997</v>
      </c>
      <c r="H34" s="33">
        <v>2.95</v>
      </c>
      <c r="I34" s="33">
        <v>2.76</v>
      </c>
      <c r="J34" s="34">
        <v>2.31</v>
      </c>
      <c r="K34" s="22"/>
      <c r="L34" s="22"/>
      <c r="M34" s="22"/>
      <c r="N34" s="22"/>
      <c r="O34" s="22"/>
      <c r="P34" s="22"/>
    </row>
    <row r="35" spans="1:16" ht="39" customHeight="1" x14ac:dyDescent="0.15">
      <c r="A35" s="22"/>
      <c r="B35" s="35"/>
      <c r="C35" s="1242" t="s">
        <v>562</v>
      </c>
      <c r="D35" s="1243"/>
      <c r="E35" s="1244"/>
      <c r="F35" s="36">
        <v>1.37</v>
      </c>
      <c r="G35" s="37">
        <v>1.51</v>
      </c>
      <c r="H35" s="37">
        <v>2.0299999999999998</v>
      </c>
      <c r="I35" s="37">
        <v>0.94</v>
      </c>
      <c r="J35" s="38">
        <v>0.65</v>
      </c>
      <c r="K35" s="22"/>
      <c r="L35" s="22"/>
      <c r="M35" s="22"/>
      <c r="N35" s="22"/>
      <c r="O35" s="22"/>
      <c r="P35" s="22"/>
    </row>
    <row r="36" spans="1:16" ht="39" customHeight="1" x14ac:dyDescent="0.15">
      <c r="A36" s="22"/>
      <c r="B36" s="35"/>
      <c r="C36" s="1242" t="s">
        <v>563</v>
      </c>
      <c r="D36" s="1243"/>
      <c r="E36" s="1244"/>
      <c r="F36" s="36">
        <v>0</v>
      </c>
      <c r="G36" s="37">
        <v>0</v>
      </c>
      <c r="H36" s="37">
        <v>0</v>
      </c>
      <c r="I36" s="37">
        <v>0</v>
      </c>
      <c r="J36" s="38">
        <v>0.35</v>
      </c>
      <c r="K36" s="22"/>
      <c r="L36" s="22"/>
      <c r="M36" s="22"/>
      <c r="N36" s="22"/>
      <c r="O36" s="22"/>
      <c r="P36" s="22"/>
    </row>
    <row r="37" spans="1:16" ht="39" customHeight="1" x14ac:dyDescent="0.15">
      <c r="A37" s="22"/>
      <c r="B37" s="35"/>
      <c r="C37" s="1242" t="s">
        <v>564</v>
      </c>
      <c r="D37" s="1243"/>
      <c r="E37" s="1244"/>
      <c r="F37" s="36">
        <v>0.04</v>
      </c>
      <c r="G37" s="37">
        <v>0.02</v>
      </c>
      <c r="H37" s="37">
        <v>0.03</v>
      </c>
      <c r="I37" s="37">
        <v>0.05</v>
      </c>
      <c r="J37" s="38">
        <v>0.1</v>
      </c>
      <c r="K37" s="22"/>
      <c r="L37" s="22"/>
      <c r="M37" s="22"/>
      <c r="N37" s="22"/>
      <c r="O37" s="22"/>
      <c r="P37" s="22"/>
    </row>
    <row r="38" spans="1:16" ht="39" customHeight="1" x14ac:dyDescent="0.15">
      <c r="A38" s="22"/>
      <c r="B38" s="35"/>
      <c r="C38" s="1242" t="s">
        <v>565</v>
      </c>
      <c r="D38" s="1243"/>
      <c r="E38" s="1244"/>
      <c r="F38" s="36">
        <v>0</v>
      </c>
      <c r="G38" s="37">
        <v>0</v>
      </c>
      <c r="H38" s="37">
        <v>0</v>
      </c>
      <c r="I38" s="37">
        <v>0</v>
      </c>
      <c r="J38" s="38">
        <v>7.0000000000000007E-2</v>
      </c>
      <c r="K38" s="22"/>
      <c r="L38" s="22"/>
      <c r="M38" s="22"/>
      <c r="N38" s="22"/>
      <c r="O38" s="22"/>
      <c r="P38" s="22"/>
    </row>
    <row r="39" spans="1:16" ht="39" customHeight="1" x14ac:dyDescent="0.15">
      <c r="A39" s="22"/>
      <c r="B39" s="35"/>
      <c r="C39" s="1242" t="s">
        <v>566</v>
      </c>
      <c r="D39" s="1243"/>
      <c r="E39" s="1244"/>
      <c r="F39" s="36">
        <v>0.02</v>
      </c>
      <c r="G39" s="37">
        <v>0.06</v>
      </c>
      <c r="H39" s="37">
        <v>0.13</v>
      </c>
      <c r="I39" s="37">
        <v>0.39</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567</v>
      </c>
      <c r="D42" s="1243"/>
      <c r="E42" s="1244"/>
      <c r="F42" s="36" t="s">
        <v>513</v>
      </c>
      <c r="G42" s="37" t="s">
        <v>513</v>
      </c>
      <c r="H42" s="37" t="s">
        <v>513</v>
      </c>
      <c r="I42" s="37" t="s">
        <v>513</v>
      </c>
      <c r="J42" s="38" t="s">
        <v>513</v>
      </c>
      <c r="K42" s="22"/>
      <c r="L42" s="22"/>
      <c r="M42" s="22"/>
      <c r="N42" s="22"/>
      <c r="O42" s="22"/>
      <c r="P42" s="22"/>
    </row>
    <row r="43" spans="1:16" ht="39" customHeight="1" thickBot="1" x14ac:dyDescent="0.2">
      <c r="A43" s="22"/>
      <c r="B43" s="40"/>
      <c r="C43" s="1245" t="s">
        <v>568</v>
      </c>
      <c r="D43" s="1246"/>
      <c r="E43" s="1247"/>
      <c r="F43" s="41" t="s">
        <v>513</v>
      </c>
      <c r="G43" s="42" t="s">
        <v>513</v>
      </c>
      <c r="H43" s="42" t="s">
        <v>513</v>
      </c>
      <c r="I43" s="42" t="s">
        <v>513</v>
      </c>
      <c r="J43" s="43" t="s">
        <v>513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gUnNVsVxO9x4mbkTsWYbBqXy+4XqU9VAIFLtX85WbFpzSwaUivxx0MPcaQu1OmYKE0AhW16tW+NA48coaokzA==" saltValue="udoBFz+pS6+mG1VuDFRw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election activeCell="DF31" sqref="DF3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3235</v>
      </c>
      <c r="L45" s="60">
        <v>3244</v>
      </c>
      <c r="M45" s="60">
        <v>3220</v>
      </c>
      <c r="N45" s="60">
        <v>3293</v>
      </c>
      <c r="O45" s="61">
        <v>3367</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513</v>
      </c>
      <c r="L46" s="64" t="s">
        <v>513</v>
      </c>
      <c r="M46" s="64" t="s">
        <v>513</v>
      </c>
      <c r="N46" s="64" t="s">
        <v>513</v>
      </c>
      <c r="O46" s="65" t="s">
        <v>513</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513</v>
      </c>
      <c r="L47" s="64" t="s">
        <v>513</v>
      </c>
      <c r="M47" s="64" t="s">
        <v>513</v>
      </c>
      <c r="N47" s="64" t="s">
        <v>513</v>
      </c>
      <c r="O47" s="65" t="s">
        <v>513</v>
      </c>
      <c r="P47" s="48"/>
      <c r="Q47" s="48"/>
      <c r="R47" s="48"/>
      <c r="S47" s="48"/>
      <c r="T47" s="48"/>
      <c r="U47" s="48"/>
    </row>
    <row r="48" spans="1:21" ht="30.75" customHeight="1" x14ac:dyDescent="0.15">
      <c r="A48" s="48"/>
      <c r="B48" s="1270"/>
      <c r="C48" s="1271"/>
      <c r="D48" s="62"/>
      <c r="E48" s="1252" t="s">
        <v>14</v>
      </c>
      <c r="F48" s="1252"/>
      <c r="G48" s="1252"/>
      <c r="H48" s="1252"/>
      <c r="I48" s="1252"/>
      <c r="J48" s="1253"/>
      <c r="K48" s="63">
        <v>563</v>
      </c>
      <c r="L48" s="64">
        <v>598</v>
      </c>
      <c r="M48" s="64">
        <v>594</v>
      </c>
      <c r="N48" s="64">
        <v>624</v>
      </c>
      <c r="O48" s="65">
        <v>620</v>
      </c>
      <c r="P48" s="48"/>
      <c r="Q48" s="48"/>
      <c r="R48" s="48"/>
      <c r="S48" s="48"/>
      <c r="T48" s="48"/>
      <c r="U48" s="48"/>
    </row>
    <row r="49" spans="1:21" ht="30.75" customHeight="1" x14ac:dyDescent="0.15">
      <c r="A49" s="48"/>
      <c r="B49" s="1270"/>
      <c r="C49" s="1271"/>
      <c r="D49" s="62"/>
      <c r="E49" s="1252" t="s">
        <v>15</v>
      </c>
      <c r="F49" s="1252"/>
      <c r="G49" s="1252"/>
      <c r="H49" s="1252"/>
      <c r="I49" s="1252"/>
      <c r="J49" s="1253"/>
      <c r="K49" s="63">
        <v>98</v>
      </c>
      <c r="L49" s="64">
        <v>117</v>
      </c>
      <c r="M49" s="64">
        <v>125</v>
      </c>
      <c r="N49" s="64">
        <v>143</v>
      </c>
      <c r="O49" s="65">
        <v>137</v>
      </c>
      <c r="P49" s="48"/>
      <c r="Q49" s="48"/>
      <c r="R49" s="48"/>
      <c r="S49" s="48"/>
      <c r="T49" s="48"/>
      <c r="U49" s="48"/>
    </row>
    <row r="50" spans="1:21" ht="30.75" customHeight="1" x14ac:dyDescent="0.15">
      <c r="A50" s="48"/>
      <c r="B50" s="1270"/>
      <c r="C50" s="1271"/>
      <c r="D50" s="62"/>
      <c r="E50" s="1252" t="s">
        <v>16</v>
      </c>
      <c r="F50" s="1252"/>
      <c r="G50" s="1252"/>
      <c r="H50" s="1252"/>
      <c r="I50" s="1252"/>
      <c r="J50" s="1253"/>
      <c r="K50" s="63">
        <v>54</v>
      </c>
      <c r="L50" s="64">
        <v>50</v>
      </c>
      <c r="M50" s="64">
        <v>47</v>
      </c>
      <c r="N50" s="64">
        <v>6</v>
      </c>
      <c r="O50" s="65">
        <v>5</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v>0</v>
      </c>
      <c r="N51" s="64">
        <v>0</v>
      </c>
      <c r="O51" s="65" t="s">
        <v>513</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2637</v>
      </c>
      <c r="L52" s="64">
        <v>2719</v>
      </c>
      <c r="M52" s="64">
        <v>2699</v>
      </c>
      <c r="N52" s="64">
        <v>2838</v>
      </c>
      <c r="O52" s="65">
        <v>2900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1313</v>
      </c>
      <c r="L53" s="69">
        <v>1290</v>
      </c>
      <c r="M53" s="69">
        <v>1287</v>
      </c>
      <c r="N53" s="69">
        <v>1228</v>
      </c>
      <c r="O53" s="70">
        <v>1229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724MgRiNWiwF5/RSlavjA8LfG6/DzrFXo+Qpp/3HBAbeNuVScjZCbfHoJFP86qiRTgq+MO9x3h5kkatyEDzRA==" saltValue="inTFSHb/nRjzzY9A073mX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election activeCell="DF31" sqref="DF3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88" t="s">
        <v>29</v>
      </c>
      <c r="C41" s="1289"/>
      <c r="D41" s="102"/>
      <c r="E41" s="1290" t="s">
        <v>30</v>
      </c>
      <c r="F41" s="1290"/>
      <c r="G41" s="1290"/>
      <c r="H41" s="1291"/>
      <c r="I41" s="103">
        <v>35965</v>
      </c>
      <c r="J41" s="104">
        <v>36295</v>
      </c>
      <c r="K41" s="104">
        <v>36204</v>
      </c>
      <c r="L41" s="104">
        <v>36223</v>
      </c>
      <c r="M41" s="105">
        <v>37427</v>
      </c>
    </row>
    <row r="42" spans="2:13" ht="27.75" customHeight="1" x14ac:dyDescent="0.15">
      <c r="B42" s="1278"/>
      <c r="C42" s="1279"/>
      <c r="D42" s="106"/>
      <c r="E42" s="1282" t="s">
        <v>31</v>
      </c>
      <c r="F42" s="1282"/>
      <c r="G42" s="1282"/>
      <c r="H42" s="1283"/>
      <c r="I42" s="107">
        <v>99</v>
      </c>
      <c r="J42" s="108">
        <v>63</v>
      </c>
      <c r="K42" s="108">
        <v>134</v>
      </c>
      <c r="L42" s="108">
        <v>191</v>
      </c>
      <c r="M42" s="109">
        <v>187</v>
      </c>
    </row>
    <row r="43" spans="2:13" ht="27.75" customHeight="1" x14ac:dyDescent="0.15">
      <c r="B43" s="1278"/>
      <c r="C43" s="1279"/>
      <c r="D43" s="106"/>
      <c r="E43" s="1282" t="s">
        <v>32</v>
      </c>
      <c r="F43" s="1282"/>
      <c r="G43" s="1282"/>
      <c r="H43" s="1283"/>
      <c r="I43" s="107">
        <v>9204</v>
      </c>
      <c r="J43" s="108">
        <v>9506</v>
      </c>
      <c r="K43" s="108">
        <v>9511</v>
      </c>
      <c r="L43" s="108">
        <v>9216</v>
      </c>
      <c r="M43" s="109">
        <v>8953</v>
      </c>
    </row>
    <row r="44" spans="2:13" ht="27.75" customHeight="1" x14ac:dyDescent="0.15">
      <c r="B44" s="1278"/>
      <c r="C44" s="1279"/>
      <c r="D44" s="106"/>
      <c r="E44" s="1282" t="s">
        <v>33</v>
      </c>
      <c r="F44" s="1282"/>
      <c r="G44" s="1282"/>
      <c r="H44" s="1283"/>
      <c r="I44" s="107">
        <v>1573</v>
      </c>
      <c r="J44" s="108">
        <v>1755</v>
      </c>
      <c r="K44" s="108">
        <v>1960</v>
      </c>
      <c r="L44" s="108">
        <v>2197</v>
      </c>
      <c r="M44" s="109">
        <v>2511</v>
      </c>
    </row>
    <row r="45" spans="2:13" ht="27.75" customHeight="1" x14ac:dyDescent="0.15">
      <c r="B45" s="1278"/>
      <c r="C45" s="1279"/>
      <c r="D45" s="106"/>
      <c r="E45" s="1282" t="s">
        <v>34</v>
      </c>
      <c r="F45" s="1282"/>
      <c r="G45" s="1282"/>
      <c r="H45" s="1283"/>
      <c r="I45" s="107">
        <v>4318</v>
      </c>
      <c r="J45" s="108">
        <v>4309</v>
      </c>
      <c r="K45" s="108">
        <v>4094</v>
      </c>
      <c r="L45" s="108">
        <v>3813</v>
      </c>
      <c r="M45" s="109">
        <v>3663</v>
      </c>
    </row>
    <row r="46" spans="2:13" ht="27.75" customHeight="1" x14ac:dyDescent="0.15">
      <c r="B46" s="1278"/>
      <c r="C46" s="1279"/>
      <c r="D46" s="110"/>
      <c r="E46" s="1282" t="s">
        <v>35</v>
      </c>
      <c r="F46" s="1282"/>
      <c r="G46" s="1282"/>
      <c r="H46" s="1283"/>
      <c r="I46" s="107" t="s">
        <v>513</v>
      </c>
      <c r="J46" s="108" t="s">
        <v>513</v>
      </c>
      <c r="K46" s="108" t="s">
        <v>513</v>
      </c>
      <c r="L46" s="108" t="s">
        <v>513</v>
      </c>
      <c r="M46" s="109" t="s">
        <v>513</v>
      </c>
    </row>
    <row r="47" spans="2:13" ht="27.75" customHeight="1" x14ac:dyDescent="0.15">
      <c r="B47" s="1278"/>
      <c r="C47" s="1279"/>
      <c r="D47" s="111"/>
      <c r="E47" s="1292" t="s">
        <v>36</v>
      </c>
      <c r="F47" s="1293"/>
      <c r="G47" s="1293"/>
      <c r="H47" s="1294"/>
      <c r="I47" s="107" t="s">
        <v>513</v>
      </c>
      <c r="J47" s="108" t="s">
        <v>513</v>
      </c>
      <c r="K47" s="108" t="s">
        <v>513</v>
      </c>
      <c r="L47" s="108" t="s">
        <v>513</v>
      </c>
      <c r="M47" s="109" t="s">
        <v>513</v>
      </c>
    </row>
    <row r="48" spans="2:13" ht="27.75" customHeight="1" x14ac:dyDescent="0.15">
      <c r="B48" s="1278"/>
      <c r="C48" s="1279"/>
      <c r="D48" s="106"/>
      <c r="E48" s="1282" t="s">
        <v>37</v>
      </c>
      <c r="F48" s="1282"/>
      <c r="G48" s="1282"/>
      <c r="H48" s="1283"/>
      <c r="I48" s="107" t="s">
        <v>513</v>
      </c>
      <c r="J48" s="108" t="s">
        <v>513</v>
      </c>
      <c r="K48" s="108" t="s">
        <v>513</v>
      </c>
      <c r="L48" s="108" t="s">
        <v>513</v>
      </c>
      <c r="M48" s="109" t="s">
        <v>513</v>
      </c>
    </row>
    <row r="49" spans="2:13" ht="27.75" customHeight="1" x14ac:dyDescent="0.15">
      <c r="B49" s="1280"/>
      <c r="C49" s="1281"/>
      <c r="D49" s="106"/>
      <c r="E49" s="1282" t="s">
        <v>38</v>
      </c>
      <c r="F49" s="1282"/>
      <c r="G49" s="1282"/>
      <c r="H49" s="1283"/>
      <c r="I49" s="107" t="s">
        <v>513</v>
      </c>
      <c r="J49" s="108" t="s">
        <v>513</v>
      </c>
      <c r="K49" s="108" t="s">
        <v>513</v>
      </c>
      <c r="L49" s="108" t="s">
        <v>513</v>
      </c>
      <c r="M49" s="109" t="s">
        <v>513</v>
      </c>
    </row>
    <row r="50" spans="2:13" ht="27.75" customHeight="1" x14ac:dyDescent="0.15">
      <c r="B50" s="1276" t="s">
        <v>39</v>
      </c>
      <c r="C50" s="1277"/>
      <c r="D50" s="112"/>
      <c r="E50" s="1282" t="s">
        <v>40</v>
      </c>
      <c r="F50" s="1282"/>
      <c r="G50" s="1282"/>
      <c r="H50" s="1283"/>
      <c r="I50" s="107">
        <v>6208</v>
      </c>
      <c r="J50" s="108">
        <v>7485</v>
      </c>
      <c r="K50" s="108">
        <v>7840</v>
      </c>
      <c r="L50" s="108">
        <v>7434</v>
      </c>
      <c r="M50" s="109">
        <v>7223</v>
      </c>
    </row>
    <row r="51" spans="2:13" ht="27.75" customHeight="1" x14ac:dyDescent="0.15">
      <c r="B51" s="1278"/>
      <c r="C51" s="1279"/>
      <c r="D51" s="106"/>
      <c r="E51" s="1282" t="s">
        <v>41</v>
      </c>
      <c r="F51" s="1282"/>
      <c r="G51" s="1282"/>
      <c r="H51" s="1283"/>
      <c r="I51" s="107">
        <v>2343</v>
      </c>
      <c r="J51" s="108">
        <v>2492</v>
      </c>
      <c r="K51" s="108">
        <v>2786</v>
      </c>
      <c r="L51" s="108">
        <v>2782</v>
      </c>
      <c r="M51" s="109">
        <v>2741</v>
      </c>
    </row>
    <row r="52" spans="2:13" ht="27.75" customHeight="1" x14ac:dyDescent="0.15">
      <c r="B52" s="1280"/>
      <c r="C52" s="1281"/>
      <c r="D52" s="106"/>
      <c r="E52" s="1282" t="s">
        <v>42</v>
      </c>
      <c r="F52" s="1282"/>
      <c r="G52" s="1282"/>
      <c r="H52" s="1283"/>
      <c r="I52" s="107">
        <v>28570</v>
      </c>
      <c r="J52" s="108">
        <v>29357</v>
      </c>
      <c r="K52" s="108">
        <v>29327</v>
      </c>
      <c r="L52" s="108">
        <v>29308</v>
      </c>
      <c r="M52" s="109">
        <v>30000</v>
      </c>
    </row>
    <row r="53" spans="2:13" ht="27.75" customHeight="1" thickBot="1" x14ac:dyDescent="0.2">
      <c r="B53" s="1284" t="s">
        <v>43</v>
      </c>
      <c r="C53" s="1285"/>
      <c r="D53" s="113"/>
      <c r="E53" s="1286" t="s">
        <v>44</v>
      </c>
      <c r="F53" s="1286"/>
      <c r="G53" s="1286"/>
      <c r="H53" s="1287"/>
      <c r="I53" s="114">
        <v>14038</v>
      </c>
      <c r="J53" s="115">
        <v>12594</v>
      </c>
      <c r="K53" s="115">
        <v>11951</v>
      </c>
      <c r="L53" s="115">
        <v>12116</v>
      </c>
      <c r="M53" s="116">
        <v>12777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88BY/SgEd+ZO3ZNIJXW9qpmOZtVO8cTqmE26B5Z6mfZuY2LW0o3vb34mkd7jfFTudYuqCJFTAF6xampuf2o3Q==" saltValue="w/ZdmVddP1yJ2f9EvvA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60" zoomScaleNormal="60" zoomScaleSheetLayoutView="100" workbookViewId="0">
      <selection activeCell="DF31" sqref="DF3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47</v>
      </c>
      <c r="D55" s="1303"/>
      <c r="E55" s="1304"/>
      <c r="F55" s="128">
        <v>2516</v>
      </c>
      <c r="G55" s="128">
        <v>2409</v>
      </c>
      <c r="H55" s="129">
        <v>2199</v>
      </c>
    </row>
    <row r="56" spans="2:8" ht="52.5" customHeight="1" x14ac:dyDescent="0.15">
      <c r="B56" s="130"/>
      <c r="C56" s="1305" t="s">
        <v>48</v>
      </c>
      <c r="D56" s="1305"/>
      <c r="E56" s="1306"/>
      <c r="F56" s="131">
        <v>3261</v>
      </c>
      <c r="G56" s="131">
        <v>2962</v>
      </c>
      <c r="H56" s="132">
        <v>2958</v>
      </c>
    </row>
    <row r="57" spans="2:8" ht="53.25" customHeight="1" x14ac:dyDescent="0.15">
      <c r="B57" s="130"/>
      <c r="C57" s="1307" t="s">
        <v>49</v>
      </c>
      <c r="D57" s="1307"/>
      <c r="E57" s="1308"/>
      <c r="F57" s="133">
        <v>4640</v>
      </c>
      <c r="G57" s="133">
        <v>4474</v>
      </c>
      <c r="H57" s="134">
        <v>4266</v>
      </c>
    </row>
    <row r="58" spans="2:8" ht="45.75" customHeight="1" x14ac:dyDescent="0.15">
      <c r="B58" s="135"/>
      <c r="C58" s="1295" t="s">
        <v>591</v>
      </c>
      <c r="D58" s="1296"/>
      <c r="E58" s="1297"/>
      <c r="F58" s="136">
        <v>2135</v>
      </c>
      <c r="G58" s="136">
        <v>2122</v>
      </c>
      <c r="H58" s="137">
        <v>2054</v>
      </c>
    </row>
    <row r="59" spans="2:8" ht="45.75" customHeight="1" x14ac:dyDescent="0.15">
      <c r="B59" s="135"/>
      <c r="C59" s="1295" t="s">
        <v>592</v>
      </c>
      <c r="D59" s="1296"/>
      <c r="E59" s="1297"/>
      <c r="F59" s="136">
        <v>2000</v>
      </c>
      <c r="G59" s="136">
        <v>2000</v>
      </c>
      <c r="H59" s="137">
        <v>2000</v>
      </c>
    </row>
    <row r="60" spans="2:8" ht="45.75" customHeight="1" x14ac:dyDescent="0.15">
      <c r="B60" s="135"/>
      <c r="C60" s="1295" t="s">
        <v>593</v>
      </c>
      <c r="D60" s="1296"/>
      <c r="E60" s="1297"/>
      <c r="F60" s="136">
        <v>297</v>
      </c>
      <c r="G60" s="136">
        <v>222</v>
      </c>
      <c r="H60" s="137">
        <v>146</v>
      </c>
    </row>
    <row r="61" spans="2:8" ht="45.75" customHeight="1" x14ac:dyDescent="0.15">
      <c r="B61" s="135"/>
      <c r="C61" s="1295" t="s">
        <v>594</v>
      </c>
      <c r="D61" s="1296"/>
      <c r="E61" s="1297"/>
      <c r="F61" s="136">
        <v>28</v>
      </c>
      <c r="G61" s="136">
        <v>33</v>
      </c>
      <c r="H61" s="137">
        <v>30</v>
      </c>
    </row>
    <row r="62" spans="2:8" ht="45.75" customHeight="1" thickBot="1" x14ac:dyDescent="0.2">
      <c r="B62" s="138"/>
      <c r="C62" s="1298" t="s">
        <v>595</v>
      </c>
      <c r="D62" s="1299"/>
      <c r="E62" s="1300"/>
      <c r="F62" s="139">
        <v>26</v>
      </c>
      <c r="G62" s="139">
        <v>25</v>
      </c>
      <c r="H62" s="140">
        <v>24</v>
      </c>
    </row>
    <row r="63" spans="2:8" ht="52.5" customHeight="1" thickBot="1" x14ac:dyDescent="0.2">
      <c r="B63" s="141"/>
      <c r="C63" s="1301" t="s">
        <v>50</v>
      </c>
      <c r="D63" s="1301"/>
      <c r="E63" s="1302"/>
      <c r="F63" s="142">
        <v>10418</v>
      </c>
      <c r="G63" s="142">
        <v>9845</v>
      </c>
      <c r="H63" s="143">
        <v>9423</v>
      </c>
    </row>
    <row r="64" spans="2:8" ht="15" customHeight="1" x14ac:dyDescent="0.15"/>
  </sheetData>
  <sheetProtection algorithmName="SHA-512" hashValue="YIAMrot6XoQxxSzPCBqN9rVH/BPJTTMQ37A2hZQ7HT28K+lrrqCxHfo54N3hC7c0totJ2F2vLN3gNOgjpsfPaQ==" saltValue="sH4IwJeyHssawJCCHBqM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WZM160"/>
  <sheetViews>
    <sheetView showGridLines="0" zoomScaleNormal="100" zoomScaleSheetLayoutView="55" workbookViewId="0">
      <selection activeCell="BG14" sqref="BG14"/>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604</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21" t="s">
        <v>608</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5" x14ac:dyDescent="0.15">
      <c r="B44" s="387"/>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5" x14ac:dyDescent="0.15">
      <c r="B45" s="387"/>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5" x14ac:dyDescent="0.15">
      <c r="B46" s="387"/>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5" x14ac:dyDescent="0.15">
      <c r="B47" s="387"/>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602</v>
      </c>
    </row>
    <row r="50" spans="1:109" ht="13.5" x14ac:dyDescent="0.15">
      <c r="B50" s="387"/>
      <c r="G50" s="1309"/>
      <c r="H50" s="1309"/>
      <c r="I50" s="1309"/>
      <c r="J50" s="1309"/>
      <c r="K50" s="396"/>
      <c r="L50" s="396"/>
      <c r="M50" s="395"/>
      <c r="N50" s="39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2" t="s">
        <v>554</v>
      </c>
      <c r="BQ50" s="1312"/>
      <c r="BR50" s="1312"/>
      <c r="BS50" s="1312"/>
      <c r="BT50" s="1312"/>
      <c r="BU50" s="1312"/>
      <c r="BV50" s="1312"/>
      <c r="BW50" s="1312"/>
      <c r="BX50" s="1312" t="s">
        <v>555</v>
      </c>
      <c r="BY50" s="1312"/>
      <c r="BZ50" s="1312"/>
      <c r="CA50" s="1312"/>
      <c r="CB50" s="1312"/>
      <c r="CC50" s="1312"/>
      <c r="CD50" s="1312"/>
      <c r="CE50" s="1312"/>
      <c r="CF50" s="1312" t="s">
        <v>556</v>
      </c>
      <c r="CG50" s="1312"/>
      <c r="CH50" s="1312"/>
      <c r="CI50" s="1312"/>
      <c r="CJ50" s="1312"/>
      <c r="CK50" s="1312"/>
      <c r="CL50" s="1312"/>
      <c r="CM50" s="1312"/>
      <c r="CN50" s="1312" t="s">
        <v>557</v>
      </c>
      <c r="CO50" s="1312"/>
      <c r="CP50" s="1312"/>
      <c r="CQ50" s="1312"/>
      <c r="CR50" s="1312"/>
      <c r="CS50" s="1312"/>
      <c r="CT50" s="1312"/>
      <c r="CU50" s="1312"/>
      <c r="CV50" s="1312" t="s">
        <v>558</v>
      </c>
      <c r="CW50" s="1312"/>
      <c r="CX50" s="1312"/>
      <c r="CY50" s="1312"/>
      <c r="CZ50" s="1312"/>
      <c r="DA50" s="1312"/>
      <c r="DB50" s="1312"/>
      <c r="DC50" s="1312"/>
    </row>
    <row r="51" spans="1:109" ht="13.5" customHeight="1" x14ac:dyDescent="0.15">
      <c r="B51" s="387"/>
      <c r="G51" s="1320"/>
      <c r="H51" s="1320"/>
      <c r="I51" s="1330"/>
      <c r="J51" s="1330"/>
      <c r="K51" s="1314"/>
      <c r="L51" s="1314"/>
      <c r="M51" s="1314"/>
      <c r="N51" s="1314"/>
      <c r="AM51" s="394"/>
      <c r="AN51" s="1313" t="s">
        <v>601</v>
      </c>
      <c r="AO51" s="1313"/>
      <c r="AP51" s="1313"/>
      <c r="AQ51" s="1313"/>
      <c r="AR51" s="1313"/>
      <c r="AS51" s="1313"/>
      <c r="AT51" s="1313"/>
      <c r="AU51" s="1313"/>
      <c r="AV51" s="1313"/>
      <c r="AW51" s="1313"/>
      <c r="AX51" s="1313"/>
      <c r="AY51" s="1313"/>
      <c r="AZ51" s="1313"/>
      <c r="BA51" s="1313"/>
      <c r="BB51" s="1313" t="s">
        <v>600</v>
      </c>
      <c r="BC51" s="1313"/>
      <c r="BD51" s="1313"/>
      <c r="BE51" s="1313"/>
      <c r="BF51" s="1313"/>
      <c r="BG51" s="1313"/>
      <c r="BH51" s="1313"/>
      <c r="BI51" s="1313"/>
      <c r="BJ51" s="1313"/>
      <c r="BK51" s="1313"/>
      <c r="BL51" s="1313"/>
      <c r="BM51" s="1313"/>
      <c r="BN51" s="1313"/>
      <c r="BO51" s="1313"/>
      <c r="BP51" s="1311">
        <v>124.3</v>
      </c>
      <c r="BQ51" s="1311"/>
      <c r="BR51" s="1311"/>
      <c r="BS51" s="1311"/>
      <c r="BT51" s="1311"/>
      <c r="BU51" s="1311"/>
      <c r="BV51" s="1311"/>
      <c r="BW51" s="1311"/>
      <c r="BX51" s="1311">
        <v>116.3</v>
      </c>
      <c r="BY51" s="1311"/>
      <c r="BZ51" s="1311"/>
      <c r="CA51" s="1311"/>
      <c r="CB51" s="1311"/>
      <c r="CC51" s="1311"/>
      <c r="CD51" s="1311"/>
      <c r="CE51" s="1311"/>
      <c r="CF51" s="1311">
        <v>113.6</v>
      </c>
      <c r="CG51" s="1311"/>
      <c r="CH51" s="1311"/>
      <c r="CI51" s="1311"/>
      <c r="CJ51" s="1311"/>
      <c r="CK51" s="1311"/>
      <c r="CL51" s="1311"/>
      <c r="CM51" s="1311"/>
      <c r="CN51" s="1311">
        <v>119.6</v>
      </c>
      <c r="CO51" s="1311"/>
      <c r="CP51" s="1311"/>
      <c r="CQ51" s="1311"/>
      <c r="CR51" s="1311"/>
      <c r="CS51" s="1311"/>
      <c r="CT51" s="1311"/>
      <c r="CU51" s="1311"/>
      <c r="CV51" s="1311">
        <v>129.69999999999999</v>
      </c>
      <c r="CW51" s="1311"/>
      <c r="CX51" s="1311"/>
      <c r="CY51" s="1311"/>
      <c r="CZ51" s="1311"/>
      <c r="DA51" s="1311"/>
      <c r="DB51" s="1311"/>
      <c r="DC51" s="1311"/>
    </row>
    <row r="52" spans="1:109" ht="13.5" x14ac:dyDescent="0.15">
      <c r="B52" s="387"/>
      <c r="G52" s="1320"/>
      <c r="H52" s="1320"/>
      <c r="I52" s="1330"/>
      <c r="J52" s="1330"/>
      <c r="K52" s="1314"/>
      <c r="L52" s="1314"/>
      <c r="M52" s="1314"/>
      <c r="N52" s="1314"/>
      <c r="AM52" s="39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2"/>
      <c r="B53" s="387"/>
      <c r="G53" s="1320"/>
      <c r="H53" s="1320"/>
      <c r="I53" s="1309"/>
      <c r="J53" s="1309"/>
      <c r="K53" s="1314"/>
      <c r="L53" s="1314"/>
      <c r="M53" s="1314"/>
      <c r="N53" s="1314"/>
      <c r="AM53" s="394"/>
      <c r="AN53" s="1313"/>
      <c r="AO53" s="1313"/>
      <c r="AP53" s="1313"/>
      <c r="AQ53" s="1313"/>
      <c r="AR53" s="1313"/>
      <c r="AS53" s="1313"/>
      <c r="AT53" s="1313"/>
      <c r="AU53" s="1313"/>
      <c r="AV53" s="1313"/>
      <c r="AW53" s="1313"/>
      <c r="AX53" s="1313"/>
      <c r="AY53" s="1313"/>
      <c r="AZ53" s="1313"/>
      <c r="BA53" s="1313"/>
      <c r="BB53" s="1313" t="s">
        <v>607</v>
      </c>
      <c r="BC53" s="1313"/>
      <c r="BD53" s="1313"/>
      <c r="BE53" s="1313"/>
      <c r="BF53" s="1313"/>
      <c r="BG53" s="1313"/>
      <c r="BH53" s="1313"/>
      <c r="BI53" s="1313"/>
      <c r="BJ53" s="1313"/>
      <c r="BK53" s="1313"/>
      <c r="BL53" s="1313"/>
      <c r="BM53" s="1313"/>
      <c r="BN53" s="1313"/>
      <c r="BO53" s="1313"/>
      <c r="BP53" s="1311">
        <v>59.8</v>
      </c>
      <c r="BQ53" s="1311"/>
      <c r="BR53" s="1311"/>
      <c r="BS53" s="1311"/>
      <c r="BT53" s="1311"/>
      <c r="BU53" s="1311"/>
      <c r="BV53" s="1311"/>
      <c r="BW53" s="1311"/>
      <c r="BX53" s="1311">
        <v>59.8</v>
      </c>
      <c r="BY53" s="1311"/>
      <c r="BZ53" s="1311"/>
      <c r="CA53" s="1311"/>
      <c r="CB53" s="1311"/>
      <c r="CC53" s="1311"/>
      <c r="CD53" s="1311"/>
      <c r="CE53" s="1311"/>
      <c r="CF53" s="1311">
        <v>61.2</v>
      </c>
      <c r="CG53" s="1311"/>
      <c r="CH53" s="1311"/>
      <c r="CI53" s="1311"/>
      <c r="CJ53" s="1311"/>
      <c r="CK53" s="1311"/>
      <c r="CL53" s="1311"/>
      <c r="CM53" s="1311"/>
      <c r="CN53" s="1311">
        <v>62.6</v>
      </c>
      <c r="CO53" s="1311"/>
      <c r="CP53" s="1311"/>
      <c r="CQ53" s="1311"/>
      <c r="CR53" s="1311"/>
      <c r="CS53" s="1311"/>
      <c r="CT53" s="1311"/>
      <c r="CU53" s="1311"/>
      <c r="CV53" s="1311">
        <v>63.7</v>
      </c>
      <c r="CW53" s="1311"/>
      <c r="CX53" s="1311"/>
      <c r="CY53" s="1311"/>
      <c r="CZ53" s="1311"/>
      <c r="DA53" s="1311"/>
      <c r="DB53" s="1311"/>
      <c r="DC53" s="1311"/>
    </row>
    <row r="54" spans="1:109" ht="13.5" x14ac:dyDescent="0.15">
      <c r="A54" s="402"/>
      <c r="B54" s="387"/>
      <c r="G54" s="1320"/>
      <c r="H54" s="1320"/>
      <c r="I54" s="1309"/>
      <c r="J54" s="1309"/>
      <c r="K54" s="1314"/>
      <c r="L54" s="1314"/>
      <c r="M54" s="1314"/>
      <c r="N54" s="1314"/>
      <c r="AM54" s="39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2"/>
      <c r="B55" s="387"/>
      <c r="G55" s="1309"/>
      <c r="H55" s="1309"/>
      <c r="I55" s="1309"/>
      <c r="J55" s="1309"/>
      <c r="K55" s="1314"/>
      <c r="L55" s="1314"/>
      <c r="M55" s="1314"/>
      <c r="N55" s="1314"/>
      <c r="AN55" s="1312" t="s">
        <v>598</v>
      </c>
      <c r="AO55" s="1312"/>
      <c r="AP55" s="1312"/>
      <c r="AQ55" s="1312"/>
      <c r="AR55" s="1312"/>
      <c r="AS55" s="1312"/>
      <c r="AT55" s="1312"/>
      <c r="AU55" s="1312"/>
      <c r="AV55" s="1312"/>
      <c r="AW55" s="1312"/>
      <c r="AX55" s="1312"/>
      <c r="AY55" s="1312"/>
      <c r="AZ55" s="1312"/>
      <c r="BA55" s="1312"/>
      <c r="BB55" s="1313" t="s">
        <v>600</v>
      </c>
      <c r="BC55" s="1313"/>
      <c r="BD55" s="1313"/>
      <c r="BE55" s="1313"/>
      <c r="BF55" s="1313"/>
      <c r="BG55" s="1313"/>
      <c r="BH55" s="1313"/>
      <c r="BI55" s="1313"/>
      <c r="BJ55" s="1313"/>
      <c r="BK55" s="1313"/>
      <c r="BL55" s="1313"/>
      <c r="BM55" s="1313"/>
      <c r="BN55" s="1313"/>
      <c r="BO55" s="1313"/>
      <c r="BP55" s="1311">
        <v>32.799999999999997</v>
      </c>
      <c r="BQ55" s="1311"/>
      <c r="BR55" s="1311"/>
      <c r="BS55" s="1311"/>
      <c r="BT55" s="1311"/>
      <c r="BU55" s="1311"/>
      <c r="BV55" s="1311"/>
      <c r="BW55" s="1311"/>
      <c r="BX55" s="1311">
        <v>20.2</v>
      </c>
      <c r="BY55" s="1311"/>
      <c r="BZ55" s="1311"/>
      <c r="CA55" s="1311"/>
      <c r="CB55" s="1311"/>
      <c r="CC55" s="1311"/>
      <c r="CD55" s="1311"/>
      <c r="CE55" s="1311"/>
      <c r="CF55" s="1311">
        <v>19</v>
      </c>
      <c r="CG55" s="1311"/>
      <c r="CH55" s="1311"/>
      <c r="CI55" s="1311"/>
      <c r="CJ55" s="1311"/>
      <c r="CK55" s="1311"/>
      <c r="CL55" s="1311"/>
      <c r="CM55" s="1311"/>
      <c r="CN55" s="1311">
        <v>15.4</v>
      </c>
      <c r="CO55" s="1311"/>
      <c r="CP55" s="1311"/>
      <c r="CQ55" s="1311"/>
      <c r="CR55" s="1311"/>
      <c r="CS55" s="1311"/>
      <c r="CT55" s="1311"/>
      <c r="CU55" s="1311"/>
      <c r="CV55" s="1311">
        <v>14.9</v>
      </c>
      <c r="CW55" s="1311"/>
      <c r="CX55" s="1311"/>
      <c r="CY55" s="1311"/>
      <c r="CZ55" s="1311"/>
      <c r="DA55" s="1311"/>
      <c r="DB55" s="1311"/>
      <c r="DC55" s="1311"/>
    </row>
    <row r="56" spans="1:109" ht="13.5" x14ac:dyDescent="0.15">
      <c r="A56" s="402"/>
      <c r="B56" s="387"/>
      <c r="G56" s="1309"/>
      <c r="H56" s="1309"/>
      <c r="I56" s="1309"/>
      <c r="J56" s="1309"/>
      <c r="K56" s="1314"/>
      <c r="L56" s="1314"/>
      <c r="M56" s="1314"/>
      <c r="N56" s="1314"/>
      <c r="AN56" s="1312"/>
      <c r="AO56" s="1312"/>
      <c r="AP56" s="1312"/>
      <c r="AQ56" s="1312"/>
      <c r="AR56" s="1312"/>
      <c r="AS56" s="1312"/>
      <c r="AT56" s="1312"/>
      <c r="AU56" s="1312"/>
      <c r="AV56" s="1312"/>
      <c r="AW56" s="1312"/>
      <c r="AX56" s="1312"/>
      <c r="AY56" s="1312"/>
      <c r="AZ56" s="1312"/>
      <c r="BA56" s="1312"/>
      <c r="BB56" s="1313"/>
      <c r="BC56" s="1313"/>
      <c r="BD56" s="1313"/>
      <c r="BE56" s="1313"/>
      <c r="BF56" s="1313"/>
      <c r="BG56" s="1313"/>
      <c r="BH56" s="1313"/>
      <c r="BI56" s="1313"/>
      <c r="BJ56" s="1313"/>
      <c r="BK56" s="1313"/>
      <c r="BL56" s="1313"/>
      <c r="BM56" s="1313"/>
      <c r="BN56" s="1313"/>
      <c r="BO56" s="1313"/>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ht="13.5" x14ac:dyDescent="0.15">
      <c r="B57" s="408"/>
      <c r="G57" s="1309"/>
      <c r="H57" s="1309"/>
      <c r="I57" s="1315"/>
      <c r="J57" s="1315"/>
      <c r="K57" s="1314"/>
      <c r="L57" s="1314"/>
      <c r="M57" s="1314"/>
      <c r="N57" s="1314"/>
      <c r="AM57" s="386"/>
      <c r="AN57" s="1312"/>
      <c r="AO57" s="1312"/>
      <c r="AP57" s="1312"/>
      <c r="AQ57" s="1312"/>
      <c r="AR57" s="1312"/>
      <c r="AS57" s="1312"/>
      <c r="AT57" s="1312"/>
      <c r="AU57" s="1312"/>
      <c r="AV57" s="1312"/>
      <c r="AW57" s="1312"/>
      <c r="AX57" s="1312"/>
      <c r="AY57" s="1312"/>
      <c r="AZ57" s="1312"/>
      <c r="BA57" s="1312"/>
      <c r="BB57" s="1313" t="s">
        <v>606</v>
      </c>
      <c r="BC57" s="1313"/>
      <c r="BD57" s="1313"/>
      <c r="BE57" s="1313"/>
      <c r="BF57" s="1313"/>
      <c r="BG57" s="1313"/>
      <c r="BH57" s="1313"/>
      <c r="BI57" s="1313"/>
      <c r="BJ57" s="1313"/>
      <c r="BK57" s="1313"/>
      <c r="BL57" s="1313"/>
      <c r="BM57" s="1313"/>
      <c r="BN57" s="1313"/>
      <c r="BO57" s="1313"/>
      <c r="BP57" s="1311">
        <v>58.6</v>
      </c>
      <c r="BQ57" s="1311"/>
      <c r="BR57" s="1311"/>
      <c r="BS57" s="1311"/>
      <c r="BT57" s="1311"/>
      <c r="BU57" s="1311"/>
      <c r="BV57" s="1311"/>
      <c r="BW57" s="1311"/>
      <c r="BX57" s="1311">
        <v>53.6</v>
      </c>
      <c r="BY57" s="1311"/>
      <c r="BZ57" s="1311"/>
      <c r="CA57" s="1311"/>
      <c r="CB57" s="1311"/>
      <c r="CC57" s="1311"/>
      <c r="CD57" s="1311"/>
      <c r="CE57" s="1311"/>
      <c r="CF57" s="1311">
        <v>56.1</v>
      </c>
      <c r="CG57" s="1311"/>
      <c r="CH57" s="1311"/>
      <c r="CI57" s="1311"/>
      <c r="CJ57" s="1311"/>
      <c r="CK57" s="1311"/>
      <c r="CL57" s="1311"/>
      <c r="CM57" s="1311"/>
      <c r="CN57" s="1311">
        <v>57.5</v>
      </c>
      <c r="CO57" s="1311"/>
      <c r="CP57" s="1311"/>
      <c r="CQ57" s="1311"/>
      <c r="CR57" s="1311"/>
      <c r="CS57" s="1311"/>
      <c r="CT57" s="1311"/>
      <c r="CU57" s="1311"/>
      <c r="CV57" s="1311">
        <v>58.4</v>
      </c>
      <c r="CW57" s="1311"/>
      <c r="CX57" s="1311"/>
      <c r="CY57" s="1311"/>
      <c r="CZ57" s="1311"/>
      <c r="DA57" s="1311"/>
      <c r="DB57" s="1311"/>
      <c r="DC57" s="1311"/>
      <c r="DD57" s="413"/>
      <c r="DE57" s="408"/>
    </row>
    <row r="58" spans="1:109" s="402" customFormat="1" ht="13.5" x14ac:dyDescent="0.15">
      <c r="A58" s="386"/>
      <c r="B58" s="408"/>
      <c r="G58" s="1309"/>
      <c r="H58" s="1309"/>
      <c r="I58" s="1315"/>
      <c r="J58" s="1315"/>
      <c r="K58" s="1314"/>
      <c r="L58" s="1314"/>
      <c r="M58" s="1314"/>
      <c r="N58" s="1314"/>
      <c r="AM58" s="386"/>
      <c r="AN58" s="1312"/>
      <c r="AO58" s="1312"/>
      <c r="AP58" s="1312"/>
      <c r="AQ58" s="1312"/>
      <c r="AR58" s="1312"/>
      <c r="AS58" s="1312"/>
      <c r="AT58" s="1312"/>
      <c r="AU58" s="1312"/>
      <c r="AV58" s="1312"/>
      <c r="AW58" s="1312"/>
      <c r="AX58" s="1312"/>
      <c r="AY58" s="1312"/>
      <c r="AZ58" s="1312"/>
      <c r="BA58" s="1312"/>
      <c r="BB58" s="1313"/>
      <c r="BC58" s="1313"/>
      <c r="BD58" s="1313"/>
      <c r="BE58" s="1313"/>
      <c r="BF58" s="1313"/>
      <c r="BG58" s="1313"/>
      <c r="BH58" s="1313"/>
      <c r="BI58" s="1313"/>
      <c r="BJ58" s="1313"/>
      <c r="BK58" s="1313"/>
      <c r="BL58" s="1313"/>
      <c r="BM58" s="1313"/>
      <c r="BN58" s="1313"/>
      <c r="BO58" s="1313"/>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605</v>
      </c>
    </row>
    <row r="64" spans="1:109" ht="13.5" x14ac:dyDescent="0.15">
      <c r="B64" s="387"/>
      <c r="G64" s="403"/>
      <c r="I64" s="405"/>
      <c r="J64" s="405"/>
      <c r="K64" s="405"/>
      <c r="L64" s="405"/>
      <c r="M64" s="405"/>
      <c r="N64" s="404"/>
      <c r="AM64" s="403"/>
      <c r="AN64" s="403" t="s">
        <v>604</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21" t="s">
        <v>603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5" x14ac:dyDescent="0.15">
      <c r="B66" s="387"/>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5" x14ac:dyDescent="0.15">
      <c r="B67" s="387"/>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5" x14ac:dyDescent="0.15">
      <c r="B68" s="387"/>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5" x14ac:dyDescent="0.15">
      <c r="B69" s="387"/>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602</v>
      </c>
    </row>
    <row r="72" spans="2:107" ht="13.5" x14ac:dyDescent="0.15">
      <c r="B72" s="387"/>
      <c r="G72" s="1309"/>
      <c r="H72" s="1309"/>
      <c r="I72" s="1309"/>
      <c r="J72" s="1309"/>
      <c r="K72" s="396"/>
      <c r="L72" s="396"/>
      <c r="M72" s="395"/>
      <c r="N72" s="39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2" t="s">
        <v>554</v>
      </c>
      <c r="BQ72" s="1312"/>
      <c r="BR72" s="1312"/>
      <c r="BS72" s="1312"/>
      <c r="BT72" s="1312"/>
      <c r="BU72" s="1312"/>
      <c r="BV72" s="1312"/>
      <c r="BW72" s="1312"/>
      <c r="BX72" s="1312" t="s">
        <v>555</v>
      </c>
      <c r="BY72" s="1312"/>
      <c r="BZ72" s="1312"/>
      <c r="CA72" s="1312"/>
      <c r="CB72" s="1312"/>
      <c r="CC72" s="1312"/>
      <c r="CD72" s="1312"/>
      <c r="CE72" s="1312"/>
      <c r="CF72" s="1312" t="s">
        <v>556</v>
      </c>
      <c r="CG72" s="1312"/>
      <c r="CH72" s="1312"/>
      <c r="CI72" s="1312"/>
      <c r="CJ72" s="1312"/>
      <c r="CK72" s="1312"/>
      <c r="CL72" s="1312"/>
      <c r="CM72" s="1312"/>
      <c r="CN72" s="1312" t="s">
        <v>557</v>
      </c>
      <c r="CO72" s="1312"/>
      <c r="CP72" s="1312"/>
      <c r="CQ72" s="1312"/>
      <c r="CR72" s="1312"/>
      <c r="CS72" s="1312"/>
      <c r="CT72" s="1312"/>
      <c r="CU72" s="1312"/>
      <c r="CV72" s="1312" t="s">
        <v>558</v>
      </c>
      <c r="CW72" s="1312"/>
      <c r="CX72" s="1312"/>
      <c r="CY72" s="1312"/>
      <c r="CZ72" s="1312"/>
      <c r="DA72" s="1312"/>
      <c r="DB72" s="1312"/>
      <c r="DC72" s="1312"/>
    </row>
    <row r="73" spans="2:107" ht="13.5" x14ac:dyDescent="0.15">
      <c r="B73" s="387"/>
      <c r="G73" s="1320"/>
      <c r="H73" s="1320"/>
      <c r="I73" s="1320"/>
      <c r="J73" s="1320"/>
      <c r="K73" s="1310"/>
      <c r="L73" s="1310"/>
      <c r="M73" s="1310"/>
      <c r="N73" s="1310"/>
      <c r="AM73" s="394"/>
      <c r="AN73" s="1313" t="s">
        <v>601</v>
      </c>
      <c r="AO73" s="1313"/>
      <c r="AP73" s="1313"/>
      <c r="AQ73" s="1313"/>
      <c r="AR73" s="1313"/>
      <c r="AS73" s="1313"/>
      <c r="AT73" s="1313"/>
      <c r="AU73" s="1313"/>
      <c r="AV73" s="1313"/>
      <c r="AW73" s="1313"/>
      <c r="AX73" s="1313"/>
      <c r="AY73" s="1313"/>
      <c r="AZ73" s="1313"/>
      <c r="BA73" s="1313"/>
      <c r="BB73" s="1313" t="s">
        <v>600</v>
      </c>
      <c r="BC73" s="1313"/>
      <c r="BD73" s="1313"/>
      <c r="BE73" s="1313"/>
      <c r="BF73" s="1313"/>
      <c r="BG73" s="1313"/>
      <c r="BH73" s="1313"/>
      <c r="BI73" s="1313"/>
      <c r="BJ73" s="1313"/>
      <c r="BK73" s="1313"/>
      <c r="BL73" s="1313"/>
      <c r="BM73" s="1313"/>
      <c r="BN73" s="1313"/>
      <c r="BO73" s="1313"/>
      <c r="BP73" s="1311">
        <v>124.3</v>
      </c>
      <c r="BQ73" s="1311"/>
      <c r="BR73" s="1311"/>
      <c r="BS73" s="1311"/>
      <c r="BT73" s="1311"/>
      <c r="BU73" s="1311"/>
      <c r="BV73" s="1311"/>
      <c r="BW73" s="1311"/>
      <c r="BX73" s="1311">
        <v>116.3</v>
      </c>
      <c r="BY73" s="1311"/>
      <c r="BZ73" s="1311"/>
      <c r="CA73" s="1311"/>
      <c r="CB73" s="1311"/>
      <c r="CC73" s="1311"/>
      <c r="CD73" s="1311"/>
      <c r="CE73" s="1311"/>
      <c r="CF73" s="1311">
        <v>113.6</v>
      </c>
      <c r="CG73" s="1311"/>
      <c r="CH73" s="1311"/>
      <c r="CI73" s="1311"/>
      <c r="CJ73" s="1311"/>
      <c r="CK73" s="1311"/>
      <c r="CL73" s="1311"/>
      <c r="CM73" s="1311"/>
      <c r="CN73" s="1311">
        <v>119.6</v>
      </c>
      <c r="CO73" s="1311"/>
      <c r="CP73" s="1311"/>
      <c r="CQ73" s="1311"/>
      <c r="CR73" s="1311"/>
      <c r="CS73" s="1311"/>
      <c r="CT73" s="1311"/>
      <c r="CU73" s="1311"/>
      <c r="CV73" s="1311">
        <v>129.69999999999999</v>
      </c>
      <c r="CW73" s="1311"/>
      <c r="CX73" s="1311"/>
      <c r="CY73" s="1311"/>
      <c r="CZ73" s="1311"/>
      <c r="DA73" s="1311"/>
      <c r="DB73" s="1311"/>
      <c r="DC73" s="1311"/>
    </row>
    <row r="74" spans="2:107" ht="13.5" x14ac:dyDescent="0.15">
      <c r="B74" s="387"/>
      <c r="G74" s="1320"/>
      <c r="H74" s="1320"/>
      <c r="I74" s="1320"/>
      <c r="J74" s="1320"/>
      <c r="K74" s="1310"/>
      <c r="L74" s="1310"/>
      <c r="M74" s="1310"/>
      <c r="N74" s="1310"/>
      <c r="AM74" s="39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7"/>
      <c r="G75" s="1320"/>
      <c r="H75" s="1320"/>
      <c r="I75" s="1309"/>
      <c r="J75" s="1309"/>
      <c r="K75" s="1314"/>
      <c r="L75" s="1314"/>
      <c r="M75" s="1314"/>
      <c r="N75" s="1314"/>
      <c r="AM75" s="394"/>
      <c r="AN75" s="1313"/>
      <c r="AO75" s="1313"/>
      <c r="AP75" s="1313"/>
      <c r="AQ75" s="1313"/>
      <c r="AR75" s="1313"/>
      <c r="AS75" s="1313"/>
      <c r="AT75" s="1313"/>
      <c r="AU75" s="1313"/>
      <c r="AV75" s="1313"/>
      <c r="AW75" s="1313"/>
      <c r="AX75" s="1313"/>
      <c r="AY75" s="1313"/>
      <c r="AZ75" s="1313"/>
      <c r="BA75" s="1313"/>
      <c r="BB75" s="1313" t="s">
        <v>599</v>
      </c>
      <c r="BC75" s="1313"/>
      <c r="BD75" s="1313"/>
      <c r="BE75" s="1313"/>
      <c r="BF75" s="1313"/>
      <c r="BG75" s="1313"/>
      <c r="BH75" s="1313"/>
      <c r="BI75" s="1313"/>
      <c r="BJ75" s="1313"/>
      <c r="BK75" s="1313"/>
      <c r="BL75" s="1313"/>
      <c r="BM75" s="1313"/>
      <c r="BN75" s="1313"/>
      <c r="BO75" s="1313"/>
      <c r="BP75" s="1311">
        <v>12.2</v>
      </c>
      <c r="BQ75" s="1311"/>
      <c r="BR75" s="1311"/>
      <c r="BS75" s="1311"/>
      <c r="BT75" s="1311"/>
      <c r="BU75" s="1311"/>
      <c r="BV75" s="1311"/>
      <c r="BW75" s="1311"/>
      <c r="BX75" s="1311">
        <v>11.9</v>
      </c>
      <c r="BY75" s="1311"/>
      <c r="BZ75" s="1311"/>
      <c r="CA75" s="1311"/>
      <c r="CB75" s="1311"/>
      <c r="CC75" s="1311"/>
      <c r="CD75" s="1311"/>
      <c r="CE75" s="1311"/>
      <c r="CF75" s="1311">
        <v>11.9</v>
      </c>
      <c r="CG75" s="1311"/>
      <c r="CH75" s="1311"/>
      <c r="CI75" s="1311"/>
      <c r="CJ75" s="1311"/>
      <c r="CK75" s="1311"/>
      <c r="CL75" s="1311"/>
      <c r="CM75" s="1311"/>
      <c r="CN75" s="1311">
        <v>12</v>
      </c>
      <c r="CO75" s="1311"/>
      <c r="CP75" s="1311"/>
      <c r="CQ75" s="1311"/>
      <c r="CR75" s="1311"/>
      <c r="CS75" s="1311"/>
      <c r="CT75" s="1311"/>
      <c r="CU75" s="1311"/>
      <c r="CV75" s="1311">
        <v>12.2</v>
      </c>
      <c r="CW75" s="1311"/>
      <c r="CX75" s="1311"/>
      <c r="CY75" s="1311"/>
      <c r="CZ75" s="1311"/>
      <c r="DA75" s="1311"/>
      <c r="DB75" s="1311"/>
      <c r="DC75" s="1311"/>
    </row>
    <row r="76" spans="2:107" ht="13.5" x14ac:dyDescent="0.15">
      <c r="B76" s="387"/>
      <c r="G76" s="1320"/>
      <c r="H76" s="1320"/>
      <c r="I76" s="1309"/>
      <c r="J76" s="1309"/>
      <c r="K76" s="1314"/>
      <c r="L76" s="1314"/>
      <c r="M76" s="1314"/>
      <c r="N76" s="1314"/>
      <c r="AM76" s="39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7"/>
      <c r="G77" s="1309"/>
      <c r="H77" s="1309"/>
      <c r="I77" s="1309"/>
      <c r="J77" s="1309"/>
      <c r="K77" s="1310"/>
      <c r="L77" s="1310"/>
      <c r="M77" s="1310"/>
      <c r="N77" s="1310"/>
      <c r="AN77" s="1312" t="s">
        <v>598</v>
      </c>
      <c r="AO77" s="1312"/>
      <c r="AP77" s="1312"/>
      <c r="AQ77" s="1312"/>
      <c r="AR77" s="1312"/>
      <c r="AS77" s="1312"/>
      <c r="AT77" s="1312"/>
      <c r="AU77" s="1312"/>
      <c r="AV77" s="1312"/>
      <c r="AW77" s="1312"/>
      <c r="AX77" s="1312"/>
      <c r="AY77" s="1312"/>
      <c r="AZ77" s="1312"/>
      <c r="BA77" s="1312"/>
      <c r="BB77" s="1313" t="s">
        <v>597</v>
      </c>
      <c r="BC77" s="1313"/>
      <c r="BD77" s="1313"/>
      <c r="BE77" s="1313"/>
      <c r="BF77" s="1313"/>
      <c r="BG77" s="1313"/>
      <c r="BH77" s="1313"/>
      <c r="BI77" s="1313"/>
      <c r="BJ77" s="1313"/>
      <c r="BK77" s="1313"/>
      <c r="BL77" s="1313"/>
      <c r="BM77" s="1313"/>
      <c r="BN77" s="1313"/>
      <c r="BO77" s="1313"/>
      <c r="BP77" s="1311">
        <v>32.799999999999997</v>
      </c>
      <c r="BQ77" s="1311"/>
      <c r="BR77" s="1311"/>
      <c r="BS77" s="1311"/>
      <c r="BT77" s="1311"/>
      <c r="BU77" s="1311"/>
      <c r="BV77" s="1311"/>
      <c r="BW77" s="1311"/>
      <c r="BX77" s="1311">
        <v>20.2</v>
      </c>
      <c r="BY77" s="1311"/>
      <c r="BZ77" s="1311"/>
      <c r="CA77" s="1311"/>
      <c r="CB77" s="1311"/>
      <c r="CC77" s="1311"/>
      <c r="CD77" s="1311"/>
      <c r="CE77" s="1311"/>
      <c r="CF77" s="1311">
        <v>19</v>
      </c>
      <c r="CG77" s="1311"/>
      <c r="CH77" s="1311"/>
      <c r="CI77" s="1311"/>
      <c r="CJ77" s="1311"/>
      <c r="CK77" s="1311"/>
      <c r="CL77" s="1311"/>
      <c r="CM77" s="1311"/>
      <c r="CN77" s="1311">
        <v>15.4</v>
      </c>
      <c r="CO77" s="1311"/>
      <c r="CP77" s="1311"/>
      <c r="CQ77" s="1311"/>
      <c r="CR77" s="1311"/>
      <c r="CS77" s="1311"/>
      <c r="CT77" s="1311"/>
      <c r="CU77" s="1311"/>
      <c r="CV77" s="1311">
        <v>14.9</v>
      </c>
      <c r="CW77" s="1311"/>
      <c r="CX77" s="1311"/>
      <c r="CY77" s="1311"/>
      <c r="CZ77" s="1311"/>
      <c r="DA77" s="1311"/>
      <c r="DB77" s="1311"/>
      <c r="DC77" s="1311"/>
    </row>
    <row r="78" spans="2:107" ht="13.5" x14ac:dyDescent="0.15">
      <c r="B78" s="387"/>
      <c r="G78" s="1309"/>
      <c r="H78" s="1309"/>
      <c r="I78" s="1309"/>
      <c r="J78" s="1309"/>
      <c r="K78" s="1310"/>
      <c r="L78" s="1310"/>
      <c r="M78" s="1310"/>
      <c r="N78" s="1310"/>
      <c r="AN78" s="1312"/>
      <c r="AO78" s="1312"/>
      <c r="AP78" s="1312"/>
      <c r="AQ78" s="1312"/>
      <c r="AR78" s="1312"/>
      <c r="AS78" s="1312"/>
      <c r="AT78" s="1312"/>
      <c r="AU78" s="1312"/>
      <c r="AV78" s="1312"/>
      <c r="AW78" s="1312"/>
      <c r="AX78" s="1312"/>
      <c r="AY78" s="1312"/>
      <c r="AZ78" s="1312"/>
      <c r="BA78" s="1312"/>
      <c r="BB78" s="1313"/>
      <c r="BC78" s="1313"/>
      <c r="BD78" s="1313"/>
      <c r="BE78" s="1313"/>
      <c r="BF78" s="1313"/>
      <c r="BG78" s="1313"/>
      <c r="BH78" s="1313"/>
      <c r="BI78" s="1313"/>
      <c r="BJ78" s="1313"/>
      <c r="BK78" s="1313"/>
      <c r="BL78" s="1313"/>
      <c r="BM78" s="1313"/>
      <c r="BN78" s="1313"/>
      <c r="BO78" s="1313"/>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7"/>
      <c r="G79" s="1309"/>
      <c r="H79" s="1309"/>
      <c r="I79" s="1315"/>
      <c r="J79" s="1315"/>
      <c r="K79" s="1316"/>
      <c r="L79" s="1316"/>
      <c r="M79" s="1316"/>
      <c r="N79" s="1316"/>
      <c r="AN79" s="1312"/>
      <c r="AO79" s="1312"/>
      <c r="AP79" s="1312"/>
      <c r="AQ79" s="1312"/>
      <c r="AR79" s="1312"/>
      <c r="AS79" s="1312"/>
      <c r="AT79" s="1312"/>
      <c r="AU79" s="1312"/>
      <c r="AV79" s="1312"/>
      <c r="AW79" s="1312"/>
      <c r="AX79" s="1312"/>
      <c r="AY79" s="1312"/>
      <c r="AZ79" s="1312"/>
      <c r="BA79" s="1312"/>
      <c r="BB79" s="1313" t="s">
        <v>596</v>
      </c>
      <c r="BC79" s="1313"/>
      <c r="BD79" s="1313"/>
      <c r="BE79" s="1313"/>
      <c r="BF79" s="1313"/>
      <c r="BG79" s="1313"/>
      <c r="BH79" s="1313"/>
      <c r="BI79" s="1313"/>
      <c r="BJ79" s="1313"/>
      <c r="BK79" s="1313"/>
      <c r="BL79" s="1313"/>
      <c r="BM79" s="1313"/>
      <c r="BN79" s="1313"/>
      <c r="BO79" s="1313"/>
      <c r="BP79" s="1311">
        <v>9.5</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8.5</v>
      </c>
      <c r="CO79" s="1311"/>
      <c r="CP79" s="1311"/>
      <c r="CQ79" s="1311"/>
      <c r="CR79" s="1311"/>
      <c r="CS79" s="1311"/>
      <c r="CT79" s="1311"/>
      <c r="CU79" s="1311"/>
      <c r="CV79" s="1311">
        <v>8.5</v>
      </c>
      <c r="CW79" s="1311"/>
      <c r="CX79" s="1311"/>
      <c r="CY79" s="1311"/>
      <c r="CZ79" s="1311"/>
      <c r="DA79" s="1311"/>
      <c r="DB79" s="1311"/>
      <c r="DC79" s="1311"/>
    </row>
    <row r="80" spans="2:107" ht="13.5" x14ac:dyDescent="0.15">
      <c r="B80" s="387"/>
      <c r="G80" s="1309"/>
      <c r="H80" s="1309"/>
      <c r="I80" s="1315"/>
      <c r="J80" s="1315"/>
      <c r="K80" s="1316"/>
      <c r="L80" s="1316"/>
      <c r="M80" s="1316"/>
      <c r="N80" s="1316"/>
      <c r="AN80" s="1312"/>
      <c r="AO80" s="1312"/>
      <c r="AP80" s="1312"/>
      <c r="AQ80" s="1312"/>
      <c r="AR80" s="1312"/>
      <c r="AS80" s="1312"/>
      <c r="AT80" s="1312"/>
      <c r="AU80" s="1312"/>
      <c r="AV80" s="1312"/>
      <c r="AW80" s="1312"/>
      <c r="AX80" s="1312"/>
      <c r="AY80" s="1312"/>
      <c r="AZ80" s="1312"/>
      <c r="BA80" s="1312"/>
      <c r="BB80" s="1313"/>
      <c r="BC80" s="1313"/>
      <c r="BD80" s="1313"/>
      <c r="BE80" s="1313"/>
      <c r="BF80" s="1313"/>
      <c r="BG80" s="1313"/>
      <c r="BH80" s="1313"/>
      <c r="BI80" s="1313"/>
      <c r="BJ80" s="1313"/>
      <c r="BK80" s="1313"/>
      <c r="BL80" s="1313"/>
      <c r="BM80" s="1313"/>
      <c r="BN80" s="1313"/>
      <c r="BO80" s="1313"/>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hPmZjh9JrITE+RTZsV3VsKb2DQQ6ZhdFWKMyjnYFoUXV1ti7vRnPhjv8hMNT2SguC3gqVLrn9u9ID/iXCe9/Uw==" saltValue="J0EA4pZ3zI1WKjRsmfRcFQ==" spinCount="100000" sheet="1" objects="1" scenarios="1" formatCells="0"/>
  <dataConsolidate/>
  <mergeCells count="112">
    <mergeCell ref="CF51:CM52"/>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G72:J72"/>
    <mergeCell ref="AN72:BO72"/>
    <mergeCell ref="BP72:BW72"/>
    <mergeCell ref="G73:H76"/>
    <mergeCell ref="I73:J74"/>
    <mergeCell ref="K73:K74"/>
    <mergeCell ref="L73:L74"/>
    <mergeCell ref="M73:M74"/>
    <mergeCell ref="N73:N74"/>
    <mergeCell ref="AN73:BA76"/>
    <mergeCell ref="BB73:BO74"/>
    <mergeCell ref="BP73:BW74"/>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DR125"/>
  <sheetViews>
    <sheetView showGridLines="0" zoomScaleNormal="100" zoomScaleSheetLayoutView="70" workbookViewId="0">
      <selection activeCell="BI113" sqref="BI11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611</v>
      </c>
    </row>
  </sheetData>
  <sheetProtection algorithmName="SHA-512" hashValue="oAqC1tEJaMq5kdhd5YHMlgp/YTIA7o0VM9uhged9nW63+5GBTJ+IxtN7EdgLcMBYeTF9kvSVrynSt8+iFTw/QA==" saltValue="799ShrqGdIRkJg5zCx5g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pageSetUpPr fitToPage="1"/>
  </sheetPr>
  <dimension ref="A1:DR125"/>
  <sheetViews>
    <sheetView showGridLines="0" zoomScaleNormal="100" zoomScaleSheetLayoutView="55" workbookViewId="0">
      <selection activeCell="BQ19" sqref="BQ1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612</v>
      </c>
    </row>
  </sheetData>
  <sheetProtection algorithmName="SHA-512" hashValue="leYmg9Sl14f1K6I+zGSI/EplXakGduGJVvZ2QneQZ6Rp5GyPy4cKyLt69/uy87qL8ljzEb+yrK7FzZjvWV8v/Q==" saltValue="3aLWTsD7vktAkYAvYh+A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551</v>
      </c>
      <c r="G2" s="157"/>
      <c r="H2" s="158"/>
    </row>
    <row r="3" spans="1:8" x14ac:dyDescent="0.15">
      <c r="A3" s="154" t="s">
        <v>544</v>
      </c>
      <c r="B3" s="159"/>
      <c r="C3" s="160"/>
      <c r="D3" s="161">
        <v>94824</v>
      </c>
      <c r="E3" s="162"/>
      <c r="F3" s="163">
        <v>87974</v>
      </c>
      <c r="G3" s="164"/>
      <c r="H3" s="165"/>
    </row>
    <row r="4" spans="1:8" x14ac:dyDescent="0.15">
      <c r="A4" s="166"/>
      <c r="B4" s="167"/>
      <c r="C4" s="168"/>
      <c r="D4" s="169">
        <v>34885</v>
      </c>
      <c r="E4" s="170"/>
      <c r="F4" s="171">
        <v>48183</v>
      </c>
      <c r="G4" s="172"/>
      <c r="H4" s="173"/>
    </row>
    <row r="5" spans="1:8" x14ac:dyDescent="0.15">
      <c r="A5" s="154" t="s">
        <v>546</v>
      </c>
      <c r="B5" s="159"/>
      <c r="C5" s="160"/>
      <c r="D5" s="161">
        <v>134977</v>
      </c>
      <c r="E5" s="162"/>
      <c r="F5" s="163">
        <v>78864</v>
      </c>
      <c r="G5" s="164"/>
      <c r="H5" s="165"/>
    </row>
    <row r="6" spans="1:8" x14ac:dyDescent="0.15">
      <c r="A6" s="166"/>
      <c r="B6" s="167"/>
      <c r="C6" s="168"/>
      <c r="D6" s="169">
        <v>68921</v>
      </c>
      <c r="E6" s="170"/>
      <c r="F6" s="171">
        <v>46136</v>
      </c>
      <c r="G6" s="172"/>
      <c r="H6" s="173"/>
    </row>
    <row r="7" spans="1:8" x14ac:dyDescent="0.15">
      <c r="A7" s="154" t="s">
        <v>547</v>
      </c>
      <c r="B7" s="159"/>
      <c r="C7" s="160"/>
      <c r="D7" s="161">
        <v>93609</v>
      </c>
      <c r="E7" s="162"/>
      <c r="F7" s="163">
        <v>85042</v>
      </c>
      <c r="G7" s="164"/>
      <c r="H7" s="165"/>
    </row>
    <row r="8" spans="1:8" x14ac:dyDescent="0.15">
      <c r="A8" s="166"/>
      <c r="B8" s="167"/>
      <c r="C8" s="168"/>
      <c r="D8" s="169">
        <v>45140</v>
      </c>
      <c r="E8" s="170"/>
      <c r="F8" s="171">
        <v>50806</v>
      </c>
      <c r="G8" s="172"/>
      <c r="H8" s="173"/>
    </row>
    <row r="9" spans="1:8" x14ac:dyDescent="0.15">
      <c r="A9" s="154" t="s">
        <v>548</v>
      </c>
      <c r="B9" s="159"/>
      <c r="C9" s="160"/>
      <c r="D9" s="161">
        <v>107429</v>
      </c>
      <c r="E9" s="162"/>
      <c r="F9" s="163">
        <v>83774</v>
      </c>
      <c r="G9" s="164"/>
      <c r="H9" s="165"/>
    </row>
    <row r="10" spans="1:8" x14ac:dyDescent="0.15">
      <c r="A10" s="166"/>
      <c r="B10" s="167"/>
      <c r="C10" s="168"/>
      <c r="D10" s="169">
        <v>66302</v>
      </c>
      <c r="E10" s="170"/>
      <c r="F10" s="171">
        <v>52179</v>
      </c>
      <c r="G10" s="172"/>
      <c r="H10" s="173"/>
    </row>
    <row r="11" spans="1:8" x14ac:dyDescent="0.15">
      <c r="A11" s="154" t="s">
        <v>549</v>
      </c>
      <c r="B11" s="159"/>
      <c r="C11" s="160"/>
      <c r="D11" s="161">
        <v>146711</v>
      </c>
      <c r="E11" s="162"/>
      <c r="F11" s="163">
        <v>132981</v>
      </c>
      <c r="G11" s="164"/>
      <c r="H11" s="165"/>
    </row>
    <row r="12" spans="1:8" x14ac:dyDescent="0.15">
      <c r="A12" s="166"/>
      <c r="B12" s="167"/>
      <c r="C12" s="174"/>
      <c r="D12" s="169">
        <v>82001</v>
      </c>
      <c r="E12" s="170"/>
      <c r="F12" s="171">
        <v>56973</v>
      </c>
      <c r="G12" s="172"/>
      <c r="H12" s="173"/>
    </row>
    <row r="13" spans="1:8" x14ac:dyDescent="0.15">
      <c r="A13" s="154"/>
      <c r="B13" s="159"/>
      <c r="C13" s="175"/>
      <c r="D13" s="176">
        <v>115510</v>
      </c>
      <c r="E13" s="177"/>
      <c r="F13" s="178">
        <v>93727</v>
      </c>
      <c r="G13" s="179"/>
      <c r="H13" s="165"/>
    </row>
    <row r="14" spans="1:8" x14ac:dyDescent="0.15">
      <c r="A14" s="166"/>
      <c r="B14" s="167"/>
      <c r="C14" s="168"/>
      <c r="D14" s="169">
        <v>59450</v>
      </c>
      <c r="E14" s="170"/>
      <c r="F14" s="171">
        <v>50855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3.67</v>
      </c>
      <c r="C19" s="180">
        <f>ROUND(VALUE(SUBSTITUTE(実質収支比率等に係る経年分析!G$48,"▲","-")),2)</f>
        <v>4.1399999999999997</v>
      </c>
      <c r="D19" s="180">
        <f>ROUND(VALUE(SUBSTITUTE(実質収支比率等に係る経年分析!H$48,"▲","-")),2)</f>
        <v>2.95</v>
      </c>
      <c r="E19" s="180">
        <f>ROUND(VALUE(SUBSTITUTE(実質収支比率等に係る経年分析!I$48,"▲","-")),2)</f>
        <v>2.76</v>
      </c>
      <c r="F19" s="180">
        <f>ROUND(VALUE(SUBSTITUTE(実質収支比率等に係る経年分析!J$48,"▲","-")),2)</f>
        <v>2.3199999999999998</v>
      </c>
    </row>
    <row r="20" spans="1:11" x14ac:dyDescent="0.15">
      <c r="A20" s="180" t="s">
        <v>54</v>
      </c>
      <c r="B20" s="180">
        <f>ROUND(VALUE(SUBSTITUTE(実質収支比率等に係る経年分析!F$47,"▲","-")),2)</f>
        <v>28.14</v>
      </c>
      <c r="C20" s="180">
        <f>ROUND(VALUE(SUBSTITUTE(実質収支比率等に係る経年分析!G$47,"▲","-")),2)</f>
        <v>33.53</v>
      </c>
      <c r="D20" s="180">
        <f>ROUND(VALUE(SUBSTITUTE(実質収支比率等に係る経年分析!H$47,"▲","-")),2)</f>
        <v>19.440000000000001</v>
      </c>
      <c r="E20" s="180">
        <f>ROUND(VALUE(SUBSTITUTE(実質収支比率等に係る経年分析!I$47,"▲","-")),2)</f>
        <v>18.97</v>
      </c>
      <c r="F20" s="180">
        <f>ROUND(VALUE(SUBSTITUTE(実質収支比率等に係る経年分析!J$47,"▲","-")),2)</f>
        <v>17.63</v>
      </c>
    </row>
    <row r="21" spans="1:11" x14ac:dyDescent="0.15">
      <c r="A21" s="180" t="s">
        <v>55</v>
      </c>
      <c r="B21" s="180">
        <f>IF(ISNUMBER(VALUE(SUBSTITUTE(実質収支比率等に係る経年分析!F$49,"▲","-"))),ROUND(VALUE(SUBSTITUTE(実質収支比率等に係る経年分析!F$49,"▲","-")),2),NA())</f>
        <v>10.11</v>
      </c>
      <c r="C21" s="180">
        <f>IF(ISNUMBER(VALUE(SUBSTITUTE(実質収支比率等に係る経年分析!G$49,"▲","-"))),ROUND(VALUE(SUBSTITUTE(実質収支比率等に係る経年分析!G$49,"▲","-")),2),NA())</f>
        <v>7.25</v>
      </c>
      <c r="D21" s="180">
        <f>IF(ISNUMBER(VALUE(SUBSTITUTE(実質収支比率等に係る経年分析!H$49,"▲","-"))),ROUND(VALUE(SUBSTITUTE(実質収支比率等に係る経年分析!H$49,"▲","-")),2),NA())</f>
        <v>-13.99</v>
      </c>
      <c r="E21" s="180">
        <f>IF(ISNUMBER(VALUE(SUBSTITUTE(実質収支比率等に係る経年分析!I$49,"▲","-"))),ROUND(VALUE(SUBSTITUTE(実質収支比率等に係る経年分析!I$49,"▲","-")),2),NA())</f>
        <v>2.86</v>
      </c>
      <c r="F21" s="180">
        <f>IF(ISNUMBER(VALUE(SUBSTITUTE(実質収支比率等に係る経年分析!J$49,"▲","-"))),ROUND(VALUE(SUBSTITUTE(実質収支比率等に係る経年分析!J$49,"▲","-")),2),NA())</f>
        <v>-2.17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7.0000000000000007E-2</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農業集落排水事業特別会計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2.0299999999999998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4.1399999999999997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2637</v>
      </c>
      <c r="E42" s="182"/>
      <c r="F42" s="182"/>
      <c r="G42" s="182">
        <f>'実質公債費比率（分子）の構造'!L$52</f>
        <v>2719</v>
      </c>
      <c r="H42" s="182"/>
      <c r="I42" s="182"/>
      <c r="J42" s="182">
        <f>'実質公債費比率（分子）の構造'!M$52</f>
        <v>2699</v>
      </c>
      <c r="K42" s="182"/>
      <c r="L42" s="182"/>
      <c r="M42" s="182">
        <f>'実質公債費比率（分子）の構造'!N$52</f>
        <v>2838</v>
      </c>
      <c r="N42" s="182"/>
      <c r="O42" s="182"/>
      <c r="P42" s="182">
        <f>'実質公債費比率（分子）の構造'!O$52</f>
        <v>2900</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t="str">
        <f>'実質公債費比率（分子）の構造'!O$51</f>
        <v>-</v>
      </c>
      <c r="O43" s="182"/>
      <c r="P43" s="182"/>
    </row>
    <row r="44" spans="1:16" x14ac:dyDescent="0.15">
      <c r="A44" s="182" t="s">
        <v>64</v>
      </c>
      <c r="B44" s="182">
        <f>'実質公債費比率（分子）の構造'!K$50</f>
        <v>54</v>
      </c>
      <c r="C44" s="182"/>
      <c r="D44" s="182"/>
      <c r="E44" s="182">
        <f>'実質公債費比率（分子）の構造'!L$50</f>
        <v>50</v>
      </c>
      <c r="F44" s="182"/>
      <c r="G44" s="182"/>
      <c r="H44" s="182">
        <f>'実質公債費比率（分子）の構造'!M$50</f>
        <v>47</v>
      </c>
      <c r="I44" s="182"/>
      <c r="J44" s="182"/>
      <c r="K44" s="182">
        <f>'実質公債費比率（分子）の構造'!N$50</f>
        <v>6</v>
      </c>
      <c r="L44" s="182"/>
      <c r="M44" s="182"/>
      <c r="N44" s="182">
        <f>'実質公債費比率（分子）の構造'!O$50</f>
        <v>5</v>
      </c>
      <c r="O44" s="182"/>
      <c r="P44" s="182"/>
    </row>
    <row r="45" spans="1:16" x14ac:dyDescent="0.15">
      <c r="A45" s="182" t="s">
        <v>65</v>
      </c>
      <c r="B45" s="182">
        <f>'実質公債費比率（分子）の構造'!K$49</f>
        <v>98</v>
      </c>
      <c r="C45" s="182"/>
      <c r="D45" s="182"/>
      <c r="E45" s="182">
        <f>'実質公債費比率（分子）の構造'!L$49</f>
        <v>117</v>
      </c>
      <c r="F45" s="182"/>
      <c r="G45" s="182"/>
      <c r="H45" s="182">
        <f>'実質公債費比率（分子）の構造'!M$49</f>
        <v>125</v>
      </c>
      <c r="I45" s="182"/>
      <c r="J45" s="182"/>
      <c r="K45" s="182">
        <f>'実質公債費比率（分子）の構造'!N$49</f>
        <v>143</v>
      </c>
      <c r="L45" s="182"/>
      <c r="M45" s="182"/>
      <c r="N45" s="182">
        <f>'実質公債費比率（分子）の構造'!O$49</f>
        <v>137</v>
      </c>
      <c r="O45" s="182"/>
      <c r="P45" s="182"/>
    </row>
    <row r="46" spans="1:16" x14ac:dyDescent="0.15">
      <c r="A46" s="182" t="s">
        <v>66</v>
      </c>
      <c r="B46" s="182">
        <f>'実質公債費比率（分子）の構造'!K$48</f>
        <v>563</v>
      </c>
      <c r="C46" s="182"/>
      <c r="D46" s="182"/>
      <c r="E46" s="182">
        <f>'実質公債費比率（分子）の構造'!L$48</f>
        <v>598</v>
      </c>
      <c r="F46" s="182"/>
      <c r="G46" s="182"/>
      <c r="H46" s="182">
        <f>'実質公債費比率（分子）の構造'!M$48</f>
        <v>594</v>
      </c>
      <c r="I46" s="182"/>
      <c r="J46" s="182"/>
      <c r="K46" s="182">
        <f>'実質公債費比率（分子）の構造'!N$48</f>
        <v>624</v>
      </c>
      <c r="L46" s="182"/>
      <c r="M46" s="182"/>
      <c r="N46" s="182">
        <f>'実質公債費比率（分子）の構造'!O$48</f>
        <v>620</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3235</v>
      </c>
      <c r="C49" s="182"/>
      <c r="D49" s="182"/>
      <c r="E49" s="182">
        <f>'実質公債費比率（分子）の構造'!L$45</f>
        <v>3244</v>
      </c>
      <c r="F49" s="182"/>
      <c r="G49" s="182"/>
      <c r="H49" s="182">
        <f>'実質公債費比率（分子）の構造'!M$45</f>
        <v>3220</v>
      </c>
      <c r="I49" s="182"/>
      <c r="J49" s="182"/>
      <c r="K49" s="182">
        <f>'実質公債費比率（分子）の構造'!N$45</f>
        <v>3293</v>
      </c>
      <c r="L49" s="182"/>
      <c r="M49" s="182"/>
      <c r="N49" s="182">
        <f>'実質公債費比率（分子）の構造'!O$45</f>
        <v>3367</v>
      </c>
      <c r="O49" s="182"/>
      <c r="P49" s="182"/>
    </row>
    <row r="50" spans="1:16" x14ac:dyDescent="0.15">
      <c r="A50" s="182" t="s">
        <v>70</v>
      </c>
      <c r="B50" s="182" t="e">
        <f>NA()</f>
        <v>#N/A</v>
      </c>
      <c r="C50" s="182">
        <f>IF(ISNUMBER('実質公債費比率（分子）の構造'!K$53),'実質公債費比率（分子）の構造'!K$53,NA())</f>
        <v>1313</v>
      </c>
      <c r="D50" s="182" t="e">
        <f>NA()</f>
        <v>#N/A</v>
      </c>
      <c r="E50" s="182" t="e">
        <f>NA()</f>
        <v>#N/A</v>
      </c>
      <c r="F50" s="182">
        <f>IF(ISNUMBER('実質公債費比率（分子）の構造'!L$53),'実質公債費比率（分子）の構造'!L$53,NA())</f>
        <v>1290</v>
      </c>
      <c r="G50" s="182" t="e">
        <f>NA()</f>
        <v>#N/A</v>
      </c>
      <c r="H50" s="182" t="e">
        <f>NA()</f>
        <v>#N/A</v>
      </c>
      <c r="I50" s="182">
        <f>IF(ISNUMBER('実質公債費比率（分子）の構造'!M$53),'実質公債費比率（分子）の構造'!M$53,NA())</f>
        <v>1287</v>
      </c>
      <c r="J50" s="182" t="e">
        <f>NA()</f>
        <v>#N/A</v>
      </c>
      <c r="K50" s="182" t="e">
        <f>NA()</f>
        <v>#N/A</v>
      </c>
      <c r="L50" s="182">
        <f>IF(ISNUMBER('実質公債費比率（分子）の構造'!N$53),'実質公債費比率（分子）の構造'!N$53,NA())</f>
        <v>1228</v>
      </c>
      <c r="M50" s="182" t="e">
        <f>NA()</f>
        <v>#N/A</v>
      </c>
      <c r="N50" s="182" t="e">
        <f>NA()</f>
        <v>#N/A</v>
      </c>
      <c r="O50" s="182">
        <f>IF(ISNUMBER('実質公債費比率（分子）の構造'!O$53),'実質公債費比率（分子）の構造'!O$53,NA())</f>
        <v>1229</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28570</v>
      </c>
      <c r="E56" s="181"/>
      <c r="F56" s="181"/>
      <c r="G56" s="181">
        <f>'将来負担比率（分子）の構造'!J$52</f>
        <v>29357</v>
      </c>
      <c r="H56" s="181"/>
      <c r="I56" s="181"/>
      <c r="J56" s="181">
        <f>'将来負担比率（分子）の構造'!K$52</f>
        <v>29327</v>
      </c>
      <c r="K56" s="181"/>
      <c r="L56" s="181"/>
      <c r="M56" s="181">
        <f>'将来負担比率（分子）の構造'!L$52</f>
        <v>29308</v>
      </c>
      <c r="N56" s="181"/>
      <c r="O56" s="181"/>
      <c r="P56" s="181">
        <f>'将来負担比率（分子）の構造'!M$52</f>
        <v>30000</v>
      </c>
    </row>
    <row r="57" spans="1:16" x14ac:dyDescent="0.15">
      <c r="A57" s="181" t="s">
        <v>41</v>
      </c>
      <c r="B57" s="181"/>
      <c r="C57" s="181"/>
      <c r="D57" s="181">
        <f>'将来負担比率（分子）の構造'!I$51</f>
        <v>2343</v>
      </c>
      <c r="E57" s="181"/>
      <c r="F57" s="181"/>
      <c r="G57" s="181">
        <f>'将来負担比率（分子）の構造'!J$51</f>
        <v>2492</v>
      </c>
      <c r="H57" s="181"/>
      <c r="I57" s="181"/>
      <c r="J57" s="181">
        <f>'将来負担比率（分子）の構造'!K$51</f>
        <v>2786</v>
      </c>
      <c r="K57" s="181"/>
      <c r="L57" s="181"/>
      <c r="M57" s="181">
        <f>'将来負担比率（分子）の構造'!L$51</f>
        <v>2782</v>
      </c>
      <c r="N57" s="181"/>
      <c r="O57" s="181"/>
      <c r="P57" s="181">
        <f>'将来負担比率（分子）の構造'!M$51</f>
        <v>2741</v>
      </c>
    </row>
    <row r="58" spans="1:16" x14ac:dyDescent="0.15">
      <c r="A58" s="181" t="s">
        <v>40</v>
      </c>
      <c r="B58" s="181"/>
      <c r="C58" s="181"/>
      <c r="D58" s="181">
        <f>'将来負担比率（分子）の構造'!I$50</f>
        <v>6208</v>
      </c>
      <c r="E58" s="181"/>
      <c r="F58" s="181"/>
      <c r="G58" s="181">
        <f>'将来負担比率（分子）の構造'!J$50</f>
        <v>7485</v>
      </c>
      <c r="H58" s="181"/>
      <c r="I58" s="181"/>
      <c r="J58" s="181">
        <f>'将来負担比率（分子）の構造'!K$50</f>
        <v>7840</v>
      </c>
      <c r="K58" s="181"/>
      <c r="L58" s="181"/>
      <c r="M58" s="181">
        <f>'将来負担比率（分子）の構造'!L$50</f>
        <v>7434</v>
      </c>
      <c r="N58" s="181"/>
      <c r="O58" s="181"/>
      <c r="P58" s="181">
        <f>'将来負担比率（分子）の構造'!M$50</f>
        <v>7223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4318</v>
      </c>
      <c r="C62" s="181"/>
      <c r="D62" s="181"/>
      <c r="E62" s="181">
        <f>'将来負担比率（分子）の構造'!J$45</f>
        <v>4309</v>
      </c>
      <c r="F62" s="181"/>
      <c r="G62" s="181"/>
      <c r="H62" s="181">
        <f>'将来負担比率（分子）の構造'!K$45</f>
        <v>4094</v>
      </c>
      <c r="I62" s="181"/>
      <c r="J62" s="181"/>
      <c r="K62" s="181">
        <f>'将来負担比率（分子）の構造'!L$45</f>
        <v>3813</v>
      </c>
      <c r="L62" s="181"/>
      <c r="M62" s="181"/>
      <c r="N62" s="181">
        <f>'将来負担比率（分子）の構造'!M$45</f>
        <v>3663</v>
      </c>
      <c r="O62" s="181"/>
      <c r="P62" s="181"/>
    </row>
    <row r="63" spans="1:16" x14ac:dyDescent="0.15">
      <c r="A63" s="181" t="s">
        <v>33</v>
      </c>
      <c r="B63" s="181">
        <f>'将来負担比率（分子）の構造'!I$44</f>
        <v>1573</v>
      </c>
      <c r="C63" s="181"/>
      <c r="D63" s="181"/>
      <c r="E63" s="181">
        <f>'将来負担比率（分子）の構造'!J$44</f>
        <v>1755</v>
      </c>
      <c r="F63" s="181"/>
      <c r="G63" s="181"/>
      <c r="H63" s="181">
        <f>'将来負担比率（分子）の構造'!K$44</f>
        <v>1960</v>
      </c>
      <c r="I63" s="181"/>
      <c r="J63" s="181"/>
      <c r="K63" s="181">
        <f>'将来負担比率（分子）の構造'!L$44</f>
        <v>2197</v>
      </c>
      <c r="L63" s="181"/>
      <c r="M63" s="181"/>
      <c r="N63" s="181">
        <f>'将来負担比率（分子）の構造'!M$44</f>
        <v>2511</v>
      </c>
      <c r="O63" s="181"/>
      <c r="P63" s="181"/>
    </row>
    <row r="64" spans="1:16" x14ac:dyDescent="0.15">
      <c r="A64" s="181" t="s">
        <v>32</v>
      </c>
      <c r="B64" s="181">
        <f>'将来負担比率（分子）の構造'!I$43</f>
        <v>9204</v>
      </c>
      <c r="C64" s="181"/>
      <c r="D64" s="181"/>
      <c r="E64" s="181">
        <f>'将来負担比率（分子）の構造'!J$43</f>
        <v>9506</v>
      </c>
      <c r="F64" s="181"/>
      <c r="G64" s="181"/>
      <c r="H64" s="181">
        <f>'将来負担比率（分子）の構造'!K$43</f>
        <v>9511</v>
      </c>
      <c r="I64" s="181"/>
      <c r="J64" s="181"/>
      <c r="K64" s="181">
        <f>'将来負担比率（分子）の構造'!L$43</f>
        <v>9216</v>
      </c>
      <c r="L64" s="181"/>
      <c r="M64" s="181"/>
      <c r="N64" s="181">
        <f>'将来負担比率（分子）の構造'!M$43</f>
        <v>8953</v>
      </c>
      <c r="O64" s="181"/>
      <c r="P64" s="181"/>
    </row>
    <row r="65" spans="1:16" x14ac:dyDescent="0.15">
      <c r="A65" s="181" t="s">
        <v>31</v>
      </c>
      <c r="B65" s="181">
        <f>'将来負担比率（分子）の構造'!I$42</f>
        <v>99</v>
      </c>
      <c r="C65" s="181"/>
      <c r="D65" s="181"/>
      <c r="E65" s="181">
        <f>'将来負担比率（分子）の構造'!J$42</f>
        <v>63</v>
      </c>
      <c r="F65" s="181"/>
      <c r="G65" s="181"/>
      <c r="H65" s="181">
        <f>'将来負担比率（分子）の構造'!K$42</f>
        <v>134</v>
      </c>
      <c r="I65" s="181"/>
      <c r="J65" s="181"/>
      <c r="K65" s="181">
        <f>'将来負担比率（分子）の構造'!L$42</f>
        <v>191</v>
      </c>
      <c r="L65" s="181"/>
      <c r="M65" s="181"/>
      <c r="N65" s="181">
        <f>'将来負担比率（分子）の構造'!M$42</f>
        <v>187</v>
      </c>
      <c r="O65" s="181"/>
      <c r="P65" s="181"/>
    </row>
    <row r="66" spans="1:16" x14ac:dyDescent="0.15">
      <c r="A66" s="181" t="s">
        <v>30</v>
      </c>
      <c r="B66" s="181">
        <f>'将来負担比率（分子）の構造'!I$41</f>
        <v>35965</v>
      </c>
      <c r="C66" s="181"/>
      <c r="D66" s="181"/>
      <c r="E66" s="181">
        <f>'将来負担比率（分子）の構造'!J$41</f>
        <v>36295</v>
      </c>
      <c r="F66" s="181"/>
      <c r="G66" s="181"/>
      <c r="H66" s="181">
        <f>'将来負担比率（分子）の構造'!K$41</f>
        <v>36204</v>
      </c>
      <c r="I66" s="181"/>
      <c r="J66" s="181"/>
      <c r="K66" s="181">
        <f>'将来負担比率（分子）の構造'!L$41</f>
        <v>36223</v>
      </c>
      <c r="L66" s="181"/>
      <c r="M66" s="181"/>
      <c r="N66" s="181">
        <f>'将来負担比率（分子）の構造'!M$41</f>
        <v>37427</v>
      </c>
      <c r="O66" s="181"/>
      <c r="P66" s="181"/>
    </row>
    <row r="67" spans="1:16" x14ac:dyDescent="0.15">
      <c r="A67" s="181" t="s">
        <v>74</v>
      </c>
      <c r="B67" s="181" t="e">
        <f>NA()</f>
        <v>#N/A</v>
      </c>
      <c r="C67" s="181">
        <f>IF(ISNUMBER('将来負担比率（分子）の構造'!I$53), IF('将来負担比率（分子）の構造'!I$53 &lt; 0, 0, '将来負担比率（分子）の構造'!I$53), NA())</f>
        <v>14038</v>
      </c>
      <c r="D67" s="181" t="e">
        <f>NA()</f>
        <v>#N/A</v>
      </c>
      <c r="E67" s="181" t="e">
        <f>NA()</f>
        <v>#N/A</v>
      </c>
      <c r="F67" s="181">
        <f>IF(ISNUMBER('将来負担比率（分子）の構造'!J$53), IF('将来負担比率（分子）の構造'!J$53 &lt; 0, 0, '将来負担比率（分子）の構造'!J$53), NA())</f>
        <v>12594</v>
      </c>
      <c r="G67" s="181" t="e">
        <f>NA()</f>
        <v>#N/A</v>
      </c>
      <c r="H67" s="181" t="e">
        <f>NA()</f>
        <v>#N/A</v>
      </c>
      <c r="I67" s="181">
        <f>IF(ISNUMBER('将来負担比率（分子）の構造'!K$53), IF('将来負担比率（分子）の構造'!K$53 &lt; 0, 0, '将来負担比率（分子）の構造'!K$53), NA())</f>
        <v>11951</v>
      </c>
      <c r="J67" s="181" t="e">
        <f>NA()</f>
        <v>#N/A</v>
      </c>
      <c r="K67" s="181" t="e">
        <f>NA()</f>
        <v>#N/A</v>
      </c>
      <c r="L67" s="181">
        <f>IF(ISNUMBER('将来負担比率（分子）の構造'!L$53), IF('将来負担比率（分子）の構造'!L$53 &lt; 0, 0, '将来負担比率（分子）の構造'!L$53), NA())</f>
        <v>12116</v>
      </c>
      <c r="M67" s="181" t="e">
        <f>NA()</f>
        <v>#N/A</v>
      </c>
      <c r="N67" s="181" t="e">
        <f>NA()</f>
        <v>#N/A</v>
      </c>
      <c r="O67" s="181">
        <f>IF(ISNUMBER('将来負担比率（分子）の構造'!M$53), IF('将来負担比率（分子）の構造'!M$53 &lt; 0, 0, '将来負担比率（分子）の構造'!M$53), NA())</f>
        <v>12777</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2516</v>
      </c>
      <c r="C72" s="185">
        <f>基金残高に係る経年分析!G55</f>
        <v>2409</v>
      </c>
      <c r="D72" s="185">
        <f>基金残高に係る経年分析!H55</f>
        <v>2199</v>
      </c>
    </row>
    <row r="73" spans="1:16" x14ac:dyDescent="0.15">
      <c r="A73" s="184" t="s">
        <v>77</v>
      </c>
      <c r="B73" s="185">
        <f>基金残高に係る経年分析!F56</f>
        <v>3261</v>
      </c>
      <c r="C73" s="185">
        <f>基金残高に係る経年分析!G56</f>
        <v>2962</v>
      </c>
      <c r="D73" s="185">
        <f>基金残高に係る経年分析!H56</f>
        <v>2958</v>
      </c>
    </row>
    <row r="74" spans="1:16" x14ac:dyDescent="0.15">
      <c r="A74" s="184" t="s">
        <v>78</v>
      </c>
      <c r="B74" s="185">
        <f>基金残高に係る経年分析!F57</f>
        <v>4640</v>
      </c>
      <c r="C74" s="185">
        <f>基金残高に係る経年分析!G57</f>
        <v>4474</v>
      </c>
      <c r="D74" s="185">
        <f>基金残高に係る経年分析!H57</f>
        <v>4266</v>
      </c>
    </row>
  </sheetData>
  <sheetProtection algorithmName="SHA-512" hashValue="qQ7/jQzRzLZk7dIHNDaGH5md6kNrsbNDFSQmwB2SaqUBuiS96Vo7woBAKX3t4wWC93tYZiVQ5nFAwigr/jk21A==" saltValue="NXXVjnl7uCgplxSxsdeNtg==" spinCount="100000" sheet="1" objects="1" scenarios="1"/>
  <phoneticPr fontId="2"/>
  <pageMargins left="0.78700000000000003" right="0.78700000000000003" top="0.98399999999999999" bottom="0.98399999999999999" header="0.51200000000000001" footer="0.51200000000000001"/>
  <pageSetup paperSize="9" orientation="portrait"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election activeCell="CD3" activeCellId="1" sqref="AP1 CD3:EC4"/>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2474405</v>
      </c>
      <c r="S5" s="734"/>
      <c r="T5" s="734"/>
      <c r="U5" s="734"/>
      <c r="V5" s="734"/>
      <c r="W5" s="734"/>
      <c r="X5" s="734"/>
      <c r="Y5" s="777"/>
      <c r="Z5" s="795">
        <v>10.199999999999999</v>
      </c>
      <c r="AA5" s="795"/>
      <c r="AB5" s="795"/>
      <c r="AC5" s="795"/>
      <c r="AD5" s="796">
        <v>2458608</v>
      </c>
      <c r="AE5" s="796"/>
      <c r="AF5" s="796"/>
      <c r="AG5" s="796"/>
      <c r="AH5" s="796"/>
      <c r="AI5" s="796"/>
      <c r="AJ5" s="796"/>
      <c r="AK5" s="796"/>
      <c r="AL5" s="778">
        <v>20.100000000000001</v>
      </c>
      <c r="AM5" s="749"/>
      <c r="AN5" s="749"/>
      <c r="AO5" s="779"/>
      <c r="AP5" s="744" t="s">
        <v>222</v>
      </c>
      <c r="AQ5" s="745"/>
      <c r="AR5" s="745"/>
      <c r="AS5" s="745"/>
      <c r="AT5" s="745"/>
      <c r="AU5" s="745"/>
      <c r="AV5" s="745"/>
      <c r="AW5" s="745"/>
      <c r="AX5" s="745"/>
      <c r="AY5" s="745"/>
      <c r="AZ5" s="745"/>
      <c r="BA5" s="745"/>
      <c r="BB5" s="745"/>
      <c r="BC5" s="745"/>
      <c r="BD5" s="745"/>
      <c r="BE5" s="745"/>
      <c r="BF5" s="746"/>
      <c r="BG5" s="678">
        <v>2471965</v>
      </c>
      <c r="BH5" s="679"/>
      <c r="BI5" s="679"/>
      <c r="BJ5" s="679"/>
      <c r="BK5" s="679"/>
      <c r="BL5" s="679"/>
      <c r="BM5" s="679"/>
      <c r="BN5" s="680"/>
      <c r="BO5" s="715">
        <v>99.9</v>
      </c>
      <c r="BP5" s="715"/>
      <c r="BQ5" s="715"/>
      <c r="BR5" s="715"/>
      <c r="BS5" s="716">
        <v>15797</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191526</v>
      </c>
      <c r="S6" s="679"/>
      <c r="T6" s="679"/>
      <c r="U6" s="679"/>
      <c r="V6" s="679"/>
      <c r="W6" s="679"/>
      <c r="X6" s="679"/>
      <c r="Y6" s="680"/>
      <c r="Z6" s="715">
        <v>0.8</v>
      </c>
      <c r="AA6" s="715"/>
      <c r="AB6" s="715"/>
      <c r="AC6" s="715"/>
      <c r="AD6" s="716">
        <v>191526</v>
      </c>
      <c r="AE6" s="716"/>
      <c r="AF6" s="716"/>
      <c r="AG6" s="716"/>
      <c r="AH6" s="716"/>
      <c r="AI6" s="716"/>
      <c r="AJ6" s="716"/>
      <c r="AK6" s="716"/>
      <c r="AL6" s="681">
        <v>1.6</v>
      </c>
      <c r="AM6" s="682"/>
      <c r="AN6" s="682"/>
      <c r="AO6" s="717"/>
      <c r="AP6" s="675" t="s">
        <v>227</v>
      </c>
      <c r="AQ6" s="676"/>
      <c r="AR6" s="676"/>
      <c r="AS6" s="676"/>
      <c r="AT6" s="676"/>
      <c r="AU6" s="676"/>
      <c r="AV6" s="676"/>
      <c r="AW6" s="676"/>
      <c r="AX6" s="676"/>
      <c r="AY6" s="676"/>
      <c r="AZ6" s="676"/>
      <c r="BA6" s="676"/>
      <c r="BB6" s="676"/>
      <c r="BC6" s="676"/>
      <c r="BD6" s="676"/>
      <c r="BE6" s="676"/>
      <c r="BF6" s="677"/>
      <c r="BG6" s="678">
        <v>2471965</v>
      </c>
      <c r="BH6" s="679"/>
      <c r="BI6" s="679"/>
      <c r="BJ6" s="679"/>
      <c r="BK6" s="679"/>
      <c r="BL6" s="679"/>
      <c r="BM6" s="679"/>
      <c r="BN6" s="680"/>
      <c r="BO6" s="715">
        <v>99.9</v>
      </c>
      <c r="BP6" s="715"/>
      <c r="BQ6" s="715"/>
      <c r="BR6" s="715"/>
      <c r="BS6" s="716">
        <v>15797</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193438</v>
      </c>
      <c r="CS6" s="679"/>
      <c r="CT6" s="679"/>
      <c r="CU6" s="679"/>
      <c r="CV6" s="679"/>
      <c r="CW6" s="679"/>
      <c r="CX6" s="679"/>
      <c r="CY6" s="680"/>
      <c r="CZ6" s="778">
        <v>0.8</v>
      </c>
      <c r="DA6" s="749"/>
      <c r="DB6" s="749"/>
      <c r="DC6" s="781"/>
      <c r="DD6" s="684" t="s">
        <v>180</v>
      </c>
      <c r="DE6" s="679"/>
      <c r="DF6" s="679"/>
      <c r="DG6" s="679"/>
      <c r="DH6" s="679"/>
      <c r="DI6" s="679"/>
      <c r="DJ6" s="679"/>
      <c r="DK6" s="679"/>
      <c r="DL6" s="679"/>
      <c r="DM6" s="679"/>
      <c r="DN6" s="679"/>
      <c r="DO6" s="679"/>
      <c r="DP6" s="680"/>
      <c r="DQ6" s="684">
        <v>193438</v>
      </c>
      <c r="DR6" s="679"/>
      <c r="DS6" s="679"/>
      <c r="DT6" s="679"/>
      <c r="DU6" s="679"/>
      <c r="DV6" s="679"/>
      <c r="DW6" s="679"/>
      <c r="DX6" s="679"/>
      <c r="DY6" s="679"/>
      <c r="DZ6" s="679"/>
      <c r="EA6" s="679"/>
      <c r="EB6" s="679"/>
      <c r="EC6" s="722"/>
    </row>
    <row r="7" spans="2:143" ht="11.25" customHeight="1" x14ac:dyDescent="0.15">
      <c r="B7" s="675" t="s">
        <v>229</v>
      </c>
      <c r="C7" s="676"/>
      <c r="D7" s="676"/>
      <c r="E7" s="676"/>
      <c r="F7" s="676"/>
      <c r="G7" s="676"/>
      <c r="H7" s="676"/>
      <c r="I7" s="676"/>
      <c r="J7" s="676"/>
      <c r="K7" s="676"/>
      <c r="L7" s="676"/>
      <c r="M7" s="676"/>
      <c r="N7" s="676"/>
      <c r="O7" s="676"/>
      <c r="P7" s="676"/>
      <c r="Q7" s="677"/>
      <c r="R7" s="678">
        <v>1801</v>
      </c>
      <c r="S7" s="679"/>
      <c r="T7" s="679"/>
      <c r="U7" s="679"/>
      <c r="V7" s="679"/>
      <c r="W7" s="679"/>
      <c r="X7" s="679"/>
      <c r="Y7" s="680"/>
      <c r="Z7" s="715">
        <v>0</v>
      </c>
      <c r="AA7" s="715"/>
      <c r="AB7" s="715"/>
      <c r="AC7" s="715"/>
      <c r="AD7" s="716">
        <v>1801</v>
      </c>
      <c r="AE7" s="716"/>
      <c r="AF7" s="716"/>
      <c r="AG7" s="716"/>
      <c r="AH7" s="716"/>
      <c r="AI7" s="716"/>
      <c r="AJ7" s="716"/>
      <c r="AK7" s="716"/>
      <c r="AL7" s="681">
        <v>0</v>
      </c>
      <c r="AM7" s="682"/>
      <c r="AN7" s="682"/>
      <c r="AO7" s="717"/>
      <c r="AP7" s="675" t="s">
        <v>230</v>
      </c>
      <c r="AQ7" s="676"/>
      <c r="AR7" s="676"/>
      <c r="AS7" s="676"/>
      <c r="AT7" s="676"/>
      <c r="AU7" s="676"/>
      <c r="AV7" s="676"/>
      <c r="AW7" s="676"/>
      <c r="AX7" s="676"/>
      <c r="AY7" s="676"/>
      <c r="AZ7" s="676"/>
      <c r="BA7" s="676"/>
      <c r="BB7" s="676"/>
      <c r="BC7" s="676"/>
      <c r="BD7" s="676"/>
      <c r="BE7" s="676"/>
      <c r="BF7" s="677"/>
      <c r="BG7" s="678">
        <v>1006285</v>
      </c>
      <c r="BH7" s="679"/>
      <c r="BI7" s="679"/>
      <c r="BJ7" s="679"/>
      <c r="BK7" s="679"/>
      <c r="BL7" s="679"/>
      <c r="BM7" s="679"/>
      <c r="BN7" s="680"/>
      <c r="BO7" s="715">
        <v>40.700000000000003</v>
      </c>
      <c r="BP7" s="715"/>
      <c r="BQ7" s="715"/>
      <c r="BR7" s="715"/>
      <c r="BS7" s="716">
        <v>15797</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2101683</v>
      </c>
      <c r="CS7" s="679"/>
      <c r="CT7" s="679"/>
      <c r="CU7" s="679"/>
      <c r="CV7" s="679"/>
      <c r="CW7" s="679"/>
      <c r="CX7" s="679"/>
      <c r="CY7" s="680"/>
      <c r="CZ7" s="715">
        <v>8.8000000000000007</v>
      </c>
      <c r="DA7" s="715"/>
      <c r="DB7" s="715"/>
      <c r="DC7" s="715"/>
      <c r="DD7" s="684">
        <v>317478</v>
      </c>
      <c r="DE7" s="679"/>
      <c r="DF7" s="679"/>
      <c r="DG7" s="679"/>
      <c r="DH7" s="679"/>
      <c r="DI7" s="679"/>
      <c r="DJ7" s="679"/>
      <c r="DK7" s="679"/>
      <c r="DL7" s="679"/>
      <c r="DM7" s="679"/>
      <c r="DN7" s="679"/>
      <c r="DO7" s="679"/>
      <c r="DP7" s="680"/>
      <c r="DQ7" s="684">
        <v>1640426</v>
      </c>
      <c r="DR7" s="679"/>
      <c r="DS7" s="679"/>
      <c r="DT7" s="679"/>
      <c r="DU7" s="679"/>
      <c r="DV7" s="679"/>
      <c r="DW7" s="679"/>
      <c r="DX7" s="679"/>
      <c r="DY7" s="679"/>
      <c r="DZ7" s="679"/>
      <c r="EA7" s="679"/>
      <c r="EB7" s="679"/>
      <c r="EC7" s="722"/>
    </row>
    <row r="8" spans="2:143" ht="11.25" customHeight="1" x14ac:dyDescent="0.15">
      <c r="B8" s="675" t="s">
        <v>232</v>
      </c>
      <c r="C8" s="676"/>
      <c r="D8" s="676"/>
      <c r="E8" s="676"/>
      <c r="F8" s="676"/>
      <c r="G8" s="676"/>
      <c r="H8" s="676"/>
      <c r="I8" s="676"/>
      <c r="J8" s="676"/>
      <c r="K8" s="676"/>
      <c r="L8" s="676"/>
      <c r="M8" s="676"/>
      <c r="N8" s="676"/>
      <c r="O8" s="676"/>
      <c r="P8" s="676"/>
      <c r="Q8" s="677"/>
      <c r="R8" s="678">
        <v>4279</v>
      </c>
      <c r="S8" s="679"/>
      <c r="T8" s="679"/>
      <c r="U8" s="679"/>
      <c r="V8" s="679"/>
      <c r="W8" s="679"/>
      <c r="X8" s="679"/>
      <c r="Y8" s="680"/>
      <c r="Z8" s="715">
        <v>0</v>
      </c>
      <c r="AA8" s="715"/>
      <c r="AB8" s="715"/>
      <c r="AC8" s="715"/>
      <c r="AD8" s="716">
        <v>4279</v>
      </c>
      <c r="AE8" s="716"/>
      <c r="AF8" s="716"/>
      <c r="AG8" s="716"/>
      <c r="AH8" s="716"/>
      <c r="AI8" s="716"/>
      <c r="AJ8" s="716"/>
      <c r="AK8" s="716"/>
      <c r="AL8" s="681">
        <v>0</v>
      </c>
      <c r="AM8" s="682"/>
      <c r="AN8" s="682"/>
      <c r="AO8" s="717"/>
      <c r="AP8" s="675" t="s">
        <v>233</v>
      </c>
      <c r="AQ8" s="676"/>
      <c r="AR8" s="676"/>
      <c r="AS8" s="676"/>
      <c r="AT8" s="676"/>
      <c r="AU8" s="676"/>
      <c r="AV8" s="676"/>
      <c r="AW8" s="676"/>
      <c r="AX8" s="676"/>
      <c r="AY8" s="676"/>
      <c r="AZ8" s="676"/>
      <c r="BA8" s="676"/>
      <c r="BB8" s="676"/>
      <c r="BC8" s="676"/>
      <c r="BD8" s="676"/>
      <c r="BE8" s="676"/>
      <c r="BF8" s="677"/>
      <c r="BG8" s="678">
        <v>48334</v>
      </c>
      <c r="BH8" s="679"/>
      <c r="BI8" s="679"/>
      <c r="BJ8" s="679"/>
      <c r="BK8" s="679"/>
      <c r="BL8" s="679"/>
      <c r="BM8" s="679"/>
      <c r="BN8" s="680"/>
      <c r="BO8" s="715">
        <v>2</v>
      </c>
      <c r="BP8" s="715"/>
      <c r="BQ8" s="715"/>
      <c r="BR8" s="715"/>
      <c r="BS8" s="684" t="s">
        <v>180</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6584407</v>
      </c>
      <c r="CS8" s="679"/>
      <c r="CT8" s="679"/>
      <c r="CU8" s="679"/>
      <c r="CV8" s="679"/>
      <c r="CW8" s="679"/>
      <c r="CX8" s="679"/>
      <c r="CY8" s="680"/>
      <c r="CZ8" s="715">
        <v>27.5</v>
      </c>
      <c r="DA8" s="715"/>
      <c r="DB8" s="715"/>
      <c r="DC8" s="715"/>
      <c r="DD8" s="684">
        <v>162913</v>
      </c>
      <c r="DE8" s="679"/>
      <c r="DF8" s="679"/>
      <c r="DG8" s="679"/>
      <c r="DH8" s="679"/>
      <c r="DI8" s="679"/>
      <c r="DJ8" s="679"/>
      <c r="DK8" s="679"/>
      <c r="DL8" s="679"/>
      <c r="DM8" s="679"/>
      <c r="DN8" s="679"/>
      <c r="DO8" s="679"/>
      <c r="DP8" s="680"/>
      <c r="DQ8" s="684">
        <v>3135795</v>
      </c>
      <c r="DR8" s="679"/>
      <c r="DS8" s="679"/>
      <c r="DT8" s="679"/>
      <c r="DU8" s="679"/>
      <c r="DV8" s="679"/>
      <c r="DW8" s="679"/>
      <c r="DX8" s="679"/>
      <c r="DY8" s="679"/>
      <c r="DZ8" s="679"/>
      <c r="EA8" s="679"/>
      <c r="EB8" s="679"/>
      <c r="EC8" s="722"/>
    </row>
    <row r="9" spans="2:143" ht="11.25" customHeight="1" x14ac:dyDescent="0.15">
      <c r="B9" s="675" t="s">
        <v>235</v>
      </c>
      <c r="C9" s="676"/>
      <c r="D9" s="676"/>
      <c r="E9" s="676"/>
      <c r="F9" s="676"/>
      <c r="G9" s="676"/>
      <c r="H9" s="676"/>
      <c r="I9" s="676"/>
      <c r="J9" s="676"/>
      <c r="K9" s="676"/>
      <c r="L9" s="676"/>
      <c r="M9" s="676"/>
      <c r="N9" s="676"/>
      <c r="O9" s="676"/>
      <c r="P9" s="676"/>
      <c r="Q9" s="677"/>
      <c r="R9" s="678">
        <v>2382</v>
      </c>
      <c r="S9" s="679"/>
      <c r="T9" s="679"/>
      <c r="U9" s="679"/>
      <c r="V9" s="679"/>
      <c r="W9" s="679"/>
      <c r="X9" s="679"/>
      <c r="Y9" s="680"/>
      <c r="Z9" s="715">
        <v>0</v>
      </c>
      <c r="AA9" s="715"/>
      <c r="AB9" s="715"/>
      <c r="AC9" s="715"/>
      <c r="AD9" s="716">
        <v>2382</v>
      </c>
      <c r="AE9" s="716"/>
      <c r="AF9" s="716"/>
      <c r="AG9" s="716"/>
      <c r="AH9" s="716"/>
      <c r="AI9" s="716"/>
      <c r="AJ9" s="716"/>
      <c r="AK9" s="716"/>
      <c r="AL9" s="681">
        <v>0</v>
      </c>
      <c r="AM9" s="682"/>
      <c r="AN9" s="682"/>
      <c r="AO9" s="717"/>
      <c r="AP9" s="675" t="s">
        <v>236</v>
      </c>
      <c r="AQ9" s="676"/>
      <c r="AR9" s="676"/>
      <c r="AS9" s="676"/>
      <c r="AT9" s="676"/>
      <c r="AU9" s="676"/>
      <c r="AV9" s="676"/>
      <c r="AW9" s="676"/>
      <c r="AX9" s="676"/>
      <c r="AY9" s="676"/>
      <c r="AZ9" s="676"/>
      <c r="BA9" s="676"/>
      <c r="BB9" s="676"/>
      <c r="BC9" s="676"/>
      <c r="BD9" s="676"/>
      <c r="BE9" s="676"/>
      <c r="BF9" s="677"/>
      <c r="BG9" s="678">
        <v>814310</v>
      </c>
      <c r="BH9" s="679"/>
      <c r="BI9" s="679"/>
      <c r="BJ9" s="679"/>
      <c r="BK9" s="679"/>
      <c r="BL9" s="679"/>
      <c r="BM9" s="679"/>
      <c r="BN9" s="680"/>
      <c r="BO9" s="715">
        <v>32.9</v>
      </c>
      <c r="BP9" s="715"/>
      <c r="BQ9" s="715"/>
      <c r="BR9" s="715"/>
      <c r="BS9" s="684" t="s">
        <v>127</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2835879</v>
      </c>
      <c r="CS9" s="679"/>
      <c r="CT9" s="679"/>
      <c r="CU9" s="679"/>
      <c r="CV9" s="679"/>
      <c r="CW9" s="679"/>
      <c r="CX9" s="679"/>
      <c r="CY9" s="680"/>
      <c r="CZ9" s="715">
        <v>11.9</v>
      </c>
      <c r="DA9" s="715"/>
      <c r="DB9" s="715"/>
      <c r="DC9" s="715"/>
      <c r="DD9" s="684">
        <v>792717</v>
      </c>
      <c r="DE9" s="679"/>
      <c r="DF9" s="679"/>
      <c r="DG9" s="679"/>
      <c r="DH9" s="679"/>
      <c r="DI9" s="679"/>
      <c r="DJ9" s="679"/>
      <c r="DK9" s="679"/>
      <c r="DL9" s="679"/>
      <c r="DM9" s="679"/>
      <c r="DN9" s="679"/>
      <c r="DO9" s="679"/>
      <c r="DP9" s="680"/>
      <c r="DQ9" s="684">
        <v>1291089</v>
      </c>
      <c r="DR9" s="679"/>
      <c r="DS9" s="679"/>
      <c r="DT9" s="679"/>
      <c r="DU9" s="679"/>
      <c r="DV9" s="679"/>
      <c r="DW9" s="679"/>
      <c r="DX9" s="679"/>
      <c r="DY9" s="679"/>
      <c r="DZ9" s="679"/>
      <c r="EA9" s="679"/>
      <c r="EB9" s="679"/>
      <c r="EC9" s="722"/>
    </row>
    <row r="10" spans="2:143" ht="11.25" customHeight="1" x14ac:dyDescent="0.15">
      <c r="B10" s="675" t="s">
        <v>238</v>
      </c>
      <c r="C10" s="676"/>
      <c r="D10" s="676"/>
      <c r="E10" s="676"/>
      <c r="F10" s="676"/>
      <c r="G10" s="676"/>
      <c r="H10" s="676"/>
      <c r="I10" s="676"/>
      <c r="J10" s="676"/>
      <c r="K10" s="676"/>
      <c r="L10" s="676"/>
      <c r="M10" s="676"/>
      <c r="N10" s="676"/>
      <c r="O10" s="676"/>
      <c r="P10" s="676"/>
      <c r="Q10" s="677"/>
      <c r="R10" s="678" t="s">
        <v>180</v>
      </c>
      <c r="S10" s="679"/>
      <c r="T10" s="679"/>
      <c r="U10" s="679"/>
      <c r="V10" s="679"/>
      <c r="W10" s="679"/>
      <c r="X10" s="679"/>
      <c r="Y10" s="680"/>
      <c r="Z10" s="715" t="s">
        <v>239</v>
      </c>
      <c r="AA10" s="715"/>
      <c r="AB10" s="715"/>
      <c r="AC10" s="715"/>
      <c r="AD10" s="716" t="s">
        <v>239</v>
      </c>
      <c r="AE10" s="716"/>
      <c r="AF10" s="716"/>
      <c r="AG10" s="716"/>
      <c r="AH10" s="716"/>
      <c r="AI10" s="716"/>
      <c r="AJ10" s="716"/>
      <c r="AK10" s="716"/>
      <c r="AL10" s="681" t="s">
        <v>180</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63993</v>
      </c>
      <c r="BH10" s="679"/>
      <c r="BI10" s="679"/>
      <c r="BJ10" s="679"/>
      <c r="BK10" s="679"/>
      <c r="BL10" s="679"/>
      <c r="BM10" s="679"/>
      <c r="BN10" s="680"/>
      <c r="BO10" s="715">
        <v>2.6</v>
      </c>
      <c r="BP10" s="715"/>
      <c r="BQ10" s="715"/>
      <c r="BR10" s="715"/>
      <c r="BS10" s="684" t="s">
        <v>127</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14136</v>
      </c>
      <c r="CS10" s="679"/>
      <c r="CT10" s="679"/>
      <c r="CU10" s="679"/>
      <c r="CV10" s="679"/>
      <c r="CW10" s="679"/>
      <c r="CX10" s="679"/>
      <c r="CY10" s="680"/>
      <c r="CZ10" s="715">
        <v>0.1</v>
      </c>
      <c r="DA10" s="715"/>
      <c r="DB10" s="715"/>
      <c r="DC10" s="715"/>
      <c r="DD10" s="684" t="s">
        <v>127</v>
      </c>
      <c r="DE10" s="679"/>
      <c r="DF10" s="679"/>
      <c r="DG10" s="679"/>
      <c r="DH10" s="679"/>
      <c r="DI10" s="679"/>
      <c r="DJ10" s="679"/>
      <c r="DK10" s="679"/>
      <c r="DL10" s="679"/>
      <c r="DM10" s="679"/>
      <c r="DN10" s="679"/>
      <c r="DO10" s="679"/>
      <c r="DP10" s="680"/>
      <c r="DQ10" s="684">
        <v>14136</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540907</v>
      </c>
      <c r="S11" s="679"/>
      <c r="T11" s="679"/>
      <c r="U11" s="679"/>
      <c r="V11" s="679"/>
      <c r="W11" s="679"/>
      <c r="X11" s="679"/>
      <c r="Y11" s="680"/>
      <c r="Z11" s="681">
        <v>2.2000000000000002</v>
      </c>
      <c r="AA11" s="682"/>
      <c r="AB11" s="682"/>
      <c r="AC11" s="683"/>
      <c r="AD11" s="684">
        <v>540907</v>
      </c>
      <c r="AE11" s="679"/>
      <c r="AF11" s="679"/>
      <c r="AG11" s="679"/>
      <c r="AH11" s="679"/>
      <c r="AI11" s="679"/>
      <c r="AJ11" s="679"/>
      <c r="AK11" s="680"/>
      <c r="AL11" s="681">
        <v>4.4000000000000004</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79648</v>
      </c>
      <c r="BH11" s="679"/>
      <c r="BI11" s="679"/>
      <c r="BJ11" s="679"/>
      <c r="BK11" s="679"/>
      <c r="BL11" s="679"/>
      <c r="BM11" s="679"/>
      <c r="BN11" s="680"/>
      <c r="BO11" s="715">
        <v>3.2</v>
      </c>
      <c r="BP11" s="715"/>
      <c r="BQ11" s="715"/>
      <c r="BR11" s="715"/>
      <c r="BS11" s="684">
        <v>15797</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1745815</v>
      </c>
      <c r="CS11" s="679"/>
      <c r="CT11" s="679"/>
      <c r="CU11" s="679"/>
      <c r="CV11" s="679"/>
      <c r="CW11" s="679"/>
      <c r="CX11" s="679"/>
      <c r="CY11" s="680"/>
      <c r="CZ11" s="715">
        <v>7.3</v>
      </c>
      <c r="DA11" s="715"/>
      <c r="DB11" s="715"/>
      <c r="DC11" s="715"/>
      <c r="DD11" s="684">
        <v>256292</v>
      </c>
      <c r="DE11" s="679"/>
      <c r="DF11" s="679"/>
      <c r="DG11" s="679"/>
      <c r="DH11" s="679"/>
      <c r="DI11" s="679"/>
      <c r="DJ11" s="679"/>
      <c r="DK11" s="679"/>
      <c r="DL11" s="679"/>
      <c r="DM11" s="679"/>
      <c r="DN11" s="679"/>
      <c r="DO11" s="679"/>
      <c r="DP11" s="680"/>
      <c r="DQ11" s="684">
        <v>973951</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t="s">
        <v>127</v>
      </c>
      <c r="S12" s="679"/>
      <c r="T12" s="679"/>
      <c r="U12" s="679"/>
      <c r="V12" s="679"/>
      <c r="W12" s="679"/>
      <c r="X12" s="679"/>
      <c r="Y12" s="680"/>
      <c r="Z12" s="715" t="s">
        <v>127</v>
      </c>
      <c r="AA12" s="715"/>
      <c r="AB12" s="715"/>
      <c r="AC12" s="715"/>
      <c r="AD12" s="716" t="s">
        <v>180</v>
      </c>
      <c r="AE12" s="716"/>
      <c r="AF12" s="716"/>
      <c r="AG12" s="716"/>
      <c r="AH12" s="716"/>
      <c r="AI12" s="716"/>
      <c r="AJ12" s="716"/>
      <c r="AK12" s="716"/>
      <c r="AL12" s="681" t="s">
        <v>127</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1063462</v>
      </c>
      <c r="BH12" s="679"/>
      <c r="BI12" s="679"/>
      <c r="BJ12" s="679"/>
      <c r="BK12" s="679"/>
      <c r="BL12" s="679"/>
      <c r="BM12" s="679"/>
      <c r="BN12" s="680"/>
      <c r="BO12" s="715">
        <v>43</v>
      </c>
      <c r="BP12" s="715"/>
      <c r="BQ12" s="715"/>
      <c r="BR12" s="715"/>
      <c r="BS12" s="684" t="s">
        <v>180</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297353</v>
      </c>
      <c r="CS12" s="679"/>
      <c r="CT12" s="679"/>
      <c r="CU12" s="679"/>
      <c r="CV12" s="679"/>
      <c r="CW12" s="679"/>
      <c r="CX12" s="679"/>
      <c r="CY12" s="680"/>
      <c r="CZ12" s="715">
        <v>1.2</v>
      </c>
      <c r="DA12" s="715"/>
      <c r="DB12" s="715"/>
      <c r="DC12" s="715"/>
      <c r="DD12" s="684">
        <v>118370</v>
      </c>
      <c r="DE12" s="679"/>
      <c r="DF12" s="679"/>
      <c r="DG12" s="679"/>
      <c r="DH12" s="679"/>
      <c r="DI12" s="679"/>
      <c r="DJ12" s="679"/>
      <c r="DK12" s="679"/>
      <c r="DL12" s="679"/>
      <c r="DM12" s="679"/>
      <c r="DN12" s="679"/>
      <c r="DO12" s="679"/>
      <c r="DP12" s="680"/>
      <c r="DQ12" s="684">
        <v>134031</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127</v>
      </c>
      <c r="S13" s="679"/>
      <c r="T13" s="679"/>
      <c r="U13" s="679"/>
      <c r="V13" s="679"/>
      <c r="W13" s="679"/>
      <c r="X13" s="679"/>
      <c r="Y13" s="680"/>
      <c r="Z13" s="715" t="s">
        <v>127</v>
      </c>
      <c r="AA13" s="715"/>
      <c r="AB13" s="715"/>
      <c r="AC13" s="715"/>
      <c r="AD13" s="716" t="s">
        <v>180</v>
      </c>
      <c r="AE13" s="716"/>
      <c r="AF13" s="716"/>
      <c r="AG13" s="716"/>
      <c r="AH13" s="716"/>
      <c r="AI13" s="716"/>
      <c r="AJ13" s="716"/>
      <c r="AK13" s="716"/>
      <c r="AL13" s="681" t="s">
        <v>180</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1060666</v>
      </c>
      <c r="BH13" s="679"/>
      <c r="BI13" s="679"/>
      <c r="BJ13" s="679"/>
      <c r="BK13" s="679"/>
      <c r="BL13" s="679"/>
      <c r="BM13" s="679"/>
      <c r="BN13" s="680"/>
      <c r="BO13" s="715">
        <v>42.9</v>
      </c>
      <c r="BP13" s="715"/>
      <c r="BQ13" s="715"/>
      <c r="BR13" s="715"/>
      <c r="BS13" s="684" t="s">
        <v>180</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2094464</v>
      </c>
      <c r="CS13" s="679"/>
      <c r="CT13" s="679"/>
      <c r="CU13" s="679"/>
      <c r="CV13" s="679"/>
      <c r="CW13" s="679"/>
      <c r="CX13" s="679"/>
      <c r="CY13" s="680"/>
      <c r="CZ13" s="715">
        <v>8.8000000000000007</v>
      </c>
      <c r="DA13" s="715"/>
      <c r="DB13" s="715"/>
      <c r="DC13" s="715"/>
      <c r="DD13" s="684">
        <v>1200994</v>
      </c>
      <c r="DE13" s="679"/>
      <c r="DF13" s="679"/>
      <c r="DG13" s="679"/>
      <c r="DH13" s="679"/>
      <c r="DI13" s="679"/>
      <c r="DJ13" s="679"/>
      <c r="DK13" s="679"/>
      <c r="DL13" s="679"/>
      <c r="DM13" s="679"/>
      <c r="DN13" s="679"/>
      <c r="DO13" s="679"/>
      <c r="DP13" s="680"/>
      <c r="DQ13" s="684">
        <v>860523</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28713</v>
      </c>
      <c r="S14" s="679"/>
      <c r="T14" s="679"/>
      <c r="U14" s="679"/>
      <c r="V14" s="679"/>
      <c r="W14" s="679"/>
      <c r="X14" s="679"/>
      <c r="Y14" s="680"/>
      <c r="Z14" s="715">
        <v>0.1</v>
      </c>
      <c r="AA14" s="715"/>
      <c r="AB14" s="715"/>
      <c r="AC14" s="715"/>
      <c r="AD14" s="716">
        <v>28713</v>
      </c>
      <c r="AE14" s="716"/>
      <c r="AF14" s="716"/>
      <c r="AG14" s="716"/>
      <c r="AH14" s="716"/>
      <c r="AI14" s="716"/>
      <c r="AJ14" s="716"/>
      <c r="AK14" s="716"/>
      <c r="AL14" s="681">
        <v>0.2</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133491</v>
      </c>
      <c r="BH14" s="679"/>
      <c r="BI14" s="679"/>
      <c r="BJ14" s="679"/>
      <c r="BK14" s="679"/>
      <c r="BL14" s="679"/>
      <c r="BM14" s="679"/>
      <c r="BN14" s="680"/>
      <c r="BO14" s="715">
        <v>5.4</v>
      </c>
      <c r="BP14" s="715"/>
      <c r="BQ14" s="715"/>
      <c r="BR14" s="715"/>
      <c r="BS14" s="684" t="s">
        <v>239</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1919013</v>
      </c>
      <c r="CS14" s="679"/>
      <c r="CT14" s="679"/>
      <c r="CU14" s="679"/>
      <c r="CV14" s="679"/>
      <c r="CW14" s="679"/>
      <c r="CX14" s="679"/>
      <c r="CY14" s="680"/>
      <c r="CZ14" s="715">
        <v>8</v>
      </c>
      <c r="DA14" s="715"/>
      <c r="DB14" s="715"/>
      <c r="DC14" s="715"/>
      <c r="DD14" s="684">
        <v>855700</v>
      </c>
      <c r="DE14" s="679"/>
      <c r="DF14" s="679"/>
      <c r="DG14" s="679"/>
      <c r="DH14" s="679"/>
      <c r="DI14" s="679"/>
      <c r="DJ14" s="679"/>
      <c r="DK14" s="679"/>
      <c r="DL14" s="679"/>
      <c r="DM14" s="679"/>
      <c r="DN14" s="679"/>
      <c r="DO14" s="679"/>
      <c r="DP14" s="680"/>
      <c r="DQ14" s="684">
        <v>1090057</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239</v>
      </c>
      <c r="S15" s="679"/>
      <c r="T15" s="679"/>
      <c r="U15" s="679"/>
      <c r="V15" s="679"/>
      <c r="W15" s="679"/>
      <c r="X15" s="679"/>
      <c r="Y15" s="680"/>
      <c r="Z15" s="715" t="s">
        <v>127</v>
      </c>
      <c r="AA15" s="715"/>
      <c r="AB15" s="715"/>
      <c r="AC15" s="715"/>
      <c r="AD15" s="716" t="s">
        <v>239</v>
      </c>
      <c r="AE15" s="716"/>
      <c r="AF15" s="716"/>
      <c r="AG15" s="716"/>
      <c r="AH15" s="716"/>
      <c r="AI15" s="716"/>
      <c r="AJ15" s="716"/>
      <c r="AK15" s="716"/>
      <c r="AL15" s="681" t="s">
        <v>180</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268727</v>
      </c>
      <c r="BH15" s="679"/>
      <c r="BI15" s="679"/>
      <c r="BJ15" s="679"/>
      <c r="BK15" s="679"/>
      <c r="BL15" s="679"/>
      <c r="BM15" s="679"/>
      <c r="BN15" s="680"/>
      <c r="BO15" s="715">
        <v>10.9</v>
      </c>
      <c r="BP15" s="715"/>
      <c r="BQ15" s="715"/>
      <c r="BR15" s="715"/>
      <c r="BS15" s="684" t="s">
        <v>127</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2758956</v>
      </c>
      <c r="CS15" s="679"/>
      <c r="CT15" s="679"/>
      <c r="CU15" s="679"/>
      <c r="CV15" s="679"/>
      <c r="CW15" s="679"/>
      <c r="CX15" s="679"/>
      <c r="CY15" s="680"/>
      <c r="CZ15" s="715">
        <v>11.5</v>
      </c>
      <c r="DA15" s="715"/>
      <c r="DB15" s="715"/>
      <c r="DC15" s="715"/>
      <c r="DD15" s="684">
        <v>990010</v>
      </c>
      <c r="DE15" s="679"/>
      <c r="DF15" s="679"/>
      <c r="DG15" s="679"/>
      <c r="DH15" s="679"/>
      <c r="DI15" s="679"/>
      <c r="DJ15" s="679"/>
      <c r="DK15" s="679"/>
      <c r="DL15" s="679"/>
      <c r="DM15" s="679"/>
      <c r="DN15" s="679"/>
      <c r="DO15" s="679"/>
      <c r="DP15" s="680"/>
      <c r="DQ15" s="684">
        <v>1488569</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6057</v>
      </c>
      <c r="S16" s="679"/>
      <c r="T16" s="679"/>
      <c r="U16" s="679"/>
      <c r="V16" s="679"/>
      <c r="W16" s="679"/>
      <c r="X16" s="679"/>
      <c r="Y16" s="680"/>
      <c r="Z16" s="715">
        <v>0</v>
      </c>
      <c r="AA16" s="715"/>
      <c r="AB16" s="715"/>
      <c r="AC16" s="715"/>
      <c r="AD16" s="716">
        <v>6057</v>
      </c>
      <c r="AE16" s="716"/>
      <c r="AF16" s="716"/>
      <c r="AG16" s="716"/>
      <c r="AH16" s="716"/>
      <c r="AI16" s="716"/>
      <c r="AJ16" s="716"/>
      <c r="AK16" s="716"/>
      <c r="AL16" s="681">
        <v>0</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127</v>
      </c>
      <c r="BH16" s="679"/>
      <c r="BI16" s="679"/>
      <c r="BJ16" s="679"/>
      <c r="BK16" s="679"/>
      <c r="BL16" s="679"/>
      <c r="BM16" s="679"/>
      <c r="BN16" s="680"/>
      <c r="BO16" s="715" t="s">
        <v>180</v>
      </c>
      <c r="BP16" s="715"/>
      <c r="BQ16" s="715"/>
      <c r="BR16" s="715"/>
      <c r="BS16" s="684" t="s">
        <v>180</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t="s">
        <v>127</v>
      </c>
      <c r="CS16" s="679"/>
      <c r="CT16" s="679"/>
      <c r="CU16" s="679"/>
      <c r="CV16" s="679"/>
      <c r="CW16" s="679"/>
      <c r="CX16" s="679"/>
      <c r="CY16" s="680"/>
      <c r="CZ16" s="715" t="s">
        <v>239</v>
      </c>
      <c r="DA16" s="715"/>
      <c r="DB16" s="715"/>
      <c r="DC16" s="715"/>
      <c r="DD16" s="684" t="s">
        <v>127</v>
      </c>
      <c r="DE16" s="679"/>
      <c r="DF16" s="679"/>
      <c r="DG16" s="679"/>
      <c r="DH16" s="679"/>
      <c r="DI16" s="679"/>
      <c r="DJ16" s="679"/>
      <c r="DK16" s="679"/>
      <c r="DL16" s="679"/>
      <c r="DM16" s="679"/>
      <c r="DN16" s="679"/>
      <c r="DO16" s="679"/>
      <c r="DP16" s="680"/>
      <c r="DQ16" s="684" t="s">
        <v>180</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30916</v>
      </c>
      <c r="S17" s="679"/>
      <c r="T17" s="679"/>
      <c r="U17" s="679"/>
      <c r="V17" s="679"/>
      <c r="W17" s="679"/>
      <c r="X17" s="679"/>
      <c r="Y17" s="680"/>
      <c r="Z17" s="715">
        <v>0.1</v>
      </c>
      <c r="AA17" s="715"/>
      <c r="AB17" s="715"/>
      <c r="AC17" s="715"/>
      <c r="AD17" s="716">
        <v>30916</v>
      </c>
      <c r="AE17" s="716"/>
      <c r="AF17" s="716"/>
      <c r="AG17" s="716"/>
      <c r="AH17" s="716"/>
      <c r="AI17" s="716"/>
      <c r="AJ17" s="716"/>
      <c r="AK17" s="716"/>
      <c r="AL17" s="681">
        <v>0.3</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239</v>
      </c>
      <c r="BH17" s="679"/>
      <c r="BI17" s="679"/>
      <c r="BJ17" s="679"/>
      <c r="BK17" s="679"/>
      <c r="BL17" s="679"/>
      <c r="BM17" s="679"/>
      <c r="BN17" s="680"/>
      <c r="BO17" s="715" t="s">
        <v>239</v>
      </c>
      <c r="BP17" s="715"/>
      <c r="BQ17" s="715"/>
      <c r="BR17" s="715"/>
      <c r="BS17" s="684" t="s">
        <v>127</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3367305</v>
      </c>
      <c r="CS17" s="679"/>
      <c r="CT17" s="679"/>
      <c r="CU17" s="679"/>
      <c r="CV17" s="679"/>
      <c r="CW17" s="679"/>
      <c r="CX17" s="679"/>
      <c r="CY17" s="680"/>
      <c r="CZ17" s="715">
        <v>14.1</v>
      </c>
      <c r="DA17" s="715"/>
      <c r="DB17" s="715"/>
      <c r="DC17" s="715"/>
      <c r="DD17" s="684" t="s">
        <v>239</v>
      </c>
      <c r="DE17" s="679"/>
      <c r="DF17" s="679"/>
      <c r="DG17" s="679"/>
      <c r="DH17" s="679"/>
      <c r="DI17" s="679"/>
      <c r="DJ17" s="679"/>
      <c r="DK17" s="679"/>
      <c r="DL17" s="679"/>
      <c r="DM17" s="679"/>
      <c r="DN17" s="679"/>
      <c r="DO17" s="679"/>
      <c r="DP17" s="680"/>
      <c r="DQ17" s="684">
        <v>3093869</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10240</v>
      </c>
      <c r="S18" s="679"/>
      <c r="T18" s="679"/>
      <c r="U18" s="679"/>
      <c r="V18" s="679"/>
      <c r="W18" s="679"/>
      <c r="X18" s="679"/>
      <c r="Y18" s="680"/>
      <c r="Z18" s="715">
        <v>0</v>
      </c>
      <c r="AA18" s="715"/>
      <c r="AB18" s="715"/>
      <c r="AC18" s="715"/>
      <c r="AD18" s="716">
        <v>10240</v>
      </c>
      <c r="AE18" s="716"/>
      <c r="AF18" s="716"/>
      <c r="AG18" s="716"/>
      <c r="AH18" s="716"/>
      <c r="AI18" s="716"/>
      <c r="AJ18" s="716"/>
      <c r="AK18" s="716"/>
      <c r="AL18" s="681">
        <v>0.1</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180</v>
      </c>
      <c r="BH18" s="679"/>
      <c r="BI18" s="679"/>
      <c r="BJ18" s="679"/>
      <c r="BK18" s="679"/>
      <c r="BL18" s="679"/>
      <c r="BM18" s="679"/>
      <c r="BN18" s="680"/>
      <c r="BO18" s="715" t="s">
        <v>127</v>
      </c>
      <c r="BP18" s="715"/>
      <c r="BQ18" s="715"/>
      <c r="BR18" s="715"/>
      <c r="BS18" s="684" t="s">
        <v>180</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127</v>
      </c>
      <c r="CS18" s="679"/>
      <c r="CT18" s="679"/>
      <c r="CU18" s="679"/>
      <c r="CV18" s="679"/>
      <c r="CW18" s="679"/>
      <c r="CX18" s="679"/>
      <c r="CY18" s="680"/>
      <c r="CZ18" s="715" t="s">
        <v>180</v>
      </c>
      <c r="DA18" s="715"/>
      <c r="DB18" s="715"/>
      <c r="DC18" s="715"/>
      <c r="DD18" s="684" t="s">
        <v>239</v>
      </c>
      <c r="DE18" s="679"/>
      <c r="DF18" s="679"/>
      <c r="DG18" s="679"/>
      <c r="DH18" s="679"/>
      <c r="DI18" s="679"/>
      <c r="DJ18" s="679"/>
      <c r="DK18" s="679"/>
      <c r="DL18" s="679"/>
      <c r="DM18" s="679"/>
      <c r="DN18" s="679"/>
      <c r="DO18" s="679"/>
      <c r="DP18" s="680"/>
      <c r="DQ18" s="684" t="s">
        <v>127</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3093</v>
      </c>
      <c r="S19" s="679"/>
      <c r="T19" s="679"/>
      <c r="U19" s="679"/>
      <c r="V19" s="679"/>
      <c r="W19" s="679"/>
      <c r="X19" s="679"/>
      <c r="Y19" s="680"/>
      <c r="Z19" s="715">
        <v>0</v>
      </c>
      <c r="AA19" s="715"/>
      <c r="AB19" s="715"/>
      <c r="AC19" s="715"/>
      <c r="AD19" s="716">
        <v>3093</v>
      </c>
      <c r="AE19" s="716"/>
      <c r="AF19" s="716"/>
      <c r="AG19" s="716"/>
      <c r="AH19" s="716"/>
      <c r="AI19" s="716"/>
      <c r="AJ19" s="716"/>
      <c r="AK19" s="716"/>
      <c r="AL19" s="681">
        <v>0</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2440</v>
      </c>
      <c r="BH19" s="679"/>
      <c r="BI19" s="679"/>
      <c r="BJ19" s="679"/>
      <c r="BK19" s="679"/>
      <c r="BL19" s="679"/>
      <c r="BM19" s="679"/>
      <c r="BN19" s="680"/>
      <c r="BO19" s="715">
        <v>0.1</v>
      </c>
      <c r="BP19" s="715"/>
      <c r="BQ19" s="715"/>
      <c r="BR19" s="715"/>
      <c r="BS19" s="684" t="s">
        <v>239</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127</v>
      </c>
      <c r="CS19" s="679"/>
      <c r="CT19" s="679"/>
      <c r="CU19" s="679"/>
      <c r="CV19" s="679"/>
      <c r="CW19" s="679"/>
      <c r="CX19" s="679"/>
      <c r="CY19" s="680"/>
      <c r="CZ19" s="715" t="s">
        <v>239</v>
      </c>
      <c r="DA19" s="715"/>
      <c r="DB19" s="715"/>
      <c r="DC19" s="715"/>
      <c r="DD19" s="684" t="s">
        <v>180</v>
      </c>
      <c r="DE19" s="679"/>
      <c r="DF19" s="679"/>
      <c r="DG19" s="679"/>
      <c r="DH19" s="679"/>
      <c r="DI19" s="679"/>
      <c r="DJ19" s="679"/>
      <c r="DK19" s="679"/>
      <c r="DL19" s="679"/>
      <c r="DM19" s="679"/>
      <c r="DN19" s="679"/>
      <c r="DO19" s="679"/>
      <c r="DP19" s="680"/>
      <c r="DQ19" s="684" t="s">
        <v>127</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1002</v>
      </c>
      <c r="S20" s="679"/>
      <c r="T20" s="679"/>
      <c r="U20" s="679"/>
      <c r="V20" s="679"/>
      <c r="W20" s="679"/>
      <c r="X20" s="679"/>
      <c r="Y20" s="680"/>
      <c r="Z20" s="715">
        <v>0</v>
      </c>
      <c r="AA20" s="715"/>
      <c r="AB20" s="715"/>
      <c r="AC20" s="715"/>
      <c r="AD20" s="716">
        <v>1002</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2440</v>
      </c>
      <c r="BH20" s="679"/>
      <c r="BI20" s="679"/>
      <c r="BJ20" s="679"/>
      <c r="BK20" s="679"/>
      <c r="BL20" s="679"/>
      <c r="BM20" s="679"/>
      <c r="BN20" s="680"/>
      <c r="BO20" s="715">
        <v>0.1</v>
      </c>
      <c r="BP20" s="715"/>
      <c r="BQ20" s="715"/>
      <c r="BR20" s="715"/>
      <c r="BS20" s="684" t="s">
        <v>127</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23912449</v>
      </c>
      <c r="CS20" s="679"/>
      <c r="CT20" s="679"/>
      <c r="CU20" s="679"/>
      <c r="CV20" s="679"/>
      <c r="CW20" s="679"/>
      <c r="CX20" s="679"/>
      <c r="CY20" s="680"/>
      <c r="CZ20" s="715">
        <v>100</v>
      </c>
      <c r="DA20" s="715"/>
      <c r="DB20" s="715"/>
      <c r="DC20" s="715"/>
      <c r="DD20" s="684">
        <v>4694474</v>
      </c>
      <c r="DE20" s="679"/>
      <c r="DF20" s="679"/>
      <c r="DG20" s="679"/>
      <c r="DH20" s="679"/>
      <c r="DI20" s="679"/>
      <c r="DJ20" s="679"/>
      <c r="DK20" s="679"/>
      <c r="DL20" s="679"/>
      <c r="DM20" s="679"/>
      <c r="DN20" s="679"/>
      <c r="DO20" s="679"/>
      <c r="DP20" s="680"/>
      <c r="DQ20" s="684">
        <v>13915884</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16581</v>
      </c>
      <c r="S21" s="679"/>
      <c r="T21" s="679"/>
      <c r="U21" s="679"/>
      <c r="V21" s="679"/>
      <c r="W21" s="679"/>
      <c r="X21" s="679"/>
      <c r="Y21" s="680"/>
      <c r="Z21" s="715">
        <v>0.1</v>
      </c>
      <c r="AA21" s="715"/>
      <c r="AB21" s="715"/>
      <c r="AC21" s="715"/>
      <c r="AD21" s="716">
        <v>16581</v>
      </c>
      <c r="AE21" s="716"/>
      <c r="AF21" s="716"/>
      <c r="AG21" s="716"/>
      <c r="AH21" s="716"/>
      <c r="AI21" s="716"/>
      <c r="AJ21" s="716"/>
      <c r="AK21" s="716"/>
      <c r="AL21" s="681">
        <v>0.1</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2440</v>
      </c>
      <c r="BH21" s="679"/>
      <c r="BI21" s="679"/>
      <c r="BJ21" s="679"/>
      <c r="BK21" s="679"/>
      <c r="BL21" s="679"/>
      <c r="BM21" s="679"/>
      <c r="BN21" s="680"/>
      <c r="BO21" s="715">
        <v>0.1</v>
      </c>
      <c r="BP21" s="715"/>
      <c r="BQ21" s="715"/>
      <c r="BR21" s="715"/>
      <c r="BS21" s="684" t="s">
        <v>127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9803553</v>
      </c>
      <c r="S22" s="679"/>
      <c r="T22" s="679"/>
      <c r="U22" s="679"/>
      <c r="V22" s="679"/>
      <c r="W22" s="679"/>
      <c r="X22" s="679"/>
      <c r="Y22" s="680"/>
      <c r="Z22" s="715">
        <v>40.4</v>
      </c>
      <c r="AA22" s="715"/>
      <c r="AB22" s="715"/>
      <c r="AC22" s="715"/>
      <c r="AD22" s="716">
        <v>8911912</v>
      </c>
      <c r="AE22" s="716"/>
      <c r="AF22" s="716"/>
      <c r="AG22" s="716"/>
      <c r="AH22" s="716"/>
      <c r="AI22" s="716"/>
      <c r="AJ22" s="716"/>
      <c r="AK22" s="716"/>
      <c r="AL22" s="681">
        <v>72.7</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180</v>
      </c>
      <c r="BH22" s="679"/>
      <c r="BI22" s="679"/>
      <c r="BJ22" s="679"/>
      <c r="BK22" s="679"/>
      <c r="BL22" s="679"/>
      <c r="BM22" s="679"/>
      <c r="BN22" s="680"/>
      <c r="BO22" s="715" t="s">
        <v>239</v>
      </c>
      <c r="BP22" s="715"/>
      <c r="BQ22" s="715"/>
      <c r="BR22" s="715"/>
      <c r="BS22" s="684" t="s">
        <v>180</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8911912</v>
      </c>
      <c r="S23" s="679"/>
      <c r="T23" s="679"/>
      <c r="U23" s="679"/>
      <c r="V23" s="679"/>
      <c r="W23" s="679"/>
      <c r="X23" s="679"/>
      <c r="Y23" s="680"/>
      <c r="Z23" s="715">
        <v>36.700000000000003</v>
      </c>
      <c r="AA23" s="715"/>
      <c r="AB23" s="715"/>
      <c r="AC23" s="715"/>
      <c r="AD23" s="716">
        <v>8911912</v>
      </c>
      <c r="AE23" s="716"/>
      <c r="AF23" s="716"/>
      <c r="AG23" s="716"/>
      <c r="AH23" s="716"/>
      <c r="AI23" s="716"/>
      <c r="AJ23" s="716"/>
      <c r="AK23" s="716"/>
      <c r="AL23" s="681">
        <v>72.7</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t="s">
        <v>239</v>
      </c>
      <c r="BH23" s="679"/>
      <c r="BI23" s="679"/>
      <c r="BJ23" s="679"/>
      <c r="BK23" s="679"/>
      <c r="BL23" s="679"/>
      <c r="BM23" s="679"/>
      <c r="BN23" s="680"/>
      <c r="BO23" s="715" t="s">
        <v>127</v>
      </c>
      <c r="BP23" s="715"/>
      <c r="BQ23" s="715"/>
      <c r="BR23" s="715"/>
      <c r="BS23" s="684" t="s">
        <v>180</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891641</v>
      </c>
      <c r="S24" s="679"/>
      <c r="T24" s="679"/>
      <c r="U24" s="679"/>
      <c r="V24" s="679"/>
      <c r="W24" s="679"/>
      <c r="X24" s="679"/>
      <c r="Y24" s="680"/>
      <c r="Z24" s="715">
        <v>3.7</v>
      </c>
      <c r="AA24" s="715"/>
      <c r="AB24" s="715"/>
      <c r="AC24" s="715"/>
      <c r="AD24" s="716" t="s">
        <v>127</v>
      </c>
      <c r="AE24" s="716"/>
      <c r="AF24" s="716"/>
      <c r="AG24" s="716"/>
      <c r="AH24" s="716"/>
      <c r="AI24" s="716"/>
      <c r="AJ24" s="716"/>
      <c r="AK24" s="716"/>
      <c r="AL24" s="681" t="s">
        <v>127</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127</v>
      </c>
      <c r="BH24" s="679"/>
      <c r="BI24" s="679"/>
      <c r="BJ24" s="679"/>
      <c r="BK24" s="679"/>
      <c r="BL24" s="679"/>
      <c r="BM24" s="679"/>
      <c r="BN24" s="680"/>
      <c r="BO24" s="715" t="s">
        <v>127</v>
      </c>
      <c r="BP24" s="715"/>
      <c r="BQ24" s="715"/>
      <c r="BR24" s="715"/>
      <c r="BS24" s="684" t="s">
        <v>127</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11250976</v>
      </c>
      <c r="CS24" s="734"/>
      <c r="CT24" s="734"/>
      <c r="CU24" s="734"/>
      <c r="CV24" s="734"/>
      <c r="CW24" s="734"/>
      <c r="CX24" s="734"/>
      <c r="CY24" s="777"/>
      <c r="CZ24" s="778">
        <v>47.1</v>
      </c>
      <c r="DA24" s="749"/>
      <c r="DB24" s="749"/>
      <c r="DC24" s="781"/>
      <c r="DD24" s="776">
        <v>7782693</v>
      </c>
      <c r="DE24" s="734"/>
      <c r="DF24" s="734"/>
      <c r="DG24" s="734"/>
      <c r="DH24" s="734"/>
      <c r="DI24" s="734"/>
      <c r="DJ24" s="734"/>
      <c r="DK24" s="777"/>
      <c r="DL24" s="776">
        <v>7766637</v>
      </c>
      <c r="DM24" s="734"/>
      <c r="DN24" s="734"/>
      <c r="DO24" s="734"/>
      <c r="DP24" s="734"/>
      <c r="DQ24" s="734"/>
      <c r="DR24" s="734"/>
      <c r="DS24" s="734"/>
      <c r="DT24" s="734"/>
      <c r="DU24" s="734"/>
      <c r="DV24" s="777"/>
      <c r="DW24" s="778">
        <v>61.6</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127</v>
      </c>
      <c r="S25" s="679"/>
      <c r="T25" s="679"/>
      <c r="U25" s="679"/>
      <c r="V25" s="679"/>
      <c r="W25" s="679"/>
      <c r="X25" s="679"/>
      <c r="Y25" s="680"/>
      <c r="Z25" s="715" t="s">
        <v>180</v>
      </c>
      <c r="AA25" s="715"/>
      <c r="AB25" s="715"/>
      <c r="AC25" s="715"/>
      <c r="AD25" s="716" t="s">
        <v>127</v>
      </c>
      <c r="AE25" s="716"/>
      <c r="AF25" s="716"/>
      <c r="AG25" s="716"/>
      <c r="AH25" s="716"/>
      <c r="AI25" s="716"/>
      <c r="AJ25" s="716"/>
      <c r="AK25" s="716"/>
      <c r="AL25" s="681" t="s">
        <v>239</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239</v>
      </c>
      <c r="BH25" s="679"/>
      <c r="BI25" s="679"/>
      <c r="BJ25" s="679"/>
      <c r="BK25" s="679"/>
      <c r="BL25" s="679"/>
      <c r="BM25" s="679"/>
      <c r="BN25" s="680"/>
      <c r="BO25" s="715" t="s">
        <v>239</v>
      </c>
      <c r="BP25" s="715"/>
      <c r="BQ25" s="715"/>
      <c r="BR25" s="715"/>
      <c r="BS25" s="684" t="s">
        <v>180</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3406927</v>
      </c>
      <c r="CS25" s="697"/>
      <c r="CT25" s="697"/>
      <c r="CU25" s="697"/>
      <c r="CV25" s="697"/>
      <c r="CW25" s="697"/>
      <c r="CX25" s="697"/>
      <c r="CY25" s="698"/>
      <c r="CZ25" s="681">
        <v>14.2</v>
      </c>
      <c r="DA25" s="699"/>
      <c r="DB25" s="699"/>
      <c r="DC25" s="700"/>
      <c r="DD25" s="684">
        <v>3318304</v>
      </c>
      <c r="DE25" s="697"/>
      <c r="DF25" s="697"/>
      <c r="DG25" s="697"/>
      <c r="DH25" s="697"/>
      <c r="DI25" s="697"/>
      <c r="DJ25" s="697"/>
      <c r="DK25" s="698"/>
      <c r="DL25" s="684">
        <v>3302248</v>
      </c>
      <c r="DM25" s="697"/>
      <c r="DN25" s="697"/>
      <c r="DO25" s="697"/>
      <c r="DP25" s="697"/>
      <c r="DQ25" s="697"/>
      <c r="DR25" s="697"/>
      <c r="DS25" s="697"/>
      <c r="DT25" s="697"/>
      <c r="DU25" s="697"/>
      <c r="DV25" s="698"/>
      <c r="DW25" s="681">
        <v>26.2</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13084539</v>
      </c>
      <c r="S26" s="679"/>
      <c r="T26" s="679"/>
      <c r="U26" s="679"/>
      <c r="V26" s="679"/>
      <c r="W26" s="679"/>
      <c r="X26" s="679"/>
      <c r="Y26" s="680"/>
      <c r="Z26" s="715">
        <v>53.9</v>
      </c>
      <c r="AA26" s="715"/>
      <c r="AB26" s="715"/>
      <c r="AC26" s="715"/>
      <c r="AD26" s="716">
        <v>12177101</v>
      </c>
      <c r="AE26" s="716"/>
      <c r="AF26" s="716"/>
      <c r="AG26" s="716"/>
      <c r="AH26" s="716"/>
      <c r="AI26" s="716"/>
      <c r="AJ26" s="716"/>
      <c r="AK26" s="716"/>
      <c r="AL26" s="681">
        <v>99.4</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127</v>
      </c>
      <c r="BH26" s="679"/>
      <c r="BI26" s="679"/>
      <c r="BJ26" s="679"/>
      <c r="BK26" s="679"/>
      <c r="BL26" s="679"/>
      <c r="BM26" s="679"/>
      <c r="BN26" s="680"/>
      <c r="BO26" s="715" t="s">
        <v>127</v>
      </c>
      <c r="BP26" s="715"/>
      <c r="BQ26" s="715"/>
      <c r="BR26" s="715"/>
      <c r="BS26" s="684" t="s">
        <v>239</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2246654</v>
      </c>
      <c r="CS26" s="679"/>
      <c r="CT26" s="679"/>
      <c r="CU26" s="679"/>
      <c r="CV26" s="679"/>
      <c r="CW26" s="679"/>
      <c r="CX26" s="679"/>
      <c r="CY26" s="680"/>
      <c r="CZ26" s="681">
        <v>9.4</v>
      </c>
      <c r="DA26" s="699"/>
      <c r="DB26" s="699"/>
      <c r="DC26" s="700"/>
      <c r="DD26" s="684">
        <v>2188212</v>
      </c>
      <c r="DE26" s="679"/>
      <c r="DF26" s="679"/>
      <c r="DG26" s="679"/>
      <c r="DH26" s="679"/>
      <c r="DI26" s="679"/>
      <c r="DJ26" s="679"/>
      <c r="DK26" s="680"/>
      <c r="DL26" s="684" t="s">
        <v>127</v>
      </c>
      <c r="DM26" s="679"/>
      <c r="DN26" s="679"/>
      <c r="DO26" s="679"/>
      <c r="DP26" s="679"/>
      <c r="DQ26" s="679"/>
      <c r="DR26" s="679"/>
      <c r="DS26" s="679"/>
      <c r="DT26" s="679"/>
      <c r="DU26" s="679"/>
      <c r="DV26" s="680"/>
      <c r="DW26" s="681" t="s">
        <v>127</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3007</v>
      </c>
      <c r="S27" s="679"/>
      <c r="T27" s="679"/>
      <c r="U27" s="679"/>
      <c r="V27" s="679"/>
      <c r="W27" s="679"/>
      <c r="X27" s="679"/>
      <c r="Y27" s="680"/>
      <c r="Z27" s="715">
        <v>0</v>
      </c>
      <c r="AA27" s="715"/>
      <c r="AB27" s="715"/>
      <c r="AC27" s="715"/>
      <c r="AD27" s="716">
        <v>3007</v>
      </c>
      <c r="AE27" s="716"/>
      <c r="AF27" s="716"/>
      <c r="AG27" s="716"/>
      <c r="AH27" s="716"/>
      <c r="AI27" s="716"/>
      <c r="AJ27" s="716"/>
      <c r="AK27" s="716"/>
      <c r="AL27" s="681">
        <v>0</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2474405</v>
      </c>
      <c r="BH27" s="679"/>
      <c r="BI27" s="679"/>
      <c r="BJ27" s="679"/>
      <c r="BK27" s="679"/>
      <c r="BL27" s="679"/>
      <c r="BM27" s="679"/>
      <c r="BN27" s="680"/>
      <c r="BO27" s="715">
        <v>100</v>
      </c>
      <c r="BP27" s="715"/>
      <c r="BQ27" s="715"/>
      <c r="BR27" s="715"/>
      <c r="BS27" s="684">
        <v>15797</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4476744</v>
      </c>
      <c r="CS27" s="697"/>
      <c r="CT27" s="697"/>
      <c r="CU27" s="697"/>
      <c r="CV27" s="697"/>
      <c r="CW27" s="697"/>
      <c r="CX27" s="697"/>
      <c r="CY27" s="698"/>
      <c r="CZ27" s="681">
        <v>18.7</v>
      </c>
      <c r="DA27" s="699"/>
      <c r="DB27" s="699"/>
      <c r="DC27" s="700"/>
      <c r="DD27" s="684">
        <v>1370520</v>
      </c>
      <c r="DE27" s="697"/>
      <c r="DF27" s="697"/>
      <c r="DG27" s="697"/>
      <c r="DH27" s="697"/>
      <c r="DI27" s="697"/>
      <c r="DJ27" s="697"/>
      <c r="DK27" s="698"/>
      <c r="DL27" s="684">
        <v>1370520</v>
      </c>
      <c r="DM27" s="697"/>
      <c r="DN27" s="697"/>
      <c r="DO27" s="697"/>
      <c r="DP27" s="697"/>
      <c r="DQ27" s="697"/>
      <c r="DR27" s="697"/>
      <c r="DS27" s="697"/>
      <c r="DT27" s="697"/>
      <c r="DU27" s="697"/>
      <c r="DV27" s="698"/>
      <c r="DW27" s="681">
        <v>10.9</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16175</v>
      </c>
      <c r="S28" s="679"/>
      <c r="T28" s="679"/>
      <c r="U28" s="679"/>
      <c r="V28" s="679"/>
      <c r="W28" s="679"/>
      <c r="X28" s="679"/>
      <c r="Y28" s="680"/>
      <c r="Z28" s="715">
        <v>0.1</v>
      </c>
      <c r="AA28" s="715"/>
      <c r="AB28" s="715"/>
      <c r="AC28" s="715"/>
      <c r="AD28" s="716">
        <v>1370</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3367305</v>
      </c>
      <c r="CS28" s="679"/>
      <c r="CT28" s="679"/>
      <c r="CU28" s="679"/>
      <c r="CV28" s="679"/>
      <c r="CW28" s="679"/>
      <c r="CX28" s="679"/>
      <c r="CY28" s="680"/>
      <c r="CZ28" s="681">
        <v>14.1</v>
      </c>
      <c r="DA28" s="699"/>
      <c r="DB28" s="699"/>
      <c r="DC28" s="700"/>
      <c r="DD28" s="684">
        <v>3093869</v>
      </c>
      <c r="DE28" s="679"/>
      <c r="DF28" s="679"/>
      <c r="DG28" s="679"/>
      <c r="DH28" s="679"/>
      <c r="DI28" s="679"/>
      <c r="DJ28" s="679"/>
      <c r="DK28" s="680"/>
      <c r="DL28" s="684">
        <v>3093869</v>
      </c>
      <c r="DM28" s="679"/>
      <c r="DN28" s="679"/>
      <c r="DO28" s="679"/>
      <c r="DP28" s="679"/>
      <c r="DQ28" s="679"/>
      <c r="DR28" s="679"/>
      <c r="DS28" s="679"/>
      <c r="DT28" s="679"/>
      <c r="DU28" s="679"/>
      <c r="DV28" s="680"/>
      <c r="DW28" s="681">
        <v>24.5</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298869</v>
      </c>
      <c r="S29" s="679"/>
      <c r="T29" s="679"/>
      <c r="U29" s="679"/>
      <c r="V29" s="679"/>
      <c r="W29" s="679"/>
      <c r="X29" s="679"/>
      <c r="Y29" s="680"/>
      <c r="Z29" s="715">
        <v>1.2</v>
      </c>
      <c r="AA29" s="715"/>
      <c r="AB29" s="715"/>
      <c r="AC29" s="715"/>
      <c r="AD29" s="716">
        <v>11073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299</v>
      </c>
      <c r="CE29" s="767"/>
      <c r="CF29" s="711" t="s">
        <v>69</v>
      </c>
      <c r="CG29" s="712"/>
      <c r="CH29" s="712"/>
      <c r="CI29" s="712"/>
      <c r="CJ29" s="712"/>
      <c r="CK29" s="712"/>
      <c r="CL29" s="712"/>
      <c r="CM29" s="712"/>
      <c r="CN29" s="712"/>
      <c r="CO29" s="712"/>
      <c r="CP29" s="712"/>
      <c r="CQ29" s="713"/>
      <c r="CR29" s="678">
        <v>3367118</v>
      </c>
      <c r="CS29" s="697"/>
      <c r="CT29" s="697"/>
      <c r="CU29" s="697"/>
      <c r="CV29" s="697"/>
      <c r="CW29" s="697"/>
      <c r="CX29" s="697"/>
      <c r="CY29" s="698"/>
      <c r="CZ29" s="681">
        <v>14.1</v>
      </c>
      <c r="DA29" s="699"/>
      <c r="DB29" s="699"/>
      <c r="DC29" s="700"/>
      <c r="DD29" s="684">
        <v>3093682</v>
      </c>
      <c r="DE29" s="697"/>
      <c r="DF29" s="697"/>
      <c r="DG29" s="697"/>
      <c r="DH29" s="697"/>
      <c r="DI29" s="697"/>
      <c r="DJ29" s="697"/>
      <c r="DK29" s="698"/>
      <c r="DL29" s="684">
        <v>3093682</v>
      </c>
      <c r="DM29" s="697"/>
      <c r="DN29" s="697"/>
      <c r="DO29" s="697"/>
      <c r="DP29" s="697"/>
      <c r="DQ29" s="697"/>
      <c r="DR29" s="697"/>
      <c r="DS29" s="697"/>
      <c r="DT29" s="697"/>
      <c r="DU29" s="697"/>
      <c r="DV29" s="698"/>
      <c r="DW29" s="681">
        <v>24.5</v>
      </c>
      <c r="DX29" s="699"/>
      <c r="DY29" s="699"/>
      <c r="DZ29" s="699"/>
      <c r="EA29" s="699"/>
      <c r="EB29" s="699"/>
      <c r="EC29" s="714"/>
    </row>
    <row r="30" spans="2:133" ht="11.25" customHeight="1" x14ac:dyDescent="0.15">
      <c r="B30" s="675" t="s">
        <v>300</v>
      </c>
      <c r="C30" s="676"/>
      <c r="D30" s="676"/>
      <c r="E30" s="676"/>
      <c r="F30" s="676"/>
      <c r="G30" s="676"/>
      <c r="H30" s="676"/>
      <c r="I30" s="676"/>
      <c r="J30" s="676"/>
      <c r="K30" s="676"/>
      <c r="L30" s="676"/>
      <c r="M30" s="676"/>
      <c r="N30" s="676"/>
      <c r="O30" s="676"/>
      <c r="P30" s="676"/>
      <c r="Q30" s="677"/>
      <c r="R30" s="678">
        <v>19325</v>
      </c>
      <c r="S30" s="679"/>
      <c r="T30" s="679"/>
      <c r="U30" s="679"/>
      <c r="V30" s="679"/>
      <c r="W30" s="679"/>
      <c r="X30" s="679"/>
      <c r="Y30" s="680"/>
      <c r="Z30" s="715">
        <v>0.1</v>
      </c>
      <c r="AA30" s="715"/>
      <c r="AB30" s="715"/>
      <c r="AC30" s="715"/>
      <c r="AD30" s="716">
        <v>603</v>
      </c>
      <c r="AE30" s="716"/>
      <c r="AF30" s="716"/>
      <c r="AG30" s="716"/>
      <c r="AH30" s="716"/>
      <c r="AI30" s="716"/>
      <c r="AJ30" s="716"/>
      <c r="AK30" s="716"/>
      <c r="AL30" s="681">
        <v>0</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301</v>
      </c>
      <c r="BH30" s="764"/>
      <c r="BI30" s="764"/>
      <c r="BJ30" s="764"/>
      <c r="BK30" s="764"/>
      <c r="BL30" s="764"/>
      <c r="BM30" s="764"/>
      <c r="BN30" s="764"/>
      <c r="BO30" s="764"/>
      <c r="BP30" s="764"/>
      <c r="BQ30" s="765"/>
      <c r="BR30" s="739" t="s">
        <v>302</v>
      </c>
      <c r="BS30" s="764"/>
      <c r="BT30" s="764"/>
      <c r="BU30" s="764"/>
      <c r="BV30" s="764"/>
      <c r="BW30" s="764"/>
      <c r="BX30" s="764"/>
      <c r="BY30" s="764"/>
      <c r="BZ30" s="764"/>
      <c r="CA30" s="764"/>
      <c r="CB30" s="765"/>
      <c r="CD30" s="768"/>
      <c r="CE30" s="769"/>
      <c r="CF30" s="711" t="s">
        <v>303</v>
      </c>
      <c r="CG30" s="712"/>
      <c r="CH30" s="712"/>
      <c r="CI30" s="712"/>
      <c r="CJ30" s="712"/>
      <c r="CK30" s="712"/>
      <c r="CL30" s="712"/>
      <c r="CM30" s="712"/>
      <c r="CN30" s="712"/>
      <c r="CO30" s="712"/>
      <c r="CP30" s="712"/>
      <c r="CQ30" s="713"/>
      <c r="CR30" s="678">
        <v>3180361</v>
      </c>
      <c r="CS30" s="679"/>
      <c r="CT30" s="679"/>
      <c r="CU30" s="679"/>
      <c r="CV30" s="679"/>
      <c r="CW30" s="679"/>
      <c r="CX30" s="679"/>
      <c r="CY30" s="680"/>
      <c r="CZ30" s="681">
        <v>13.3</v>
      </c>
      <c r="DA30" s="699"/>
      <c r="DB30" s="699"/>
      <c r="DC30" s="700"/>
      <c r="DD30" s="684">
        <v>2924372</v>
      </c>
      <c r="DE30" s="679"/>
      <c r="DF30" s="679"/>
      <c r="DG30" s="679"/>
      <c r="DH30" s="679"/>
      <c r="DI30" s="679"/>
      <c r="DJ30" s="679"/>
      <c r="DK30" s="680"/>
      <c r="DL30" s="684">
        <v>2924372</v>
      </c>
      <c r="DM30" s="679"/>
      <c r="DN30" s="679"/>
      <c r="DO30" s="679"/>
      <c r="DP30" s="679"/>
      <c r="DQ30" s="679"/>
      <c r="DR30" s="679"/>
      <c r="DS30" s="679"/>
      <c r="DT30" s="679"/>
      <c r="DU30" s="679"/>
      <c r="DV30" s="680"/>
      <c r="DW30" s="681">
        <v>23.2</v>
      </c>
      <c r="DX30" s="699"/>
      <c r="DY30" s="699"/>
      <c r="DZ30" s="699"/>
      <c r="EA30" s="699"/>
      <c r="EB30" s="699"/>
      <c r="EC30" s="714"/>
    </row>
    <row r="31" spans="2:133" ht="11.25" customHeight="1" x14ac:dyDescent="0.15">
      <c r="B31" s="675" t="s">
        <v>304</v>
      </c>
      <c r="C31" s="676"/>
      <c r="D31" s="676"/>
      <c r="E31" s="676"/>
      <c r="F31" s="676"/>
      <c r="G31" s="676"/>
      <c r="H31" s="676"/>
      <c r="I31" s="676"/>
      <c r="J31" s="676"/>
      <c r="K31" s="676"/>
      <c r="L31" s="676"/>
      <c r="M31" s="676"/>
      <c r="N31" s="676"/>
      <c r="O31" s="676"/>
      <c r="P31" s="676"/>
      <c r="Q31" s="677"/>
      <c r="R31" s="678">
        <v>3598569</v>
      </c>
      <c r="S31" s="679"/>
      <c r="T31" s="679"/>
      <c r="U31" s="679"/>
      <c r="V31" s="679"/>
      <c r="W31" s="679"/>
      <c r="X31" s="679"/>
      <c r="Y31" s="680"/>
      <c r="Z31" s="715">
        <v>14.8</v>
      </c>
      <c r="AA31" s="715"/>
      <c r="AB31" s="715"/>
      <c r="AC31" s="715"/>
      <c r="AD31" s="716" t="s">
        <v>239</v>
      </c>
      <c r="AE31" s="716"/>
      <c r="AF31" s="716"/>
      <c r="AG31" s="716"/>
      <c r="AH31" s="716"/>
      <c r="AI31" s="716"/>
      <c r="AJ31" s="716"/>
      <c r="AK31" s="716"/>
      <c r="AL31" s="681" t="s">
        <v>239</v>
      </c>
      <c r="AM31" s="682"/>
      <c r="AN31" s="682"/>
      <c r="AO31" s="717"/>
      <c r="AP31" s="752" t="s">
        <v>305</v>
      </c>
      <c r="AQ31" s="753"/>
      <c r="AR31" s="753"/>
      <c r="AS31" s="753"/>
      <c r="AT31" s="758" t="s">
        <v>306</v>
      </c>
      <c r="AU31" s="231"/>
      <c r="AV31" s="231"/>
      <c r="AW31" s="231"/>
      <c r="AX31" s="744" t="s">
        <v>183</v>
      </c>
      <c r="AY31" s="745"/>
      <c r="AZ31" s="745"/>
      <c r="BA31" s="745"/>
      <c r="BB31" s="745"/>
      <c r="BC31" s="745"/>
      <c r="BD31" s="745"/>
      <c r="BE31" s="745"/>
      <c r="BF31" s="746"/>
      <c r="BG31" s="747">
        <v>99.2</v>
      </c>
      <c r="BH31" s="748"/>
      <c r="BI31" s="748"/>
      <c r="BJ31" s="748"/>
      <c r="BK31" s="748"/>
      <c r="BL31" s="748"/>
      <c r="BM31" s="749">
        <v>96</v>
      </c>
      <c r="BN31" s="748"/>
      <c r="BO31" s="748"/>
      <c r="BP31" s="748"/>
      <c r="BQ31" s="750"/>
      <c r="BR31" s="747">
        <v>99.1</v>
      </c>
      <c r="BS31" s="748"/>
      <c r="BT31" s="748"/>
      <c r="BU31" s="748"/>
      <c r="BV31" s="748"/>
      <c r="BW31" s="748"/>
      <c r="BX31" s="749">
        <v>94.4</v>
      </c>
      <c r="BY31" s="748"/>
      <c r="BZ31" s="748"/>
      <c r="CA31" s="748"/>
      <c r="CB31" s="750"/>
      <c r="CD31" s="768"/>
      <c r="CE31" s="769"/>
      <c r="CF31" s="711" t="s">
        <v>307</v>
      </c>
      <c r="CG31" s="712"/>
      <c r="CH31" s="712"/>
      <c r="CI31" s="712"/>
      <c r="CJ31" s="712"/>
      <c r="CK31" s="712"/>
      <c r="CL31" s="712"/>
      <c r="CM31" s="712"/>
      <c r="CN31" s="712"/>
      <c r="CO31" s="712"/>
      <c r="CP31" s="712"/>
      <c r="CQ31" s="713"/>
      <c r="CR31" s="678">
        <v>186757</v>
      </c>
      <c r="CS31" s="697"/>
      <c r="CT31" s="697"/>
      <c r="CU31" s="697"/>
      <c r="CV31" s="697"/>
      <c r="CW31" s="697"/>
      <c r="CX31" s="697"/>
      <c r="CY31" s="698"/>
      <c r="CZ31" s="681">
        <v>0.8</v>
      </c>
      <c r="DA31" s="699"/>
      <c r="DB31" s="699"/>
      <c r="DC31" s="700"/>
      <c r="DD31" s="684">
        <v>169310</v>
      </c>
      <c r="DE31" s="697"/>
      <c r="DF31" s="697"/>
      <c r="DG31" s="697"/>
      <c r="DH31" s="697"/>
      <c r="DI31" s="697"/>
      <c r="DJ31" s="697"/>
      <c r="DK31" s="698"/>
      <c r="DL31" s="684">
        <v>169310</v>
      </c>
      <c r="DM31" s="697"/>
      <c r="DN31" s="697"/>
      <c r="DO31" s="697"/>
      <c r="DP31" s="697"/>
      <c r="DQ31" s="697"/>
      <c r="DR31" s="697"/>
      <c r="DS31" s="697"/>
      <c r="DT31" s="697"/>
      <c r="DU31" s="697"/>
      <c r="DV31" s="698"/>
      <c r="DW31" s="681">
        <v>1.3</v>
      </c>
      <c r="DX31" s="699"/>
      <c r="DY31" s="699"/>
      <c r="DZ31" s="699"/>
      <c r="EA31" s="699"/>
      <c r="EB31" s="699"/>
      <c r="EC31" s="714"/>
    </row>
    <row r="32" spans="2:133" ht="11.25" customHeight="1" x14ac:dyDescent="0.15">
      <c r="B32" s="761" t="s">
        <v>308</v>
      </c>
      <c r="C32" s="762"/>
      <c r="D32" s="762"/>
      <c r="E32" s="762"/>
      <c r="F32" s="762"/>
      <c r="G32" s="762"/>
      <c r="H32" s="762"/>
      <c r="I32" s="762"/>
      <c r="J32" s="762"/>
      <c r="K32" s="762"/>
      <c r="L32" s="762"/>
      <c r="M32" s="762"/>
      <c r="N32" s="762"/>
      <c r="O32" s="762"/>
      <c r="P32" s="762"/>
      <c r="Q32" s="763"/>
      <c r="R32" s="678">
        <v>47911</v>
      </c>
      <c r="S32" s="679"/>
      <c r="T32" s="679"/>
      <c r="U32" s="679"/>
      <c r="V32" s="679"/>
      <c r="W32" s="679"/>
      <c r="X32" s="679"/>
      <c r="Y32" s="680"/>
      <c r="Z32" s="715">
        <v>0.2</v>
      </c>
      <c r="AA32" s="715"/>
      <c r="AB32" s="715"/>
      <c r="AC32" s="715"/>
      <c r="AD32" s="716">
        <v>47911</v>
      </c>
      <c r="AE32" s="716"/>
      <c r="AF32" s="716"/>
      <c r="AG32" s="716"/>
      <c r="AH32" s="716"/>
      <c r="AI32" s="716"/>
      <c r="AJ32" s="716"/>
      <c r="AK32" s="716"/>
      <c r="AL32" s="681">
        <v>0.4</v>
      </c>
      <c r="AM32" s="682"/>
      <c r="AN32" s="682"/>
      <c r="AO32" s="717"/>
      <c r="AP32" s="754"/>
      <c r="AQ32" s="755"/>
      <c r="AR32" s="755"/>
      <c r="AS32" s="755"/>
      <c r="AT32" s="759"/>
      <c r="AU32" s="230" t="s">
        <v>309</v>
      </c>
      <c r="AV32" s="230"/>
      <c r="AW32" s="230"/>
      <c r="AX32" s="675" t="s">
        <v>310</v>
      </c>
      <c r="AY32" s="676"/>
      <c r="AZ32" s="676"/>
      <c r="BA32" s="676"/>
      <c r="BB32" s="676"/>
      <c r="BC32" s="676"/>
      <c r="BD32" s="676"/>
      <c r="BE32" s="676"/>
      <c r="BF32" s="677"/>
      <c r="BG32" s="751">
        <v>99.5</v>
      </c>
      <c r="BH32" s="697"/>
      <c r="BI32" s="697"/>
      <c r="BJ32" s="697"/>
      <c r="BK32" s="697"/>
      <c r="BL32" s="697"/>
      <c r="BM32" s="682">
        <v>97.8</v>
      </c>
      <c r="BN32" s="743"/>
      <c r="BO32" s="743"/>
      <c r="BP32" s="743"/>
      <c r="BQ32" s="721"/>
      <c r="BR32" s="751">
        <v>99.5</v>
      </c>
      <c r="BS32" s="697"/>
      <c r="BT32" s="697"/>
      <c r="BU32" s="697"/>
      <c r="BV32" s="697"/>
      <c r="BW32" s="697"/>
      <c r="BX32" s="682">
        <v>97.3</v>
      </c>
      <c r="BY32" s="743"/>
      <c r="BZ32" s="743"/>
      <c r="CA32" s="743"/>
      <c r="CB32" s="721"/>
      <c r="CD32" s="770"/>
      <c r="CE32" s="771"/>
      <c r="CF32" s="711" t="s">
        <v>311</v>
      </c>
      <c r="CG32" s="712"/>
      <c r="CH32" s="712"/>
      <c r="CI32" s="712"/>
      <c r="CJ32" s="712"/>
      <c r="CK32" s="712"/>
      <c r="CL32" s="712"/>
      <c r="CM32" s="712"/>
      <c r="CN32" s="712"/>
      <c r="CO32" s="712"/>
      <c r="CP32" s="712"/>
      <c r="CQ32" s="713"/>
      <c r="CR32" s="678">
        <v>187</v>
      </c>
      <c r="CS32" s="679"/>
      <c r="CT32" s="679"/>
      <c r="CU32" s="679"/>
      <c r="CV32" s="679"/>
      <c r="CW32" s="679"/>
      <c r="CX32" s="679"/>
      <c r="CY32" s="680"/>
      <c r="CZ32" s="681">
        <v>0</v>
      </c>
      <c r="DA32" s="699"/>
      <c r="DB32" s="699"/>
      <c r="DC32" s="700"/>
      <c r="DD32" s="684">
        <v>187</v>
      </c>
      <c r="DE32" s="679"/>
      <c r="DF32" s="679"/>
      <c r="DG32" s="679"/>
      <c r="DH32" s="679"/>
      <c r="DI32" s="679"/>
      <c r="DJ32" s="679"/>
      <c r="DK32" s="680"/>
      <c r="DL32" s="684">
        <v>187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312</v>
      </c>
      <c r="C33" s="676"/>
      <c r="D33" s="676"/>
      <c r="E33" s="676"/>
      <c r="F33" s="676"/>
      <c r="G33" s="676"/>
      <c r="H33" s="676"/>
      <c r="I33" s="676"/>
      <c r="J33" s="676"/>
      <c r="K33" s="676"/>
      <c r="L33" s="676"/>
      <c r="M33" s="676"/>
      <c r="N33" s="676"/>
      <c r="O33" s="676"/>
      <c r="P33" s="676"/>
      <c r="Q33" s="677"/>
      <c r="R33" s="678">
        <v>1628123</v>
      </c>
      <c r="S33" s="679"/>
      <c r="T33" s="679"/>
      <c r="U33" s="679"/>
      <c r="V33" s="679"/>
      <c r="W33" s="679"/>
      <c r="X33" s="679"/>
      <c r="Y33" s="680"/>
      <c r="Z33" s="715">
        <v>6.7</v>
      </c>
      <c r="AA33" s="715"/>
      <c r="AB33" s="715"/>
      <c r="AC33" s="715"/>
      <c r="AD33" s="716" t="s">
        <v>127</v>
      </c>
      <c r="AE33" s="716"/>
      <c r="AF33" s="716"/>
      <c r="AG33" s="716"/>
      <c r="AH33" s="716"/>
      <c r="AI33" s="716"/>
      <c r="AJ33" s="716"/>
      <c r="AK33" s="716"/>
      <c r="AL33" s="681" t="s">
        <v>180</v>
      </c>
      <c r="AM33" s="682"/>
      <c r="AN33" s="682"/>
      <c r="AO33" s="717"/>
      <c r="AP33" s="756"/>
      <c r="AQ33" s="757"/>
      <c r="AR33" s="757"/>
      <c r="AS33" s="757"/>
      <c r="AT33" s="760"/>
      <c r="AU33" s="232"/>
      <c r="AV33" s="232"/>
      <c r="AW33" s="232"/>
      <c r="AX33" s="659" t="s">
        <v>313</v>
      </c>
      <c r="AY33" s="660"/>
      <c r="AZ33" s="660"/>
      <c r="BA33" s="660"/>
      <c r="BB33" s="660"/>
      <c r="BC33" s="660"/>
      <c r="BD33" s="660"/>
      <c r="BE33" s="660"/>
      <c r="BF33" s="661"/>
      <c r="BG33" s="742">
        <v>98.8</v>
      </c>
      <c r="BH33" s="663"/>
      <c r="BI33" s="663"/>
      <c r="BJ33" s="663"/>
      <c r="BK33" s="663"/>
      <c r="BL33" s="663"/>
      <c r="BM33" s="706">
        <v>93.3</v>
      </c>
      <c r="BN33" s="663"/>
      <c r="BO33" s="663"/>
      <c r="BP33" s="663"/>
      <c r="BQ33" s="727"/>
      <c r="BR33" s="742">
        <v>98.5</v>
      </c>
      <c r="BS33" s="663"/>
      <c r="BT33" s="663"/>
      <c r="BU33" s="663"/>
      <c r="BV33" s="663"/>
      <c r="BW33" s="663"/>
      <c r="BX33" s="706">
        <v>90.3</v>
      </c>
      <c r="BY33" s="663"/>
      <c r="BZ33" s="663"/>
      <c r="CA33" s="663"/>
      <c r="CB33" s="727"/>
      <c r="CD33" s="711" t="s">
        <v>314</v>
      </c>
      <c r="CE33" s="712"/>
      <c r="CF33" s="712"/>
      <c r="CG33" s="712"/>
      <c r="CH33" s="712"/>
      <c r="CI33" s="712"/>
      <c r="CJ33" s="712"/>
      <c r="CK33" s="712"/>
      <c r="CL33" s="712"/>
      <c r="CM33" s="712"/>
      <c r="CN33" s="712"/>
      <c r="CO33" s="712"/>
      <c r="CP33" s="712"/>
      <c r="CQ33" s="713"/>
      <c r="CR33" s="678">
        <v>7966999</v>
      </c>
      <c r="CS33" s="697"/>
      <c r="CT33" s="697"/>
      <c r="CU33" s="697"/>
      <c r="CV33" s="697"/>
      <c r="CW33" s="697"/>
      <c r="CX33" s="697"/>
      <c r="CY33" s="698"/>
      <c r="CZ33" s="681">
        <v>33.299999999999997</v>
      </c>
      <c r="DA33" s="699"/>
      <c r="DB33" s="699"/>
      <c r="DC33" s="700"/>
      <c r="DD33" s="684">
        <v>5755017</v>
      </c>
      <c r="DE33" s="697"/>
      <c r="DF33" s="697"/>
      <c r="DG33" s="697"/>
      <c r="DH33" s="697"/>
      <c r="DI33" s="697"/>
      <c r="DJ33" s="697"/>
      <c r="DK33" s="698"/>
      <c r="DL33" s="684">
        <v>3907468</v>
      </c>
      <c r="DM33" s="697"/>
      <c r="DN33" s="697"/>
      <c r="DO33" s="697"/>
      <c r="DP33" s="697"/>
      <c r="DQ33" s="697"/>
      <c r="DR33" s="697"/>
      <c r="DS33" s="697"/>
      <c r="DT33" s="697"/>
      <c r="DU33" s="697"/>
      <c r="DV33" s="698"/>
      <c r="DW33" s="681">
        <v>31</v>
      </c>
      <c r="DX33" s="699"/>
      <c r="DY33" s="699"/>
      <c r="DZ33" s="699"/>
      <c r="EA33" s="699"/>
      <c r="EB33" s="699"/>
      <c r="EC33" s="714"/>
    </row>
    <row r="34" spans="2:133" ht="11.25" customHeight="1" x14ac:dyDescent="0.15">
      <c r="B34" s="675" t="s">
        <v>315</v>
      </c>
      <c r="C34" s="676"/>
      <c r="D34" s="676"/>
      <c r="E34" s="676"/>
      <c r="F34" s="676"/>
      <c r="G34" s="676"/>
      <c r="H34" s="676"/>
      <c r="I34" s="676"/>
      <c r="J34" s="676"/>
      <c r="K34" s="676"/>
      <c r="L34" s="676"/>
      <c r="M34" s="676"/>
      <c r="N34" s="676"/>
      <c r="O34" s="676"/>
      <c r="P34" s="676"/>
      <c r="Q34" s="677"/>
      <c r="R34" s="678">
        <v>40431</v>
      </c>
      <c r="S34" s="679"/>
      <c r="T34" s="679"/>
      <c r="U34" s="679"/>
      <c r="V34" s="679"/>
      <c r="W34" s="679"/>
      <c r="X34" s="679"/>
      <c r="Y34" s="680"/>
      <c r="Z34" s="715">
        <v>0.2</v>
      </c>
      <c r="AA34" s="715"/>
      <c r="AB34" s="715"/>
      <c r="AC34" s="715"/>
      <c r="AD34" s="716">
        <v>10843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316</v>
      </c>
      <c r="CE34" s="712"/>
      <c r="CF34" s="712"/>
      <c r="CG34" s="712"/>
      <c r="CH34" s="712"/>
      <c r="CI34" s="712"/>
      <c r="CJ34" s="712"/>
      <c r="CK34" s="712"/>
      <c r="CL34" s="712"/>
      <c r="CM34" s="712"/>
      <c r="CN34" s="712"/>
      <c r="CO34" s="712"/>
      <c r="CP34" s="712"/>
      <c r="CQ34" s="713"/>
      <c r="CR34" s="678">
        <v>2515704</v>
      </c>
      <c r="CS34" s="679"/>
      <c r="CT34" s="679"/>
      <c r="CU34" s="679"/>
      <c r="CV34" s="679"/>
      <c r="CW34" s="679"/>
      <c r="CX34" s="679"/>
      <c r="CY34" s="680"/>
      <c r="CZ34" s="681">
        <v>10.5</v>
      </c>
      <c r="DA34" s="699"/>
      <c r="DB34" s="699"/>
      <c r="DC34" s="700"/>
      <c r="DD34" s="684">
        <v>1968755</v>
      </c>
      <c r="DE34" s="679"/>
      <c r="DF34" s="679"/>
      <c r="DG34" s="679"/>
      <c r="DH34" s="679"/>
      <c r="DI34" s="679"/>
      <c r="DJ34" s="679"/>
      <c r="DK34" s="680"/>
      <c r="DL34" s="684">
        <v>1037944</v>
      </c>
      <c r="DM34" s="679"/>
      <c r="DN34" s="679"/>
      <c r="DO34" s="679"/>
      <c r="DP34" s="679"/>
      <c r="DQ34" s="679"/>
      <c r="DR34" s="679"/>
      <c r="DS34" s="679"/>
      <c r="DT34" s="679"/>
      <c r="DU34" s="679"/>
      <c r="DV34" s="680"/>
      <c r="DW34" s="681">
        <v>8.1999999999999993</v>
      </c>
      <c r="DX34" s="699"/>
      <c r="DY34" s="699"/>
      <c r="DZ34" s="699"/>
      <c r="EA34" s="699"/>
      <c r="EB34" s="699"/>
      <c r="EC34" s="714"/>
    </row>
    <row r="35" spans="2:133" ht="11.25" customHeight="1" x14ac:dyDescent="0.15">
      <c r="B35" s="675" t="s">
        <v>317</v>
      </c>
      <c r="C35" s="676"/>
      <c r="D35" s="676"/>
      <c r="E35" s="676"/>
      <c r="F35" s="676"/>
      <c r="G35" s="676"/>
      <c r="H35" s="676"/>
      <c r="I35" s="676"/>
      <c r="J35" s="676"/>
      <c r="K35" s="676"/>
      <c r="L35" s="676"/>
      <c r="M35" s="676"/>
      <c r="N35" s="676"/>
      <c r="O35" s="676"/>
      <c r="P35" s="676"/>
      <c r="Q35" s="677"/>
      <c r="R35" s="678">
        <v>28485</v>
      </c>
      <c r="S35" s="679"/>
      <c r="T35" s="679"/>
      <c r="U35" s="679"/>
      <c r="V35" s="679"/>
      <c r="W35" s="679"/>
      <c r="X35" s="679"/>
      <c r="Y35" s="680"/>
      <c r="Z35" s="715">
        <v>0.1</v>
      </c>
      <c r="AA35" s="715"/>
      <c r="AB35" s="715"/>
      <c r="AC35" s="715"/>
      <c r="AD35" s="716" t="s">
        <v>127</v>
      </c>
      <c r="AE35" s="716"/>
      <c r="AF35" s="716"/>
      <c r="AG35" s="716"/>
      <c r="AH35" s="716"/>
      <c r="AI35" s="716"/>
      <c r="AJ35" s="716"/>
      <c r="AK35" s="716"/>
      <c r="AL35" s="681" t="s">
        <v>180</v>
      </c>
      <c r="AM35" s="682"/>
      <c r="AN35" s="682"/>
      <c r="AO35" s="717"/>
      <c r="AP35" s="235"/>
      <c r="AQ35" s="739" t="s">
        <v>318</v>
      </c>
      <c r="AR35" s="740"/>
      <c r="AS35" s="740"/>
      <c r="AT35" s="740"/>
      <c r="AU35" s="740"/>
      <c r="AV35" s="740"/>
      <c r="AW35" s="740"/>
      <c r="AX35" s="740"/>
      <c r="AY35" s="740"/>
      <c r="AZ35" s="740"/>
      <c r="BA35" s="740"/>
      <c r="BB35" s="740"/>
      <c r="BC35" s="740"/>
      <c r="BD35" s="740"/>
      <c r="BE35" s="740"/>
      <c r="BF35" s="741"/>
      <c r="BG35" s="739" t="s">
        <v>319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320</v>
      </c>
      <c r="CE35" s="712"/>
      <c r="CF35" s="712"/>
      <c r="CG35" s="712"/>
      <c r="CH35" s="712"/>
      <c r="CI35" s="712"/>
      <c r="CJ35" s="712"/>
      <c r="CK35" s="712"/>
      <c r="CL35" s="712"/>
      <c r="CM35" s="712"/>
      <c r="CN35" s="712"/>
      <c r="CO35" s="712"/>
      <c r="CP35" s="712"/>
      <c r="CQ35" s="713"/>
      <c r="CR35" s="678">
        <v>413614</v>
      </c>
      <c r="CS35" s="697"/>
      <c r="CT35" s="697"/>
      <c r="CU35" s="697"/>
      <c r="CV35" s="697"/>
      <c r="CW35" s="697"/>
      <c r="CX35" s="697"/>
      <c r="CY35" s="698"/>
      <c r="CZ35" s="681">
        <v>1.7</v>
      </c>
      <c r="DA35" s="699"/>
      <c r="DB35" s="699"/>
      <c r="DC35" s="700"/>
      <c r="DD35" s="684">
        <v>349982</v>
      </c>
      <c r="DE35" s="697"/>
      <c r="DF35" s="697"/>
      <c r="DG35" s="697"/>
      <c r="DH35" s="697"/>
      <c r="DI35" s="697"/>
      <c r="DJ35" s="697"/>
      <c r="DK35" s="698"/>
      <c r="DL35" s="684">
        <v>329982</v>
      </c>
      <c r="DM35" s="697"/>
      <c r="DN35" s="697"/>
      <c r="DO35" s="697"/>
      <c r="DP35" s="697"/>
      <c r="DQ35" s="697"/>
      <c r="DR35" s="697"/>
      <c r="DS35" s="697"/>
      <c r="DT35" s="697"/>
      <c r="DU35" s="697"/>
      <c r="DV35" s="698"/>
      <c r="DW35" s="681">
        <v>2.6</v>
      </c>
      <c r="DX35" s="699"/>
      <c r="DY35" s="699"/>
      <c r="DZ35" s="699"/>
      <c r="EA35" s="699"/>
      <c r="EB35" s="699"/>
      <c r="EC35" s="714"/>
    </row>
    <row r="36" spans="2:133" ht="11.25" customHeight="1" x14ac:dyDescent="0.15">
      <c r="B36" s="675" t="s">
        <v>321</v>
      </c>
      <c r="C36" s="676"/>
      <c r="D36" s="676"/>
      <c r="E36" s="676"/>
      <c r="F36" s="676"/>
      <c r="G36" s="676"/>
      <c r="H36" s="676"/>
      <c r="I36" s="676"/>
      <c r="J36" s="676"/>
      <c r="K36" s="676"/>
      <c r="L36" s="676"/>
      <c r="M36" s="676"/>
      <c r="N36" s="676"/>
      <c r="O36" s="676"/>
      <c r="P36" s="676"/>
      <c r="Q36" s="677"/>
      <c r="R36" s="678">
        <v>477718</v>
      </c>
      <c r="S36" s="679"/>
      <c r="T36" s="679"/>
      <c r="U36" s="679"/>
      <c r="V36" s="679"/>
      <c r="W36" s="679"/>
      <c r="X36" s="679"/>
      <c r="Y36" s="680"/>
      <c r="Z36" s="715">
        <v>2</v>
      </c>
      <c r="AA36" s="715"/>
      <c r="AB36" s="715"/>
      <c r="AC36" s="715"/>
      <c r="AD36" s="716" t="s">
        <v>127</v>
      </c>
      <c r="AE36" s="716"/>
      <c r="AF36" s="716"/>
      <c r="AG36" s="716"/>
      <c r="AH36" s="716"/>
      <c r="AI36" s="716"/>
      <c r="AJ36" s="716"/>
      <c r="AK36" s="716"/>
      <c r="AL36" s="681" t="s">
        <v>239</v>
      </c>
      <c r="AM36" s="682"/>
      <c r="AN36" s="682"/>
      <c r="AO36" s="717"/>
      <c r="AP36" s="235"/>
      <c r="AQ36" s="730" t="s">
        <v>322</v>
      </c>
      <c r="AR36" s="731"/>
      <c r="AS36" s="731"/>
      <c r="AT36" s="731"/>
      <c r="AU36" s="731"/>
      <c r="AV36" s="731"/>
      <c r="AW36" s="731"/>
      <c r="AX36" s="731"/>
      <c r="AY36" s="732"/>
      <c r="AZ36" s="733">
        <v>3644690</v>
      </c>
      <c r="BA36" s="734"/>
      <c r="BB36" s="734"/>
      <c r="BC36" s="734"/>
      <c r="BD36" s="734"/>
      <c r="BE36" s="734"/>
      <c r="BF36" s="735"/>
      <c r="BG36" s="736" t="s">
        <v>323</v>
      </c>
      <c r="BH36" s="737"/>
      <c r="BI36" s="737"/>
      <c r="BJ36" s="737"/>
      <c r="BK36" s="737"/>
      <c r="BL36" s="737"/>
      <c r="BM36" s="737"/>
      <c r="BN36" s="737"/>
      <c r="BO36" s="737"/>
      <c r="BP36" s="737"/>
      <c r="BQ36" s="737"/>
      <c r="BR36" s="737"/>
      <c r="BS36" s="737"/>
      <c r="BT36" s="737"/>
      <c r="BU36" s="738"/>
      <c r="BV36" s="733">
        <v>81722</v>
      </c>
      <c r="BW36" s="734"/>
      <c r="BX36" s="734"/>
      <c r="BY36" s="734"/>
      <c r="BZ36" s="734"/>
      <c r="CA36" s="734"/>
      <c r="CB36" s="735"/>
      <c r="CD36" s="711" t="s">
        <v>324</v>
      </c>
      <c r="CE36" s="712"/>
      <c r="CF36" s="712"/>
      <c r="CG36" s="712"/>
      <c r="CH36" s="712"/>
      <c r="CI36" s="712"/>
      <c r="CJ36" s="712"/>
      <c r="CK36" s="712"/>
      <c r="CL36" s="712"/>
      <c r="CM36" s="712"/>
      <c r="CN36" s="712"/>
      <c r="CO36" s="712"/>
      <c r="CP36" s="712"/>
      <c r="CQ36" s="713"/>
      <c r="CR36" s="678">
        <v>1983949</v>
      </c>
      <c r="CS36" s="679"/>
      <c r="CT36" s="679"/>
      <c r="CU36" s="679"/>
      <c r="CV36" s="679"/>
      <c r="CW36" s="679"/>
      <c r="CX36" s="679"/>
      <c r="CY36" s="680"/>
      <c r="CZ36" s="681">
        <v>8.3000000000000007</v>
      </c>
      <c r="DA36" s="699"/>
      <c r="DB36" s="699"/>
      <c r="DC36" s="700"/>
      <c r="DD36" s="684">
        <v>1300299</v>
      </c>
      <c r="DE36" s="679"/>
      <c r="DF36" s="679"/>
      <c r="DG36" s="679"/>
      <c r="DH36" s="679"/>
      <c r="DI36" s="679"/>
      <c r="DJ36" s="679"/>
      <c r="DK36" s="680"/>
      <c r="DL36" s="684">
        <v>615837</v>
      </c>
      <c r="DM36" s="679"/>
      <c r="DN36" s="679"/>
      <c r="DO36" s="679"/>
      <c r="DP36" s="679"/>
      <c r="DQ36" s="679"/>
      <c r="DR36" s="679"/>
      <c r="DS36" s="679"/>
      <c r="DT36" s="679"/>
      <c r="DU36" s="679"/>
      <c r="DV36" s="680"/>
      <c r="DW36" s="681">
        <v>4.9000000000000004</v>
      </c>
      <c r="DX36" s="699"/>
      <c r="DY36" s="699"/>
      <c r="DZ36" s="699"/>
      <c r="EA36" s="699"/>
      <c r="EB36" s="699"/>
      <c r="EC36" s="714"/>
    </row>
    <row r="37" spans="2:133" ht="11.25" customHeight="1" x14ac:dyDescent="0.15">
      <c r="B37" s="675" t="s">
        <v>325</v>
      </c>
      <c r="C37" s="676"/>
      <c r="D37" s="676"/>
      <c r="E37" s="676"/>
      <c r="F37" s="676"/>
      <c r="G37" s="676"/>
      <c r="H37" s="676"/>
      <c r="I37" s="676"/>
      <c r="J37" s="676"/>
      <c r="K37" s="676"/>
      <c r="L37" s="676"/>
      <c r="M37" s="676"/>
      <c r="N37" s="676"/>
      <c r="O37" s="676"/>
      <c r="P37" s="676"/>
      <c r="Q37" s="677"/>
      <c r="R37" s="678">
        <v>377731</v>
      </c>
      <c r="S37" s="679"/>
      <c r="T37" s="679"/>
      <c r="U37" s="679"/>
      <c r="V37" s="679"/>
      <c r="W37" s="679"/>
      <c r="X37" s="679"/>
      <c r="Y37" s="680"/>
      <c r="Z37" s="715">
        <v>1.6</v>
      </c>
      <c r="AA37" s="715"/>
      <c r="AB37" s="715"/>
      <c r="AC37" s="715"/>
      <c r="AD37" s="716" t="s">
        <v>239</v>
      </c>
      <c r="AE37" s="716"/>
      <c r="AF37" s="716"/>
      <c r="AG37" s="716"/>
      <c r="AH37" s="716"/>
      <c r="AI37" s="716"/>
      <c r="AJ37" s="716"/>
      <c r="AK37" s="716"/>
      <c r="AL37" s="681" t="s">
        <v>180</v>
      </c>
      <c r="AM37" s="682"/>
      <c r="AN37" s="682"/>
      <c r="AO37" s="717"/>
      <c r="AQ37" s="718" t="s">
        <v>326</v>
      </c>
      <c r="AR37" s="719"/>
      <c r="AS37" s="719"/>
      <c r="AT37" s="719"/>
      <c r="AU37" s="719"/>
      <c r="AV37" s="719"/>
      <c r="AW37" s="719"/>
      <c r="AX37" s="719"/>
      <c r="AY37" s="720"/>
      <c r="AZ37" s="678">
        <v>818551</v>
      </c>
      <c r="BA37" s="679"/>
      <c r="BB37" s="679"/>
      <c r="BC37" s="679"/>
      <c r="BD37" s="697"/>
      <c r="BE37" s="697"/>
      <c r="BF37" s="721"/>
      <c r="BG37" s="711" t="s">
        <v>327</v>
      </c>
      <c r="BH37" s="712"/>
      <c r="BI37" s="712"/>
      <c r="BJ37" s="712"/>
      <c r="BK37" s="712"/>
      <c r="BL37" s="712"/>
      <c r="BM37" s="712"/>
      <c r="BN37" s="712"/>
      <c r="BO37" s="712"/>
      <c r="BP37" s="712"/>
      <c r="BQ37" s="712"/>
      <c r="BR37" s="712"/>
      <c r="BS37" s="712"/>
      <c r="BT37" s="712"/>
      <c r="BU37" s="713"/>
      <c r="BV37" s="678">
        <v>9056</v>
      </c>
      <c r="BW37" s="679"/>
      <c r="BX37" s="679"/>
      <c r="BY37" s="679"/>
      <c r="BZ37" s="679"/>
      <c r="CA37" s="679"/>
      <c r="CB37" s="722"/>
      <c r="CD37" s="711" t="s">
        <v>328</v>
      </c>
      <c r="CE37" s="712"/>
      <c r="CF37" s="712"/>
      <c r="CG37" s="712"/>
      <c r="CH37" s="712"/>
      <c r="CI37" s="712"/>
      <c r="CJ37" s="712"/>
      <c r="CK37" s="712"/>
      <c r="CL37" s="712"/>
      <c r="CM37" s="712"/>
      <c r="CN37" s="712"/>
      <c r="CO37" s="712"/>
      <c r="CP37" s="712"/>
      <c r="CQ37" s="713"/>
      <c r="CR37" s="678">
        <v>270105</v>
      </c>
      <c r="CS37" s="697"/>
      <c r="CT37" s="697"/>
      <c r="CU37" s="697"/>
      <c r="CV37" s="697"/>
      <c r="CW37" s="697"/>
      <c r="CX37" s="697"/>
      <c r="CY37" s="698"/>
      <c r="CZ37" s="681">
        <v>1.1000000000000001</v>
      </c>
      <c r="DA37" s="699"/>
      <c r="DB37" s="699"/>
      <c r="DC37" s="700"/>
      <c r="DD37" s="684">
        <v>270105</v>
      </c>
      <c r="DE37" s="697"/>
      <c r="DF37" s="697"/>
      <c r="DG37" s="697"/>
      <c r="DH37" s="697"/>
      <c r="DI37" s="697"/>
      <c r="DJ37" s="697"/>
      <c r="DK37" s="698"/>
      <c r="DL37" s="684">
        <v>269388</v>
      </c>
      <c r="DM37" s="697"/>
      <c r="DN37" s="697"/>
      <c r="DO37" s="697"/>
      <c r="DP37" s="697"/>
      <c r="DQ37" s="697"/>
      <c r="DR37" s="697"/>
      <c r="DS37" s="697"/>
      <c r="DT37" s="697"/>
      <c r="DU37" s="697"/>
      <c r="DV37" s="698"/>
      <c r="DW37" s="681">
        <v>2.1</v>
      </c>
      <c r="DX37" s="699"/>
      <c r="DY37" s="699"/>
      <c r="DZ37" s="699"/>
      <c r="EA37" s="699"/>
      <c r="EB37" s="699"/>
      <c r="EC37" s="714"/>
    </row>
    <row r="38" spans="2:133" ht="11.25" customHeight="1" x14ac:dyDescent="0.15">
      <c r="B38" s="675" t="s">
        <v>329</v>
      </c>
      <c r="C38" s="676"/>
      <c r="D38" s="676"/>
      <c r="E38" s="676"/>
      <c r="F38" s="676"/>
      <c r="G38" s="676"/>
      <c r="H38" s="676"/>
      <c r="I38" s="676"/>
      <c r="J38" s="676"/>
      <c r="K38" s="676"/>
      <c r="L38" s="676"/>
      <c r="M38" s="676"/>
      <c r="N38" s="676"/>
      <c r="O38" s="676"/>
      <c r="P38" s="676"/>
      <c r="Q38" s="677"/>
      <c r="R38" s="678">
        <v>285355</v>
      </c>
      <c r="S38" s="679"/>
      <c r="T38" s="679"/>
      <c r="U38" s="679"/>
      <c r="V38" s="679"/>
      <c r="W38" s="679"/>
      <c r="X38" s="679"/>
      <c r="Y38" s="680"/>
      <c r="Z38" s="715">
        <v>1.2</v>
      </c>
      <c r="AA38" s="715"/>
      <c r="AB38" s="715"/>
      <c r="AC38" s="715"/>
      <c r="AD38" s="716">
        <v>2643</v>
      </c>
      <c r="AE38" s="716"/>
      <c r="AF38" s="716"/>
      <c r="AG38" s="716"/>
      <c r="AH38" s="716"/>
      <c r="AI38" s="716"/>
      <c r="AJ38" s="716"/>
      <c r="AK38" s="716"/>
      <c r="AL38" s="681">
        <v>0</v>
      </c>
      <c r="AM38" s="682"/>
      <c r="AN38" s="682"/>
      <c r="AO38" s="717"/>
      <c r="AQ38" s="718" t="s">
        <v>330</v>
      </c>
      <c r="AR38" s="719"/>
      <c r="AS38" s="719"/>
      <c r="AT38" s="719"/>
      <c r="AU38" s="719"/>
      <c r="AV38" s="719"/>
      <c r="AW38" s="719"/>
      <c r="AX38" s="719"/>
      <c r="AY38" s="720"/>
      <c r="AZ38" s="678">
        <v>712355</v>
      </c>
      <c r="BA38" s="679"/>
      <c r="BB38" s="679"/>
      <c r="BC38" s="679"/>
      <c r="BD38" s="697"/>
      <c r="BE38" s="697"/>
      <c r="BF38" s="721"/>
      <c r="BG38" s="711" t="s">
        <v>331</v>
      </c>
      <c r="BH38" s="712"/>
      <c r="BI38" s="712"/>
      <c r="BJ38" s="712"/>
      <c r="BK38" s="712"/>
      <c r="BL38" s="712"/>
      <c r="BM38" s="712"/>
      <c r="BN38" s="712"/>
      <c r="BO38" s="712"/>
      <c r="BP38" s="712"/>
      <c r="BQ38" s="712"/>
      <c r="BR38" s="712"/>
      <c r="BS38" s="712"/>
      <c r="BT38" s="712"/>
      <c r="BU38" s="713"/>
      <c r="BV38" s="678">
        <v>5605</v>
      </c>
      <c r="BW38" s="679"/>
      <c r="BX38" s="679"/>
      <c r="BY38" s="679"/>
      <c r="BZ38" s="679"/>
      <c r="CA38" s="679"/>
      <c r="CB38" s="722"/>
      <c r="CD38" s="711" t="s">
        <v>332</v>
      </c>
      <c r="CE38" s="712"/>
      <c r="CF38" s="712"/>
      <c r="CG38" s="712"/>
      <c r="CH38" s="712"/>
      <c r="CI38" s="712"/>
      <c r="CJ38" s="712"/>
      <c r="CK38" s="712"/>
      <c r="CL38" s="712"/>
      <c r="CM38" s="712"/>
      <c r="CN38" s="712"/>
      <c r="CO38" s="712"/>
      <c r="CP38" s="712"/>
      <c r="CQ38" s="713"/>
      <c r="CR38" s="678">
        <v>2413979</v>
      </c>
      <c r="CS38" s="679"/>
      <c r="CT38" s="679"/>
      <c r="CU38" s="679"/>
      <c r="CV38" s="679"/>
      <c r="CW38" s="679"/>
      <c r="CX38" s="679"/>
      <c r="CY38" s="680"/>
      <c r="CZ38" s="681">
        <v>10.1</v>
      </c>
      <c r="DA38" s="699"/>
      <c r="DB38" s="699"/>
      <c r="DC38" s="700"/>
      <c r="DD38" s="684">
        <v>2093506</v>
      </c>
      <c r="DE38" s="679"/>
      <c r="DF38" s="679"/>
      <c r="DG38" s="679"/>
      <c r="DH38" s="679"/>
      <c r="DI38" s="679"/>
      <c r="DJ38" s="679"/>
      <c r="DK38" s="680"/>
      <c r="DL38" s="684">
        <v>1923705</v>
      </c>
      <c r="DM38" s="679"/>
      <c r="DN38" s="679"/>
      <c r="DO38" s="679"/>
      <c r="DP38" s="679"/>
      <c r="DQ38" s="679"/>
      <c r="DR38" s="679"/>
      <c r="DS38" s="679"/>
      <c r="DT38" s="679"/>
      <c r="DU38" s="679"/>
      <c r="DV38" s="680"/>
      <c r="DW38" s="681">
        <v>15.2</v>
      </c>
      <c r="DX38" s="699"/>
      <c r="DY38" s="699"/>
      <c r="DZ38" s="699"/>
      <c r="EA38" s="699"/>
      <c r="EB38" s="699"/>
      <c r="EC38" s="714"/>
    </row>
    <row r="39" spans="2:133" ht="11.25" customHeight="1" x14ac:dyDescent="0.15">
      <c r="B39" s="675" t="s">
        <v>333</v>
      </c>
      <c r="C39" s="676"/>
      <c r="D39" s="676"/>
      <c r="E39" s="676"/>
      <c r="F39" s="676"/>
      <c r="G39" s="676"/>
      <c r="H39" s="676"/>
      <c r="I39" s="676"/>
      <c r="J39" s="676"/>
      <c r="K39" s="676"/>
      <c r="L39" s="676"/>
      <c r="M39" s="676"/>
      <c r="N39" s="676"/>
      <c r="O39" s="676"/>
      <c r="P39" s="676"/>
      <c r="Q39" s="677"/>
      <c r="R39" s="678">
        <v>4384800</v>
      </c>
      <c r="S39" s="679"/>
      <c r="T39" s="679"/>
      <c r="U39" s="679"/>
      <c r="V39" s="679"/>
      <c r="W39" s="679"/>
      <c r="X39" s="679"/>
      <c r="Y39" s="680"/>
      <c r="Z39" s="715">
        <v>18.100000000000001</v>
      </c>
      <c r="AA39" s="715"/>
      <c r="AB39" s="715"/>
      <c r="AC39" s="715"/>
      <c r="AD39" s="716" t="s">
        <v>180</v>
      </c>
      <c r="AE39" s="716"/>
      <c r="AF39" s="716"/>
      <c r="AG39" s="716"/>
      <c r="AH39" s="716"/>
      <c r="AI39" s="716"/>
      <c r="AJ39" s="716"/>
      <c r="AK39" s="716"/>
      <c r="AL39" s="681" t="s">
        <v>239</v>
      </c>
      <c r="AM39" s="682"/>
      <c r="AN39" s="682"/>
      <c r="AO39" s="717"/>
      <c r="AQ39" s="718" t="s">
        <v>334</v>
      </c>
      <c r="AR39" s="719"/>
      <c r="AS39" s="719"/>
      <c r="AT39" s="719"/>
      <c r="AU39" s="719"/>
      <c r="AV39" s="719"/>
      <c r="AW39" s="719"/>
      <c r="AX39" s="719"/>
      <c r="AY39" s="720"/>
      <c r="AZ39" s="678">
        <v>412160</v>
      </c>
      <c r="BA39" s="679"/>
      <c r="BB39" s="679"/>
      <c r="BC39" s="679"/>
      <c r="BD39" s="697"/>
      <c r="BE39" s="697"/>
      <c r="BF39" s="721"/>
      <c r="BG39" s="711" t="s">
        <v>335</v>
      </c>
      <c r="BH39" s="712"/>
      <c r="BI39" s="712"/>
      <c r="BJ39" s="712"/>
      <c r="BK39" s="712"/>
      <c r="BL39" s="712"/>
      <c r="BM39" s="712"/>
      <c r="BN39" s="712"/>
      <c r="BO39" s="712"/>
      <c r="BP39" s="712"/>
      <c r="BQ39" s="712"/>
      <c r="BR39" s="712"/>
      <c r="BS39" s="712"/>
      <c r="BT39" s="712"/>
      <c r="BU39" s="713"/>
      <c r="BV39" s="678">
        <v>10001</v>
      </c>
      <c r="BW39" s="679"/>
      <c r="BX39" s="679"/>
      <c r="BY39" s="679"/>
      <c r="BZ39" s="679"/>
      <c r="CA39" s="679"/>
      <c r="CB39" s="722"/>
      <c r="CD39" s="711" t="s">
        <v>336</v>
      </c>
      <c r="CE39" s="712"/>
      <c r="CF39" s="712"/>
      <c r="CG39" s="712"/>
      <c r="CH39" s="712"/>
      <c r="CI39" s="712"/>
      <c r="CJ39" s="712"/>
      <c r="CK39" s="712"/>
      <c r="CL39" s="712"/>
      <c r="CM39" s="712"/>
      <c r="CN39" s="712"/>
      <c r="CO39" s="712"/>
      <c r="CP39" s="712"/>
      <c r="CQ39" s="713"/>
      <c r="CR39" s="678">
        <v>40079</v>
      </c>
      <c r="CS39" s="697"/>
      <c r="CT39" s="697"/>
      <c r="CU39" s="697"/>
      <c r="CV39" s="697"/>
      <c r="CW39" s="697"/>
      <c r="CX39" s="697"/>
      <c r="CY39" s="698"/>
      <c r="CZ39" s="681">
        <v>0.2</v>
      </c>
      <c r="DA39" s="699"/>
      <c r="DB39" s="699"/>
      <c r="DC39" s="700"/>
      <c r="DD39" s="684">
        <v>1</v>
      </c>
      <c r="DE39" s="697"/>
      <c r="DF39" s="697"/>
      <c r="DG39" s="697"/>
      <c r="DH39" s="697"/>
      <c r="DI39" s="697"/>
      <c r="DJ39" s="697"/>
      <c r="DK39" s="698"/>
      <c r="DL39" s="684" t="s">
        <v>127</v>
      </c>
      <c r="DM39" s="697"/>
      <c r="DN39" s="697"/>
      <c r="DO39" s="697"/>
      <c r="DP39" s="697"/>
      <c r="DQ39" s="697"/>
      <c r="DR39" s="697"/>
      <c r="DS39" s="697"/>
      <c r="DT39" s="697"/>
      <c r="DU39" s="697"/>
      <c r="DV39" s="698"/>
      <c r="DW39" s="681" t="s">
        <v>239</v>
      </c>
      <c r="DX39" s="699"/>
      <c r="DY39" s="699"/>
      <c r="DZ39" s="699"/>
      <c r="EA39" s="699"/>
      <c r="EB39" s="699"/>
      <c r="EC39" s="714"/>
    </row>
    <row r="40" spans="2:133" ht="11.25" customHeight="1" x14ac:dyDescent="0.15">
      <c r="B40" s="675" t="s">
        <v>337</v>
      </c>
      <c r="C40" s="676"/>
      <c r="D40" s="676"/>
      <c r="E40" s="676"/>
      <c r="F40" s="676"/>
      <c r="G40" s="676"/>
      <c r="H40" s="676"/>
      <c r="I40" s="676"/>
      <c r="J40" s="676"/>
      <c r="K40" s="676"/>
      <c r="L40" s="676"/>
      <c r="M40" s="676"/>
      <c r="N40" s="676"/>
      <c r="O40" s="676"/>
      <c r="P40" s="676"/>
      <c r="Q40" s="677"/>
      <c r="R40" s="678" t="s">
        <v>127</v>
      </c>
      <c r="S40" s="679"/>
      <c r="T40" s="679"/>
      <c r="U40" s="679"/>
      <c r="V40" s="679"/>
      <c r="W40" s="679"/>
      <c r="X40" s="679"/>
      <c r="Y40" s="680"/>
      <c r="Z40" s="715" t="s">
        <v>239</v>
      </c>
      <c r="AA40" s="715"/>
      <c r="AB40" s="715"/>
      <c r="AC40" s="715"/>
      <c r="AD40" s="716" t="s">
        <v>180</v>
      </c>
      <c r="AE40" s="716"/>
      <c r="AF40" s="716"/>
      <c r="AG40" s="716"/>
      <c r="AH40" s="716"/>
      <c r="AI40" s="716"/>
      <c r="AJ40" s="716"/>
      <c r="AK40" s="716"/>
      <c r="AL40" s="681" t="s">
        <v>127</v>
      </c>
      <c r="AM40" s="682"/>
      <c r="AN40" s="682"/>
      <c r="AO40" s="717"/>
      <c r="AQ40" s="718" t="s">
        <v>338</v>
      </c>
      <c r="AR40" s="719"/>
      <c r="AS40" s="719"/>
      <c r="AT40" s="719"/>
      <c r="AU40" s="719"/>
      <c r="AV40" s="719"/>
      <c r="AW40" s="719"/>
      <c r="AX40" s="719"/>
      <c r="AY40" s="720"/>
      <c r="AZ40" s="678" t="s">
        <v>127</v>
      </c>
      <c r="BA40" s="679"/>
      <c r="BB40" s="679"/>
      <c r="BC40" s="679"/>
      <c r="BD40" s="697"/>
      <c r="BE40" s="697"/>
      <c r="BF40" s="721"/>
      <c r="BG40" s="723" t="s">
        <v>339</v>
      </c>
      <c r="BH40" s="724"/>
      <c r="BI40" s="724"/>
      <c r="BJ40" s="724"/>
      <c r="BK40" s="724"/>
      <c r="BL40" s="236"/>
      <c r="BM40" s="712" t="s">
        <v>340</v>
      </c>
      <c r="BN40" s="712"/>
      <c r="BO40" s="712"/>
      <c r="BP40" s="712"/>
      <c r="BQ40" s="712"/>
      <c r="BR40" s="712"/>
      <c r="BS40" s="712"/>
      <c r="BT40" s="712"/>
      <c r="BU40" s="713"/>
      <c r="BV40" s="678">
        <v>100</v>
      </c>
      <c r="BW40" s="679"/>
      <c r="BX40" s="679"/>
      <c r="BY40" s="679"/>
      <c r="BZ40" s="679"/>
      <c r="CA40" s="679"/>
      <c r="CB40" s="722"/>
      <c r="CD40" s="711" t="s">
        <v>341</v>
      </c>
      <c r="CE40" s="712"/>
      <c r="CF40" s="712"/>
      <c r="CG40" s="712"/>
      <c r="CH40" s="712"/>
      <c r="CI40" s="712"/>
      <c r="CJ40" s="712"/>
      <c r="CK40" s="712"/>
      <c r="CL40" s="712"/>
      <c r="CM40" s="712"/>
      <c r="CN40" s="712"/>
      <c r="CO40" s="712"/>
      <c r="CP40" s="712"/>
      <c r="CQ40" s="713"/>
      <c r="CR40" s="678">
        <v>599674</v>
      </c>
      <c r="CS40" s="679"/>
      <c r="CT40" s="679"/>
      <c r="CU40" s="679"/>
      <c r="CV40" s="679"/>
      <c r="CW40" s="679"/>
      <c r="CX40" s="679"/>
      <c r="CY40" s="680"/>
      <c r="CZ40" s="681">
        <v>2.5</v>
      </c>
      <c r="DA40" s="699"/>
      <c r="DB40" s="699"/>
      <c r="DC40" s="700"/>
      <c r="DD40" s="684">
        <v>42474</v>
      </c>
      <c r="DE40" s="679"/>
      <c r="DF40" s="679"/>
      <c r="DG40" s="679"/>
      <c r="DH40" s="679"/>
      <c r="DI40" s="679"/>
      <c r="DJ40" s="679"/>
      <c r="DK40" s="680"/>
      <c r="DL40" s="684" t="s">
        <v>239</v>
      </c>
      <c r="DM40" s="679"/>
      <c r="DN40" s="679"/>
      <c r="DO40" s="679"/>
      <c r="DP40" s="679"/>
      <c r="DQ40" s="679"/>
      <c r="DR40" s="679"/>
      <c r="DS40" s="679"/>
      <c r="DT40" s="679"/>
      <c r="DU40" s="679"/>
      <c r="DV40" s="680"/>
      <c r="DW40" s="681" t="s">
        <v>127</v>
      </c>
      <c r="DX40" s="699"/>
      <c r="DY40" s="699"/>
      <c r="DZ40" s="699"/>
      <c r="EA40" s="699"/>
      <c r="EB40" s="699"/>
      <c r="EC40" s="714"/>
    </row>
    <row r="41" spans="2:133" ht="11.25" customHeight="1" x14ac:dyDescent="0.15">
      <c r="B41" s="675" t="s">
        <v>342</v>
      </c>
      <c r="C41" s="676"/>
      <c r="D41" s="676"/>
      <c r="E41" s="676"/>
      <c r="F41" s="676"/>
      <c r="G41" s="676"/>
      <c r="H41" s="676"/>
      <c r="I41" s="676"/>
      <c r="J41" s="676"/>
      <c r="K41" s="676"/>
      <c r="L41" s="676"/>
      <c r="M41" s="676"/>
      <c r="N41" s="676"/>
      <c r="O41" s="676"/>
      <c r="P41" s="676"/>
      <c r="Q41" s="677"/>
      <c r="R41" s="678">
        <v>360700</v>
      </c>
      <c r="S41" s="679"/>
      <c r="T41" s="679"/>
      <c r="U41" s="679"/>
      <c r="V41" s="679"/>
      <c r="W41" s="679"/>
      <c r="X41" s="679"/>
      <c r="Y41" s="680"/>
      <c r="Z41" s="715">
        <v>1.5</v>
      </c>
      <c r="AA41" s="715"/>
      <c r="AB41" s="715"/>
      <c r="AC41" s="715"/>
      <c r="AD41" s="716" t="s">
        <v>127</v>
      </c>
      <c r="AE41" s="716"/>
      <c r="AF41" s="716"/>
      <c r="AG41" s="716"/>
      <c r="AH41" s="716"/>
      <c r="AI41" s="716"/>
      <c r="AJ41" s="716"/>
      <c r="AK41" s="716"/>
      <c r="AL41" s="681" t="s">
        <v>127</v>
      </c>
      <c r="AM41" s="682"/>
      <c r="AN41" s="682"/>
      <c r="AO41" s="717"/>
      <c r="AQ41" s="718" t="s">
        <v>343</v>
      </c>
      <c r="AR41" s="719"/>
      <c r="AS41" s="719"/>
      <c r="AT41" s="719"/>
      <c r="AU41" s="719"/>
      <c r="AV41" s="719"/>
      <c r="AW41" s="719"/>
      <c r="AX41" s="719"/>
      <c r="AY41" s="720"/>
      <c r="AZ41" s="678">
        <v>461688</v>
      </c>
      <c r="BA41" s="679"/>
      <c r="BB41" s="679"/>
      <c r="BC41" s="679"/>
      <c r="BD41" s="697"/>
      <c r="BE41" s="697"/>
      <c r="BF41" s="721"/>
      <c r="BG41" s="723"/>
      <c r="BH41" s="724"/>
      <c r="BI41" s="724"/>
      <c r="BJ41" s="724"/>
      <c r="BK41" s="724"/>
      <c r="BL41" s="236"/>
      <c r="BM41" s="712" t="s">
        <v>344</v>
      </c>
      <c r="BN41" s="712"/>
      <c r="BO41" s="712"/>
      <c r="BP41" s="712"/>
      <c r="BQ41" s="712"/>
      <c r="BR41" s="712"/>
      <c r="BS41" s="712"/>
      <c r="BT41" s="712"/>
      <c r="BU41" s="713"/>
      <c r="BV41" s="678" t="s">
        <v>127</v>
      </c>
      <c r="BW41" s="679"/>
      <c r="BX41" s="679"/>
      <c r="BY41" s="679"/>
      <c r="BZ41" s="679"/>
      <c r="CA41" s="679"/>
      <c r="CB41" s="722"/>
      <c r="CD41" s="711" t="s">
        <v>345</v>
      </c>
      <c r="CE41" s="712"/>
      <c r="CF41" s="712"/>
      <c r="CG41" s="712"/>
      <c r="CH41" s="712"/>
      <c r="CI41" s="712"/>
      <c r="CJ41" s="712"/>
      <c r="CK41" s="712"/>
      <c r="CL41" s="712"/>
      <c r="CM41" s="712"/>
      <c r="CN41" s="712"/>
      <c r="CO41" s="712"/>
      <c r="CP41" s="712"/>
      <c r="CQ41" s="713"/>
      <c r="CR41" s="678" t="s">
        <v>127</v>
      </c>
      <c r="CS41" s="697"/>
      <c r="CT41" s="697"/>
      <c r="CU41" s="697"/>
      <c r="CV41" s="697"/>
      <c r="CW41" s="697"/>
      <c r="CX41" s="697"/>
      <c r="CY41" s="698"/>
      <c r="CZ41" s="681" t="s">
        <v>239</v>
      </c>
      <c r="DA41" s="699"/>
      <c r="DB41" s="699"/>
      <c r="DC41" s="700"/>
      <c r="DD41" s="684" t="s">
        <v>127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346</v>
      </c>
      <c r="C42" s="660"/>
      <c r="D42" s="660"/>
      <c r="E42" s="660"/>
      <c r="F42" s="660"/>
      <c r="G42" s="660"/>
      <c r="H42" s="660"/>
      <c r="I42" s="660"/>
      <c r="J42" s="660"/>
      <c r="K42" s="660"/>
      <c r="L42" s="660"/>
      <c r="M42" s="660"/>
      <c r="N42" s="660"/>
      <c r="O42" s="660"/>
      <c r="P42" s="660"/>
      <c r="Q42" s="661"/>
      <c r="R42" s="662">
        <v>24291038</v>
      </c>
      <c r="S42" s="701"/>
      <c r="T42" s="701"/>
      <c r="U42" s="701"/>
      <c r="V42" s="701"/>
      <c r="W42" s="701"/>
      <c r="X42" s="701"/>
      <c r="Y42" s="703"/>
      <c r="Z42" s="704">
        <v>100</v>
      </c>
      <c r="AA42" s="704"/>
      <c r="AB42" s="704"/>
      <c r="AC42" s="704"/>
      <c r="AD42" s="705">
        <v>12254551</v>
      </c>
      <c r="AE42" s="705"/>
      <c r="AF42" s="705"/>
      <c r="AG42" s="705"/>
      <c r="AH42" s="705"/>
      <c r="AI42" s="705"/>
      <c r="AJ42" s="705"/>
      <c r="AK42" s="705"/>
      <c r="AL42" s="665">
        <v>100</v>
      </c>
      <c r="AM42" s="706"/>
      <c r="AN42" s="706"/>
      <c r="AO42" s="707"/>
      <c r="AQ42" s="708" t="s">
        <v>347</v>
      </c>
      <c r="AR42" s="709"/>
      <c r="AS42" s="709"/>
      <c r="AT42" s="709"/>
      <c r="AU42" s="709"/>
      <c r="AV42" s="709"/>
      <c r="AW42" s="709"/>
      <c r="AX42" s="709"/>
      <c r="AY42" s="710"/>
      <c r="AZ42" s="662">
        <v>1239936</v>
      </c>
      <c r="BA42" s="701"/>
      <c r="BB42" s="701"/>
      <c r="BC42" s="701"/>
      <c r="BD42" s="663"/>
      <c r="BE42" s="663"/>
      <c r="BF42" s="727"/>
      <c r="BG42" s="725"/>
      <c r="BH42" s="726"/>
      <c r="BI42" s="726"/>
      <c r="BJ42" s="726"/>
      <c r="BK42" s="726"/>
      <c r="BL42" s="237"/>
      <c r="BM42" s="728" t="s">
        <v>348</v>
      </c>
      <c r="BN42" s="728"/>
      <c r="BO42" s="728"/>
      <c r="BP42" s="728"/>
      <c r="BQ42" s="728"/>
      <c r="BR42" s="728"/>
      <c r="BS42" s="728"/>
      <c r="BT42" s="728"/>
      <c r="BU42" s="729"/>
      <c r="BV42" s="662">
        <v>266</v>
      </c>
      <c r="BW42" s="701"/>
      <c r="BX42" s="701"/>
      <c r="BY42" s="701"/>
      <c r="BZ42" s="701"/>
      <c r="CA42" s="701"/>
      <c r="CB42" s="702"/>
      <c r="CD42" s="675" t="s">
        <v>349</v>
      </c>
      <c r="CE42" s="676"/>
      <c r="CF42" s="676"/>
      <c r="CG42" s="676"/>
      <c r="CH42" s="676"/>
      <c r="CI42" s="676"/>
      <c r="CJ42" s="676"/>
      <c r="CK42" s="676"/>
      <c r="CL42" s="676"/>
      <c r="CM42" s="676"/>
      <c r="CN42" s="676"/>
      <c r="CO42" s="676"/>
      <c r="CP42" s="676"/>
      <c r="CQ42" s="677"/>
      <c r="CR42" s="678">
        <v>4694474</v>
      </c>
      <c r="CS42" s="679"/>
      <c r="CT42" s="679"/>
      <c r="CU42" s="679"/>
      <c r="CV42" s="679"/>
      <c r="CW42" s="679"/>
      <c r="CX42" s="679"/>
      <c r="CY42" s="680"/>
      <c r="CZ42" s="681">
        <v>19.600000000000001</v>
      </c>
      <c r="DA42" s="682"/>
      <c r="DB42" s="682"/>
      <c r="DC42" s="683"/>
      <c r="DD42" s="684">
        <v>378174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350</v>
      </c>
      <c r="CE43" s="676"/>
      <c r="CF43" s="676"/>
      <c r="CG43" s="676"/>
      <c r="CH43" s="676"/>
      <c r="CI43" s="676"/>
      <c r="CJ43" s="676"/>
      <c r="CK43" s="676"/>
      <c r="CL43" s="676"/>
      <c r="CM43" s="676"/>
      <c r="CN43" s="676"/>
      <c r="CO43" s="676"/>
      <c r="CP43" s="676"/>
      <c r="CQ43" s="677"/>
      <c r="CR43" s="678">
        <v>63905</v>
      </c>
      <c r="CS43" s="697"/>
      <c r="CT43" s="697"/>
      <c r="CU43" s="697"/>
      <c r="CV43" s="697"/>
      <c r="CW43" s="697"/>
      <c r="CX43" s="697"/>
      <c r="CY43" s="698"/>
      <c r="CZ43" s="681">
        <v>0.3</v>
      </c>
      <c r="DA43" s="699"/>
      <c r="DB43" s="699"/>
      <c r="DC43" s="700"/>
      <c r="DD43" s="684">
        <v>63361</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351</v>
      </c>
      <c r="CG44" s="676"/>
      <c r="CH44" s="676"/>
      <c r="CI44" s="676"/>
      <c r="CJ44" s="676"/>
      <c r="CK44" s="676"/>
      <c r="CL44" s="676"/>
      <c r="CM44" s="676"/>
      <c r="CN44" s="676"/>
      <c r="CO44" s="676"/>
      <c r="CP44" s="676"/>
      <c r="CQ44" s="677"/>
      <c r="CR44" s="678">
        <v>4694474</v>
      </c>
      <c r="CS44" s="679"/>
      <c r="CT44" s="679"/>
      <c r="CU44" s="679"/>
      <c r="CV44" s="679"/>
      <c r="CW44" s="679"/>
      <c r="CX44" s="679"/>
      <c r="CY44" s="680"/>
      <c r="CZ44" s="681">
        <v>19.600000000000001</v>
      </c>
      <c r="DA44" s="682"/>
      <c r="DB44" s="682"/>
      <c r="DC44" s="683"/>
      <c r="DD44" s="684">
        <v>378174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352</v>
      </c>
      <c r="CG45" s="676"/>
      <c r="CH45" s="676"/>
      <c r="CI45" s="676"/>
      <c r="CJ45" s="676"/>
      <c r="CK45" s="676"/>
      <c r="CL45" s="676"/>
      <c r="CM45" s="676"/>
      <c r="CN45" s="676"/>
      <c r="CO45" s="676"/>
      <c r="CP45" s="676"/>
      <c r="CQ45" s="677"/>
      <c r="CR45" s="678">
        <v>1944678</v>
      </c>
      <c r="CS45" s="697"/>
      <c r="CT45" s="697"/>
      <c r="CU45" s="697"/>
      <c r="CV45" s="697"/>
      <c r="CW45" s="697"/>
      <c r="CX45" s="697"/>
      <c r="CY45" s="698"/>
      <c r="CZ45" s="681">
        <v>8.1</v>
      </c>
      <c r="DA45" s="699"/>
      <c r="DB45" s="699"/>
      <c r="DC45" s="700"/>
      <c r="DD45" s="684">
        <v>42437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354</v>
      </c>
      <c r="CG46" s="676"/>
      <c r="CH46" s="676"/>
      <c r="CI46" s="676"/>
      <c r="CJ46" s="676"/>
      <c r="CK46" s="676"/>
      <c r="CL46" s="676"/>
      <c r="CM46" s="676"/>
      <c r="CN46" s="676"/>
      <c r="CO46" s="676"/>
      <c r="CP46" s="676"/>
      <c r="CQ46" s="677"/>
      <c r="CR46" s="678">
        <v>2623853</v>
      </c>
      <c r="CS46" s="679"/>
      <c r="CT46" s="679"/>
      <c r="CU46" s="679"/>
      <c r="CV46" s="679"/>
      <c r="CW46" s="679"/>
      <c r="CX46" s="679"/>
      <c r="CY46" s="680"/>
      <c r="CZ46" s="681">
        <v>11</v>
      </c>
      <c r="DA46" s="682"/>
      <c r="DB46" s="682"/>
      <c r="DC46" s="683"/>
      <c r="DD46" s="684">
        <v>335594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356</v>
      </c>
      <c r="CG47" s="676"/>
      <c r="CH47" s="676"/>
      <c r="CI47" s="676"/>
      <c r="CJ47" s="676"/>
      <c r="CK47" s="676"/>
      <c r="CL47" s="676"/>
      <c r="CM47" s="676"/>
      <c r="CN47" s="676"/>
      <c r="CO47" s="676"/>
      <c r="CP47" s="676"/>
      <c r="CQ47" s="677"/>
      <c r="CR47" s="678" t="s">
        <v>239</v>
      </c>
      <c r="CS47" s="697"/>
      <c r="CT47" s="697"/>
      <c r="CU47" s="697"/>
      <c r="CV47" s="697"/>
      <c r="CW47" s="697"/>
      <c r="CX47" s="697"/>
      <c r="CY47" s="698"/>
      <c r="CZ47" s="681" t="s">
        <v>180</v>
      </c>
      <c r="DA47" s="699"/>
      <c r="DB47" s="699"/>
      <c r="DC47" s="700"/>
      <c r="DD47" s="684" t="s">
        <v>127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357</v>
      </c>
      <c r="CD48" s="695"/>
      <c r="CE48" s="696"/>
      <c r="CF48" s="675" t="s">
        <v>358</v>
      </c>
      <c r="CG48" s="676"/>
      <c r="CH48" s="676"/>
      <c r="CI48" s="676"/>
      <c r="CJ48" s="676"/>
      <c r="CK48" s="676"/>
      <c r="CL48" s="676"/>
      <c r="CM48" s="676"/>
      <c r="CN48" s="676"/>
      <c r="CO48" s="676"/>
      <c r="CP48" s="676"/>
      <c r="CQ48" s="677"/>
      <c r="CR48" s="678" t="s">
        <v>180</v>
      </c>
      <c r="CS48" s="679"/>
      <c r="CT48" s="679"/>
      <c r="CU48" s="679"/>
      <c r="CV48" s="679"/>
      <c r="CW48" s="679"/>
      <c r="CX48" s="679"/>
      <c r="CY48" s="680"/>
      <c r="CZ48" s="681" t="s">
        <v>239</v>
      </c>
      <c r="DA48" s="682"/>
      <c r="DB48" s="682"/>
      <c r="DC48" s="683"/>
      <c r="DD48" s="684" t="s">
        <v>180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359</v>
      </c>
      <c r="CE49" s="660"/>
      <c r="CF49" s="660"/>
      <c r="CG49" s="660"/>
      <c r="CH49" s="660"/>
      <c r="CI49" s="660"/>
      <c r="CJ49" s="660"/>
      <c r="CK49" s="660"/>
      <c r="CL49" s="660"/>
      <c r="CM49" s="660"/>
      <c r="CN49" s="660"/>
      <c r="CO49" s="660"/>
      <c r="CP49" s="660"/>
      <c r="CQ49" s="661"/>
      <c r="CR49" s="662">
        <v>23912449</v>
      </c>
      <c r="CS49" s="663"/>
      <c r="CT49" s="663"/>
      <c r="CU49" s="663"/>
      <c r="CV49" s="663"/>
      <c r="CW49" s="663"/>
      <c r="CX49" s="663"/>
      <c r="CY49" s="664"/>
      <c r="CZ49" s="665">
        <v>100</v>
      </c>
      <c r="DA49" s="666"/>
      <c r="DB49" s="666"/>
      <c r="DC49" s="667"/>
      <c r="DD49" s="668">
        <v>13915884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fkKoZdUFKM8ITbldnOZgN5Wyx7o6w1elKkPq7wlGi3qXkYeg60gJjKu1Xl58iTnRfHE2M94XpTNboU+G+vvpA==" saltValue="A/nIi+B+lvgxyvxph9pl4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6"/>
  <sheetViews>
    <sheetView zoomScale="40" zoomScaleNormal="40" zoomScaleSheetLayoutView="70" workbookViewId="0">
      <selection activeCell="DQ36" sqref="DQ36:DU3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361</v>
      </c>
      <c r="DK2" s="1204"/>
      <c r="DL2" s="1204"/>
      <c r="DM2" s="1204"/>
      <c r="DN2" s="1204"/>
      <c r="DO2" s="1205"/>
      <c r="DP2" s="250"/>
      <c r="DQ2" s="1203" t="s">
        <v>362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365</v>
      </c>
      <c r="B5" s="1089"/>
      <c r="C5" s="1089"/>
      <c r="D5" s="1089"/>
      <c r="E5" s="1089"/>
      <c r="F5" s="1089"/>
      <c r="G5" s="1089"/>
      <c r="H5" s="1089"/>
      <c r="I5" s="1089"/>
      <c r="J5" s="1089"/>
      <c r="K5" s="1089"/>
      <c r="L5" s="1089"/>
      <c r="M5" s="1089"/>
      <c r="N5" s="1089"/>
      <c r="O5" s="1089"/>
      <c r="P5" s="1090"/>
      <c r="Q5" s="1094" t="s">
        <v>366</v>
      </c>
      <c r="R5" s="1095"/>
      <c r="S5" s="1095"/>
      <c r="T5" s="1095"/>
      <c r="U5" s="1096"/>
      <c r="V5" s="1094" t="s">
        <v>367</v>
      </c>
      <c r="W5" s="1095"/>
      <c r="X5" s="1095"/>
      <c r="Y5" s="1095"/>
      <c r="Z5" s="1096"/>
      <c r="AA5" s="1094" t="s">
        <v>368</v>
      </c>
      <c r="AB5" s="1095"/>
      <c r="AC5" s="1095"/>
      <c r="AD5" s="1095"/>
      <c r="AE5" s="1095"/>
      <c r="AF5" s="1206" t="s">
        <v>369</v>
      </c>
      <c r="AG5" s="1095"/>
      <c r="AH5" s="1095"/>
      <c r="AI5" s="1095"/>
      <c r="AJ5" s="1110"/>
      <c r="AK5" s="1095" t="s">
        <v>370</v>
      </c>
      <c r="AL5" s="1095"/>
      <c r="AM5" s="1095"/>
      <c r="AN5" s="1095"/>
      <c r="AO5" s="1096"/>
      <c r="AP5" s="1094" t="s">
        <v>371</v>
      </c>
      <c r="AQ5" s="1095"/>
      <c r="AR5" s="1095"/>
      <c r="AS5" s="1095"/>
      <c r="AT5" s="1096"/>
      <c r="AU5" s="1094" t="s">
        <v>372</v>
      </c>
      <c r="AV5" s="1095"/>
      <c r="AW5" s="1095"/>
      <c r="AX5" s="1095"/>
      <c r="AY5" s="1110"/>
      <c r="AZ5" s="257"/>
      <c r="BA5" s="257"/>
      <c r="BB5" s="257"/>
      <c r="BC5" s="257"/>
      <c r="BD5" s="257"/>
      <c r="BE5" s="258"/>
      <c r="BF5" s="258"/>
      <c r="BG5" s="258"/>
      <c r="BH5" s="258"/>
      <c r="BI5" s="258"/>
      <c r="BJ5" s="258"/>
      <c r="BK5" s="258"/>
      <c r="BL5" s="258"/>
      <c r="BM5" s="258"/>
      <c r="BN5" s="258"/>
      <c r="BO5" s="258"/>
      <c r="BP5" s="258"/>
      <c r="BQ5" s="1088" t="s">
        <v>373</v>
      </c>
      <c r="BR5" s="1089"/>
      <c r="BS5" s="1089"/>
      <c r="BT5" s="1089"/>
      <c r="BU5" s="1089"/>
      <c r="BV5" s="1089"/>
      <c r="BW5" s="1089"/>
      <c r="BX5" s="1089"/>
      <c r="BY5" s="1089"/>
      <c r="BZ5" s="1089"/>
      <c r="CA5" s="1089"/>
      <c r="CB5" s="1089"/>
      <c r="CC5" s="1089"/>
      <c r="CD5" s="1089"/>
      <c r="CE5" s="1089"/>
      <c r="CF5" s="1089"/>
      <c r="CG5" s="1090"/>
      <c r="CH5" s="1094" t="s">
        <v>374</v>
      </c>
      <c r="CI5" s="1095"/>
      <c r="CJ5" s="1095"/>
      <c r="CK5" s="1095"/>
      <c r="CL5" s="1096"/>
      <c r="CM5" s="1094" t="s">
        <v>375</v>
      </c>
      <c r="CN5" s="1095"/>
      <c r="CO5" s="1095"/>
      <c r="CP5" s="1095"/>
      <c r="CQ5" s="1096"/>
      <c r="CR5" s="1094" t="s">
        <v>376</v>
      </c>
      <c r="CS5" s="1095"/>
      <c r="CT5" s="1095"/>
      <c r="CU5" s="1095"/>
      <c r="CV5" s="1096"/>
      <c r="CW5" s="1094" t="s">
        <v>377</v>
      </c>
      <c r="CX5" s="1095"/>
      <c r="CY5" s="1095"/>
      <c r="CZ5" s="1095"/>
      <c r="DA5" s="1096"/>
      <c r="DB5" s="1094" t="s">
        <v>378</v>
      </c>
      <c r="DC5" s="1095"/>
      <c r="DD5" s="1095"/>
      <c r="DE5" s="1095"/>
      <c r="DF5" s="1096"/>
      <c r="DG5" s="1191" t="s">
        <v>379</v>
      </c>
      <c r="DH5" s="1192"/>
      <c r="DI5" s="1192"/>
      <c r="DJ5" s="1192"/>
      <c r="DK5" s="1193"/>
      <c r="DL5" s="1191" t="s">
        <v>380</v>
      </c>
      <c r="DM5" s="1192"/>
      <c r="DN5" s="1192"/>
      <c r="DO5" s="1192"/>
      <c r="DP5" s="1193"/>
      <c r="DQ5" s="1094" t="s">
        <v>381</v>
      </c>
      <c r="DR5" s="1095"/>
      <c r="DS5" s="1095"/>
      <c r="DT5" s="1095"/>
      <c r="DU5" s="1096"/>
      <c r="DV5" s="1094" t="s">
        <v>372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382</v>
      </c>
      <c r="C7" s="1144"/>
      <c r="D7" s="1144"/>
      <c r="E7" s="1144"/>
      <c r="F7" s="1144"/>
      <c r="G7" s="1144"/>
      <c r="H7" s="1144"/>
      <c r="I7" s="1144"/>
      <c r="J7" s="1144"/>
      <c r="K7" s="1144"/>
      <c r="L7" s="1144"/>
      <c r="M7" s="1144"/>
      <c r="N7" s="1144"/>
      <c r="O7" s="1144"/>
      <c r="P7" s="1145"/>
      <c r="Q7" s="1197">
        <v>24297</v>
      </c>
      <c r="R7" s="1198"/>
      <c r="S7" s="1198"/>
      <c r="T7" s="1198"/>
      <c r="U7" s="1198"/>
      <c r="V7" s="1198">
        <v>23918</v>
      </c>
      <c r="W7" s="1198"/>
      <c r="X7" s="1198"/>
      <c r="Y7" s="1198"/>
      <c r="Z7" s="1198"/>
      <c r="AA7" s="1198">
        <v>379</v>
      </c>
      <c r="AB7" s="1198"/>
      <c r="AC7" s="1198"/>
      <c r="AD7" s="1198"/>
      <c r="AE7" s="1199"/>
      <c r="AF7" s="1200">
        <v>289</v>
      </c>
      <c r="AG7" s="1201"/>
      <c r="AH7" s="1201"/>
      <c r="AI7" s="1201"/>
      <c r="AJ7" s="1202"/>
      <c r="AK7" s="1184">
        <v>478</v>
      </c>
      <c r="AL7" s="1185"/>
      <c r="AM7" s="1185"/>
      <c r="AN7" s="1185"/>
      <c r="AO7" s="1185"/>
      <c r="AP7" s="1185">
        <v>37427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587</v>
      </c>
      <c r="BT7" s="1189"/>
      <c r="BU7" s="1189"/>
      <c r="BV7" s="1189"/>
      <c r="BW7" s="1189"/>
      <c r="BX7" s="1189"/>
      <c r="BY7" s="1189"/>
      <c r="BZ7" s="1189"/>
      <c r="CA7" s="1189"/>
      <c r="CB7" s="1189"/>
      <c r="CC7" s="1189"/>
      <c r="CD7" s="1189"/>
      <c r="CE7" s="1189"/>
      <c r="CF7" s="1189"/>
      <c r="CG7" s="1190"/>
      <c r="CH7" s="1181">
        <v>-7</v>
      </c>
      <c r="CI7" s="1182"/>
      <c r="CJ7" s="1182"/>
      <c r="CK7" s="1182"/>
      <c r="CL7" s="1183"/>
      <c r="CM7" s="1181">
        <v>20</v>
      </c>
      <c r="CN7" s="1182"/>
      <c r="CO7" s="1182"/>
      <c r="CP7" s="1182"/>
      <c r="CQ7" s="1183"/>
      <c r="CR7" s="1181">
        <v>35</v>
      </c>
      <c r="CS7" s="1182"/>
      <c r="CT7" s="1182"/>
      <c r="CU7" s="1182"/>
      <c r="CV7" s="1183"/>
      <c r="CW7" s="1181" t="s">
        <v>513</v>
      </c>
      <c r="CX7" s="1182"/>
      <c r="CY7" s="1182"/>
      <c r="CZ7" s="1182"/>
      <c r="DA7" s="1183"/>
      <c r="DB7" s="1181" t="s">
        <v>513</v>
      </c>
      <c r="DC7" s="1182"/>
      <c r="DD7" s="1182"/>
      <c r="DE7" s="1182"/>
      <c r="DF7" s="1183"/>
      <c r="DG7" s="1181" t="s">
        <v>513</v>
      </c>
      <c r="DH7" s="1182"/>
      <c r="DI7" s="1182"/>
      <c r="DJ7" s="1182"/>
      <c r="DK7" s="1183"/>
      <c r="DL7" s="1181" t="s">
        <v>513</v>
      </c>
      <c r="DM7" s="1182"/>
      <c r="DN7" s="1182"/>
      <c r="DO7" s="1182"/>
      <c r="DP7" s="1183"/>
      <c r="DQ7" s="1181" t="s">
        <v>513</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t="s">
        <v>588</v>
      </c>
      <c r="BS8" s="1107" t="s">
        <v>589</v>
      </c>
      <c r="BT8" s="1108"/>
      <c r="BU8" s="1108"/>
      <c r="BV8" s="1108"/>
      <c r="BW8" s="1108"/>
      <c r="BX8" s="1108"/>
      <c r="BY8" s="1108"/>
      <c r="BZ8" s="1108"/>
      <c r="CA8" s="1108"/>
      <c r="CB8" s="1108"/>
      <c r="CC8" s="1108"/>
      <c r="CD8" s="1108"/>
      <c r="CE8" s="1108"/>
      <c r="CF8" s="1108"/>
      <c r="CG8" s="1109"/>
      <c r="CH8" s="1082">
        <v>0</v>
      </c>
      <c r="CI8" s="1083"/>
      <c r="CJ8" s="1083"/>
      <c r="CK8" s="1083"/>
      <c r="CL8" s="1084"/>
      <c r="CM8" s="1082">
        <v>9</v>
      </c>
      <c r="CN8" s="1083"/>
      <c r="CO8" s="1083"/>
      <c r="CP8" s="1083"/>
      <c r="CQ8" s="1084"/>
      <c r="CR8" s="1082">
        <v>5</v>
      </c>
      <c r="CS8" s="1083"/>
      <c r="CT8" s="1083"/>
      <c r="CU8" s="1083"/>
      <c r="CV8" s="1084"/>
      <c r="CW8" s="1082" t="s">
        <v>513</v>
      </c>
      <c r="CX8" s="1083"/>
      <c r="CY8" s="1083"/>
      <c r="CZ8" s="1083"/>
      <c r="DA8" s="1084"/>
      <c r="DB8" s="1082" t="s">
        <v>513</v>
      </c>
      <c r="DC8" s="1083"/>
      <c r="DD8" s="1083"/>
      <c r="DE8" s="1083"/>
      <c r="DF8" s="1084"/>
      <c r="DG8" s="1082" t="s">
        <v>513</v>
      </c>
      <c r="DH8" s="1083"/>
      <c r="DI8" s="1083"/>
      <c r="DJ8" s="1083"/>
      <c r="DK8" s="1084"/>
      <c r="DL8" s="1082" t="s">
        <v>513</v>
      </c>
      <c r="DM8" s="1083"/>
      <c r="DN8" s="1083"/>
      <c r="DO8" s="1083"/>
      <c r="DP8" s="1084"/>
      <c r="DQ8" s="1082" t="s">
        <v>513</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590</v>
      </c>
      <c r="BT9" s="1108"/>
      <c r="BU9" s="1108"/>
      <c r="BV9" s="1108"/>
      <c r="BW9" s="1108"/>
      <c r="BX9" s="1108"/>
      <c r="BY9" s="1108"/>
      <c r="BZ9" s="1108"/>
      <c r="CA9" s="1108"/>
      <c r="CB9" s="1108"/>
      <c r="CC9" s="1108"/>
      <c r="CD9" s="1108"/>
      <c r="CE9" s="1108"/>
      <c r="CF9" s="1108"/>
      <c r="CG9" s="1109"/>
      <c r="CH9" s="1082">
        <v>-14</v>
      </c>
      <c r="CI9" s="1083"/>
      <c r="CJ9" s="1083"/>
      <c r="CK9" s="1083"/>
      <c r="CL9" s="1084"/>
      <c r="CM9" s="1082">
        <v>-13</v>
      </c>
      <c r="CN9" s="1083"/>
      <c r="CO9" s="1083"/>
      <c r="CP9" s="1083"/>
      <c r="CQ9" s="1084"/>
      <c r="CR9" s="1082">
        <v>9</v>
      </c>
      <c r="CS9" s="1083"/>
      <c r="CT9" s="1083"/>
      <c r="CU9" s="1083"/>
      <c r="CV9" s="1084"/>
      <c r="CW9" s="1082" t="s">
        <v>513</v>
      </c>
      <c r="CX9" s="1083"/>
      <c r="CY9" s="1083"/>
      <c r="CZ9" s="1083"/>
      <c r="DA9" s="1084"/>
      <c r="DB9" s="1082" t="s">
        <v>513</v>
      </c>
      <c r="DC9" s="1083"/>
      <c r="DD9" s="1083"/>
      <c r="DE9" s="1083"/>
      <c r="DF9" s="1084"/>
      <c r="DG9" s="1082" t="s">
        <v>513</v>
      </c>
      <c r="DH9" s="1083"/>
      <c r="DI9" s="1083"/>
      <c r="DJ9" s="1083"/>
      <c r="DK9" s="1084"/>
      <c r="DL9" s="1082" t="s">
        <v>513</v>
      </c>
      <c r="DM9" s="1083"/>
      <c r="DN9" s="1083"/>
      <c r="DO9" s="1083"/>
      <c r="DP9" s="1084"/>
      <c r="DQ9" s="1082" t="s">
        <v>513</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384</v>
      </c>
      <c r="B23" s="1037" t="s">
        <v>385</v>
      </c>
      <c r="C23" s="1038"/>
      <c r="D23" s="1038"/>
      <c r="E23" s="1038"/>
      <c r="F23" s="1038"/>
      <c r="G23" s="1038"/>
      <c r="H23" s="1038"/>
      <c r="I23" s="1038"/>
      <c r="J23" s="1038"/>
      <c r="K23" s="1038"/>
      <c r="L23" s="1038"/>
      <c r="M23" s="1038"/>
      <c r="N23" s="1038"/>
      <c r="O23" s="1038"/>
      <c r="P23" s="1039"/>
      <c r="Q23" s="1161">
        <v>24291</v>
      </c>
      <c r="R23" s="1162"/>
      <c r="S23" s="1162"/>
      <c r="T23" s="1162"/>
      <c r="U23" s="1162"/>
      <c r="V23" s="1162">
        <v>23912</v>
      </c>
      <c r="W23" s="1162"/>
      <c r="X23" s="1162"/>
      <c r="Y23" s="1162"/>
      <c r="Z23" s="1162"/>
      <c r="AA23" s="1162">
        <v>379</v>
      </c>
      <c r="AB23" s="1162"/>
      <c r="AC23" s="1162"/>
      <c r="AD23" s="1162"/>
      <c r="AE23" s="1163"/>
      <c r="AF23" s="1164">
        <v>289</v>
      </c>
      <c r="AG23" s="1162"/>
      <c r="AH23" s="1162"/>
      <c r="AI23" s="1162"/>
      <c r="AJ23" s="1165"/>
      <c r="AK23" s="1166"/>
      <c r="AL23" s="1167"/>
      <c r="AM23" s="1167"/>
      <c r="AN23" s="1167"/>
      <c r="AO23" s="1167"/>
      <c r="AP23" s="1162">
        <v>37247</v>
      </c>
      <c r="AQ23" s="1162"/>
      <c r="AR23" s="1162"/>
      <c r="AS23" s="1162"/>
      <c r="AT23" s="1162"/>
      <c r="AU23" s="1168"/>
      <c r="AV23" s="1168"/>
      <c r="AW23" s="1168"/>
      <c r="AX23" s="1168"/>
      <c r="AY23" s="1169"/>
      <c r="AZ23" s="1158" t="s">
        <v>386</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365</v>
      </c>
      <c r="B26" s="1089"/>
      <c r="C26" s="1089"/>
      <c r="D26" s="1089"/>
      <c r="E26" s="1089"/>
      <c r="F26" s="1089"/>
      <c r="G26" s="1089"/>
      <c r="H26" s="1089"/>
      <c r="I26" s="1089"/>
      <c r="J26" s="1089"/>
      <c r="K26" s="1089"/>
      <c r="L26" s="1089"/>
      <c r="M26" s="1089"/>
      <c r="N26" s="1089"/>
      <c r="O26" s="1089"/>
      <c r="P26" s="1090"/>
      <c r="Q26" s="1094" t="s">
        <v>389</v>
      </c>
      <c r="R26" s="1095"/>
      <c r="S26" s="1095"/>
      <c r="T26" s="1095"/>
      <c r="U26" s="1096"/>
      <c r="V26" s="1094" t="s">
        <v>390</v>
      </c>
      <c r="W26" s="1095"/>
      <c r="X26" s="1095"/>
      <c r="Y26" s="1095"/>
      <c r="Z26" s="1096"/>
      <c r="AA26" s="1094" t="s">
        <v>391</v>
      </c>
      <c r="AB26" s="1095"/>
      <c r="AC26" s="1095"/>
      <c r="AD26" s="1095"/>
      <c r="AE26" s="1095"/>
      <c r="AF26" s="1152" t="s">
        <v>392</v>
      </c>
      <c r="AG26" s="1101"/>
      <c r="AH26" s="1101"/>
      <c r="AI26" s="1101"/>
      <c r="AJ26" s="1153"/>
      <c r="AK26" s="1095" t="s">
        <v>393</v>
      </c>
      <c r="AL26" s="1095"/>
      <c r="AM26" s="1095"/>
      <c r="AN26" s="1095"/>
      <c r="AO26" s="1096"/>
      <c r="AP26" s="1094" t="s">
        <v>394</v>
      </c>
      <c r="AQ26" s="1095"/>
      <c r="AR26" s="1095"/>
      <c r="AS26" s="1095"/>
      <c r="AT26" s="1096"/>
      <c r="AU26" s="1094" t="s">
        <v>395</v>
      </c>
      <c r="AV26" s="1095"/>
      <c r="AW26" s="1095"/>
      <c r="AX26" s="1095"/>
      <c r="AY26" s="1096"/>
      <c r="AZ26" s="1094" t="s">
        <v>396</v>
      </c>
      <c r="BA26" s="1095"/>
      <c r="BB26" s="1095"/>
      <c r="BC26" s="1095"/>
      <c r="BD26" s="1096"/>
      <c r="BE26" s="1094" t="s">
        <v>372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397</v>
      </c>
      <c r="C28" s="1144"/>
      <c r="D28" s="1144"/>
      <c r="E28" s="1144"/>
      <c r="F28" s="1144"/>
      <c r="G28" s="1144"/>
      <c r="H28" s="1144"/>
      <c r="I28" s="1144"/>
      <c r="J28" s="1144"/>
      <c r="K28" s="1144"/>
      <c r="L28" s="1144"/>
      <c r="M28" s="1144"/>
      <c r="N28" s="1144"/>
      <c r="O28" s="1144"/>
      <c r="P28" s="1145"/>
      <c r="Q28" s="1146">
        <v>4405</v>
      </c>
      <c r="R28" s="1147"/>
      <c r="S28" s="1147"/>
      <c r="T28" s="1147"/>
      <c r="U28" s="1147"/>
      <c r="V28" s="1147">
        <v>4324</v>
      </c>
      <c r="W28" s="1147"/>
      <c r="X28" s="1147"/>
      <c r="Y28" s="1147"/>
      <c r="Z28" s="1147"/>
      <c r="AA28" s="1147">
        <v>82</v>
      </c>
      <c r="AB28" s="1147"/>
      <c r="AC28" s="1147"/>
      <c r="AD28" s="1147"/>
      <c r="AE28" s="1148"/>
      <c r="AF28" s="1149">
        <v>82</v>
      </c>
      <c r="AG28" s="1147"/>
      <c r="AH28" s="1147"/>
      <c r="AI28" s="1147"/>
      <c r="AJ28" s="1150"/>
      <c r="AK28" s="1151">
        <v>462</v>
      </c>
      <c r="AL28" s="1139"/>
      <c r="AM28" s="1139"/>
      <c r="AN28" s="1139"/>
      <c r="AO28" s="1139"/>
      <c r="AP28" s="1139" t="s">
        <v>513</v>
      </c>
      <c r="AQ28" s="1139"/>
      <c r="AR28" s="1139"/>
      <c r="AS28" s="1139"/>
      <c r="AT28" s="1139"/>
      <c r="AU28" s="1139" t="s">
        <v>513</v>
      </c>
      <c r="AV28" s="1139"/>
      <c r="AW28" s="1139"/>
      <c r="AX28" s="1139"/>
      <c r="AY28" s="1139"/>
      <c r="AZ28" s="1140" t="s">
        <v>513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398</v>
      </c>
      <c r="C29" s="1131"/>
      <c r="D29" s="1131"/>
      <c r="E29" s="1131"/>
      <c r="F29" s="1131"/>
      <c r="G29" s="1131"/>
      <c r="H29" s="1131"/>
      <c r="I29" s="1131"/>
      <c r="J29" s="1131"/>
      <c r="K29" s="1131"/>
      <c r="L29" s="1131"/>
      <c r="M29" s="1131"/>
      <c r="N29" s="1131"/>
      <c r="O29" s="1131"/>
      <c r="P29" s="1132"/>
      <c r="Q29" s="1136">
        <v>4780</v>
      </c>
      <c r="R29" s="1137"/>
      <c r="S29" s="1137"/>
      <c r="T29" s="1137"/>
      <c r="U29" s="1137"/>
      <c r="V29" s="1137">
        <v>4779</v>
      </c>
      <c r="W29" s="1137"/>
      <c r="X29" s="1137"/>
      <c r="Y29" s="1137"/>
      <c r="Z29" s="1137"/>
      <c r="AA29" s="1137">
        <v>1</v>
      </c>
      <c r="AB29" s="1137"/>
      <c r="AC29" s="1137"/>
      <c r="AD29" s="1137"/>
      <c r="AE29" s="1138"/>
      <c r="AF29" s="1112">
        <v>1</v>
      </c>
      <c r="AG29" s="1113"/>
      <c r="AH29" s="1113"/>
      <c r="AI29" s="1113"/>
      <c r="AJ29" s="1114"/>
      <c r="AK29" s="1073">
        <v>772</v>
      </c>
      <c r="AL29" s="1064"/>
      <c r="AM29" s="1064"/>
      <c r="AN29" s="1064"/>
      <c r="AO29" s="1064"/>
      <c r="AP29" s="1064" t="s">
        <v>513</v>
      </c>
      <c r="AQ29" s="1064"/>
      <c r="AR29" s="1064"/>
      <c r="AS29" s="1064"/>
      <c r="AT29" s="1064"/>
      <c r="AU29" s="1064" t="s">
        <v>513</v>
      </c>
      <c r="AV29" s="1064"/>
      <c r="AW29" s="1064"/>
      <c r="AX29" s="1064"/>
      <c r="AY29" s="1064"/>
      <c r="AZ29" s="1135" t="s">
        <v>513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399</v>
      </c>
      <c r="C30" s="1131"/>
      <c r="D30" s="1131"/>
      <c r="E30" s="1131"/>
      <c r="F30" s="1131"/>
      <c r="G30" s="1131"/>
      <c r="H30" s="1131"/>
      <c r="I30" s="1131"/>
      <c r="J30" s="1131"/>
      <c r="K30" s="1131"/>
      <c r="L30" s="1131"/>
      <c r="M30" s="1131"/>
      <c r="N30" s="1131"/>
      <c r="O30" s="1131"/>
      <c r="P30" s="1132"/>
      <c r="Q30" s="1136">
        <v>746</v>
      </c>
      <c r="R30" s="1137"/>
      <c r="S30" s="1137"/>
      <c r="T30" s="1137"/>
      <c r="U30" s="1137"/>
      <c r="V30" s="1137">
        <v>732</v>
      </c>
      <c r="W30" s="1137"/>
      <c r="X30" s="1137"/>
      <c r="Y30" s="1137"/>
      <c r="Z30" s="1137"/>
      <c r="AA30" s="1137">
        <v>14</v>
      </c>
      <c r="AB30" s="1137"/>
      <c r="AC30" s="1137"/>
      <c r="AD30" s="1137"/>
      <c r="AE30" s="1138"/>
      <c r="AF30" s="1112">
        <v>14</v>
      </c>
      <c r="AG30" s="1113"/>
      <c r="AH30" s="1113"/>
      <c r="AI30" s="1113"/>
      <c r="AJ30" s="1114"/>
      <c r="AK30" s="1073">
        <v>502</v>
      </c>
      <c r="AL30" s="1064"/>
      <c r="AM30" s="1064"/>
      <c r="AN30" s="1064"/>
      <c r="AO30" s="1064"/>
      <c r="AP30" s="1064" t="s">
        <v>513</v>
      </c>
      <c r="AQ30" s="1064"/>
      <c r="AR30" s="1064"/>
      <c r="AS30" s="1064"/>
      <c r="AT30" s="1064"/>
      <c r="AU30" s="1064" t="s">
        <v>513</v>
      </c>
      <c r="AV30" s="1064"/>
      <c r="AW30" s="1064"/>
      <c r="AX30" s="1064"/>
      <c r="AY30" s="1064"/>
      <c r="AZ30" s="1135" t="s">
        <v>513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400</v>
      </c>
      <c r="C31" s="1131"/>
      <c r="D31" s="1131"/>
      <c r="E31" s="1131"/>
      <c r="F31" s="1131"/>
      <c r="G31" s="1131"/>
      <c r="H31" s="1131"/>
      <c r="I31" s="1131"/>
      <c r="J31" s="1131"/>
      <c r="K31" s="1131"/>
      <c r="L31" s="1131"/>
      <c r="M31" s="1131"/>
      <c r="N31" s="1131"/>
      <c r="O31" s="1131"/>
      <c r="P31" s="1132"/>
      <c r="Q31" s="1136">
        <v>699</v>
      </c>
      <c r="R31" s="1137"/>
      <c r="S31" s="1137"/>
      <c r="T31" s="1137"/>
      <c r="U31" s="1137"/>
      <c r="V31" s="1137">
        <v>655</v>
      </c>
      <c r="W31" s="1137"/>
      <c r="X31" s="1137"/>
      <c r="Y31" s="1137"/>
      <c r="Z31" s="1137"/>
      <c r="AA31" s="1137">
        <v>44</v>
      </c>
      <c r="AB31" s="1137"/>
      <c r="AC31" s="1137"/>
      <c r="AD31" s="1137"/>
      <c r="AE31" s="1138"/>
      <c r="AF31" s="1112">
        <v>44</v>
      </c>
      <c r="AG31" s="1113"/>
      <c r="AH31" s="1113"/>
      <c r="AI31" s="1113"/>
      <c r="AJ31" s="1114"/>
      <c r="AK31" s="1073">
        <v>382</v>
      </c>
      <c r="AL31" s="1064"/>
      <c r="AM31" s="1064"/>
      <c r="AN31" s="1064"/>
      <c r="AO31" s="1064"/>
      <c r="AP31" s="1064">
        <v>4247</v>
      </c>
      <c r="AQ31" s="1064"/>
      <c r="AR31" s="1064"/>
      <c r="AS31" s="1064"/>
      <c r="AT31" s="1064"/>
      <c r="AU31" s="1064">
        <v>4247</v>
      </c>
      <c r="AV31" s="1064"/>
      <c r="AW31" s="1064"/>
      <c r="AX31" s="1064"/>
      <c r="AY31" s="1064"/>
      <c r="AZ31" s="1135" t="s">
        <v>513</v>
      </c>
      <c r="BA31" s="1135"/>
      <c r="BB31" s="1135"/>
      <c r="BC31" s="1135"/>
      <c r="BD31" s="1135"/>
      <c r="BE31" s="1125" t="s">
        <v>401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402</v>
      </c>
      <c r="C32" s="1131"/>
      <c r="D32" s="1131"/>
      <c r="E32" s="1131"/>
      <c r="F32" s="1131"/>
      <c r="G32" s="1131"/>
      <c r="H32" s="1131"/>
      <c r="I32" s="1131"/>
      <c r="J32" s="1131"/>
      <c r="K32" s="1131"/>
      <c r="L32" s="1131"/>
      <c r="M32" s="1131"/>
      <c r="N32" s="1131"/>
      <c r="O32" s="1131"/>
      <c r="P32" s="1132"/>
      <c r="Q32" s="1136">
        <v>795</v>
      </c>
      <c r="R32" s="1137"/>
      <c r="S32" s="1137"/>
      <c r="T32" s="1137"/>
      <c r="U32" s="1137"/>
      <c r="V32" s="1137">
        <v>786</v>
      </c>
      <c r="W32" s="1137"/>
      <c r="X32" s="1137"/>
      <c r="Y32" s="1137"/>
      <c r="Z32" s="1137"/>
      <c r="AA32" s="1137">
        <v>9</v>
      </c>
      <c r="AB32" s="1137"/>
      <c r="AC32" s="1137"/>
      <c r="AD32" s="1137"/>
      <c r="AE32" s="1138"/>
      <c r="AF32" s="1112">
        <v>9</v>
      </c>
      <c r="AG32" s="1113"/>
      <c r="AH32" s="1113"/>
      <c r="AI32" s="1113"/>
      <c r="AJ32" s="1114"/>
      <c r="AK32" s="1073">
        <v>330</v>
      </c>
      <c r="AL32" s="1064"/>
      <c r="AM32" s="1064"/>
      <c r="AN32" s="1064"/>
      <c r="AO32" s="1064"/>
      <c r="AP32" s="1064">
        <v>4817</v>
      </c>
      <c r="AQ32" s="1064"/>
      <c r="AR32" s="1064"/>
      <c r="AS32" s="1064"/>
      <c r="AT32" s="1064"/>
      <c r="AU32" s="1064">
        <v>4706</v>
      </c>
      <c r="AV32" s="1064"/>
      <c r="AW32" s="1064"/>
      <c r="AX32" s="1064"/>
      <c r="AY32" s="1064"/>
      <c r="AZ32" s="1135" t="s">
        <v>513</v>
      </c>
      <c r="BA32" s="1135"/>
      <c r="BB32" s="1135"/>
      <c r="BC32" s="1135"/>
      <c r="BD32" s="1135"/>
      <c r="BE32" s="1125" t="s">
        <v>403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384</v>
      </c>
      <c r="B63" s="1037" t="s">
        <v>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150</v>
      </c>
      <c r="AG63" s="1052"/>
      <c r="AH63" s="1052"/>
      <c r="AI63" s="1052"/>
      <c r="AJ63" s="1123"/>
      <c r="AK63" s="1124"/>
      <c r="AL63" s="1056"/>
      <c r="AM63" s="1056"/>
      <c r="AN63" s="1056"/>
      <c r="AO63" s="1056"/>
      <c r="AP63" s="1052">
        <f>SUM(AP28:AT32)</f>
        <v>9064</v>
      </c>
      <c r="AQ63" s="1052"/>
      <c r="AR63" s="1052"/>
      <c r="AS63" s="1052"/>
      <c r="AT63" s="1052"/>
      <c r="AU63" s="1052">
        <f>SUM(AU28:AY32)</f>
        <v>8953</v>
      </c>
      <c r="AV63" s="1052"/>
      <c r="AW63" s="1052"/>
      <c r="AX63" s="1052"/>
      <c r="AY63" s="1052"/>
      <c r="AZ63" s="1118"/>
      <c r="BA63" s="1118"/>
      <c r="BB63" s="1118"/>
      <c r="BC63" s="1118"/>
      <c r="BD63" s="1118"/>
      <c r="BE63" s="1053"/>
      <c r="BF63" s="1053"/>
      <c r="BG63" s="1053"/>
      <c r="BH63" s="1053"/>
      <c r="BI63" s="1054"/>
      <c r="BJ63" s="1119" t="s">
        <v>406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408</v>
      </c>
      <c r="B66" s="1089"/>
      <c r="C66" s="1089"/>
      <c r="D66" s="1089"/>
      <c r="E66" s="1089"/>
      <c r="F66" s="1089"/>
      <c r="G66" s="1089"/>
      <c r="H66" s="1089"/>
      <c r="I66" s="1089"/>
      <c r="J66" s="1089"/>
      <c r="K66" s="1089"/>
      <c r="L66" s="1089"/>
      <c r="M66" s="1089"/>
      <c r="N66" s="1089"/>
      <c r="O66" s="1089"/>
      <c r="P66" s="1090"/>
      <c r="Q66" s="1094" t="s">
        <v>409</v>
      </c>
      <c r="R66" s="1095"/>
      <c r="S66" s="1095"/>
      <c r="T66" s="1095"/>
      <c r="U66" s="1096"/>
      <c r="V66" s="1094" t="s">
        <v>410</v>
      </c>
      <c r="W66" s="1095"/>
      <c r="X66" s="1095"/>
      <c r="Y66" s="1095"/>
      <c r="Z66" s="1096"/>
      <c r="AA66" s="1094" t="s">
        <v>411</v>
      </c>
      <c r="AB66" s="1095"/>
      <c r="AC66" s="1095"/>
      <c r="AD66" s="1095"/>
      <c r="AE66" s="1096"/>
      <c r="AF66" s="1100" t="s">
        <v>412</v>
      </c>
      <c r="AG66" s="1101"/>
      <c r="AH66" s="1101"/>
      <c r="AI66" s="1101"/>
      <c r="AJ66" s="1102"/>
      <c r="AK66" s="1094" t="s">
        <v>413</v>
      </c>
      <c r="AL66" s="1089"/>
      <c r="AM66" s="1089"/>
      <c r="AN66" s="1089"/>
      <c r="AO66" s="1090"/>
      <c r="AP66" s="1094" t="s">
        <v>414</v>
      </c>
      <c r="AQ66" s="1095"/>
      <c r="AR66" s="1095"/>
      <c r="AS66" s="1095"/>
      <c r="AT66" s="1096"/>
      <c r="AU66" s="1094" t="s">
        <v>415</v>
      </c>
      <c r="AV66" s="1095"/>
      <c r="AW66" s="1095"/>
      <c r="AX66" s="1095"/>
      <c r="AY66" s="1096"/>
      <c r="AZ66" s="1094" t="s">
        <v>372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575</v>
      </c>
      <c r="C68" s="1079"/>
      <c r="D68" s="1079"/>
      <c r="E68" s="1079"/>
      <c r="F68" s="1079"/>
      <c r="G68" s="1079"/>
      <c r="H68" s="1079"/>
      <c r="I68" s="1079"/>
      <c r="J68" s="1079"/>
      <c r="K68" s="1079"/>
      <c r="L68" s="1079"/>
      <c r="M68" s="1079"/>
      <c r="N68" s="1079"/>
      <c r="O68" s="1079"/>
      <c r="P68" s="1080"/>
      <c r="Q68" s="1081">
        <v>109</v>
      </c>
      <c r="R68" s="1075"/>
      <c r="S68" s="1075"/>
      <c r="T68" s="1075"/>
      <c r="U68" s="1075"/>
      <c r="V68" s="1075">
        <v>99</v>
      </c>
      <c r="W68" s="1075"/>
      <c r="X68" s="1075"/>
      <c r="Y68" s="1075"/>
      <c r="Z68" s="1075"/>
      <c r="AA68" s="1075">
        <v>9</v>
      </c>
      <c r="AB68" s="1075"/>
      <c r="AC68" s="1075"/>
      <c r="AD68" s="1075"/>
      <c r="AE68" s="1075"/>
      <c r="AF68" s="1075">
        <v>9</v>
      </c>
      <c r="AG68" s="1075"/>
      <c r="AH68" s="1075"/>
      <c r="AI68" s="1075"/>
      <c r="AJ68" s="1075"/>
      <c r="AK68" s="1075">
        <v>16</v>
      </c>
      <c r="AL68" s="1075"/>
      <c r="AM68" s="1075"/>
      <c r="AN68" s="1075"/>
      <c r="AO68" s="1075"/>
      <c r="AP68" s="1075" t="s">
        <v>513</v>
      </c>
      <c r="AQ68" s="1075"/>
      <c r="AR68" s="1075"/>
      <c r="AS68" s="1075"/>
      <c r="AT68" s="1075"/>
      <c r="AU68" s="1075" t="s">
        <v>513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576</v>
      </c>
      <c r="C69" s="1068"/>
      <c r="D69" s="1068"/>
      <c r="E69" s="1068"/>
      <c r="F69" s="1068"/>
      <c r="G69" s="1068"/>
      <c r="H69" s="1068"/>
      <c r="I69" s="1068"/>
      <c r="J69" s="1068"/>
      <c r="K69" s="1068"/>
      <c r="L69" s="1068"/>
      <c r="M69" s="1068"/>
      <c r="N69" s="1068"/>
      <c r="O69" s="1068"/>
      <c r="P69" s="1069"/>
      <c r="Q69" s="1070">
        <v>14585</v>
      </c>
      <c r="R69" s="1064"/>
      <c r="S69" s="1064"/>
      <c r="T69" s="1064"/>
      <c r="U69" s="1064"/>
      <c r="V69" s="1064">
        <v>14970</v>
      </c>
      <c r="W69" s="1064"/>
      <c r="X69" s="1064"/>
      <c r="Y69" s="1064"/>
      <c r="Z69" s="1064"/>
      <c r="AA69" s="1064">
        <v>-384</v>
      </c>
      <c r="AB69" s="1064"/>
      <c r="AC69" s="1064"/>
      <c r="AD69" s="1064"/>
      <c r="AE69" s="1064"/>
      <c r="AF69" s="1064">
        <v>2309</v>
      </c>
      <c r="AG69" s="1064"/>
      <c r="AH69" s="1064"/>
      <c r="AI69" s="1064"/>
      <c r="AJ69" s="1064"/>
      <c r="AK69" s="1064">
        <v>2339</v>
      </c>
      <c r="AL69" s="1064"/>
      <c r="AM69" s="1064"/>
      <c r="AN69" s="1064"/>
      <c r="AO69" s="1064"/>
      <c r="AP69" s="1064">
        <v>5836</v>
      </c>
      <c r="AQ69" s="1064"/>
      <c r="AR69" s="1064"/>
      <c r="AS69" s="1064"/>
      <c r="AT69" s="1064"/>
      <c r="AU69" s="1064">
        <v>323</v>
      </c>
      <c r="AV69" s="1064"/>
      <c r="AW69" s="1064"/>
      <c r="AX69" s="1064"/>
      <c r="AY69" s="1064"/>
      <c r="AZ69" s="1065" t="s">
        <v>586</v>
      </c>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577</v>
      </c>
      <c r="C70" s="1068"/>
      <c r="D70" s="1068"/>
      <c r="E70" s="1068"/>
      <c r="F70" s="1068"/>
      <c r="G70" s="1068"/>
      <c r="H70" s="1068"/>
      <c r="I70" s="1068"/>
      <c r="J70" s="1068"/>
      <c r="K70" s="1068"/>
      <c r="L70" s="1068"/>
      <c r="M70" s="1068"/>
      <c r="N70" s="1068"/>
      <c r="O70" s="1068"/>
      <c r="P70" s="1069"/>
      <c r="Q70" s="1070">
        <v>1901</v>
      </c>
      <c r="R70" s="1064"/>
      <c r="S70" s="1064"/>
      <c r="T70" s="1064"/>
      <c r="U70" s="1064"/>
      <c r="V70" s="1064">
        <v>1869</v>
      </c>
      <c r="W70" s="1064"/>
      <c r="X70" s="1064"/>
      <c r="Y70" s="1064"/>
      <c r="Z70" s="1064"/>
      <c r="AA70" s="1064">
        <v>32</v>
      </c>
      <c r="AB70" s="1064"/>
      <c r="AC70" s="1064"/>
      <c r="AD70" s="1064"/>
      <c r="AE70" s="1064"/>
      <c r="AF70" s="1064">
        <v>32</v>
      </c>
      <c r="AG70" s="1064"/>
      <c r="AH70" s="1064"/>
      <c r="AI70" s="1064"/>
      <c r="AJ70" s="1064"/>
      <c r="AK70" s="1064">
        <v>31</v>
      </c>
      <c r="AL70" s="1064"/>
      <c r="AM70" s="1064"/>
      <c r="AN70" s="1064"/>
      <c r="AO70" s="1064"/>
      <c r="AP70" s="1064">
        <v>163</v>
      </c>
      <c r="AQ70" s="1064"/>
      <c r="AR70" s="1064"/>
      <c r="AS70" s="1064"/>
      <c r="AT70" s="1064"/>
      <c r="AU70" s="1064">
        <v>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578</v>
      </c>
      <c r="C71" s="1068"/>
      <c r="D71" s="1068"/>
      <c r="E71" s="1068"/>
      <c r="F71" s="1068"/>
      <c r="G71" s="1068"/>
      <c r="H71" s="1068"/>
      <c r="I71" s="1068"/>
      <c r="J71" s="1068"/>
      <c r="K71" s="1068"/>
      <c r="L71" s="1068"/>
      <c r="M71" s="1068"/>
      <c r="N71" s="1068"/>
      <c r="O71" s="1068"/>
      <c r="P71" s="1069"/>
      <c r="Q71" s="1070">
        <v>281</v>
      </c>
      <c r="R71" s="1064"/>
      <c r="S71" s="1064"/>
      <c r="T71" s="1064"/>
      <c r="U71" s="1064"/>
      <c r="V71" s="1064">
        <v>278</v>
      </c>
      <c r="W71" s="1064"/>
      <c r="X71" s="1064"/>
      <c r="Y71" s="1064"/>
      <c r="Z71" s="1064"/>
      <c r="AA71" s="1064">
        <v>3</v>
      </c>
      <c r="AB71" s="1064"/>
      <c r="AC71" s="1064"/>
      <c r="AD71" s="1064"/>
      <c r="AE71" s="1064"/>
      <c r="AF71" s="1064">
        <v>3</v>
      </c>
      <c r="AG71" s="1064"/>
      <c r="AH71" s="1064"/>
      <c r="AI71" s="1064"/>
      <c r="AJ71" s="1064"/>
      <c r="AK71" s="1064">
        <v>21</v>
      </c>
      <c r="AL71" s="1064"/>
      <c r="AM71" s="1064"/>
      <c r="AN71" s="1064"/>
      <c r="AO71" s="1064"/>
      <c r="AP71" s="1064" t="s">
        <v>513</v>
      </c>
      <c r="AQ71" s="1064"/>
      <c r="AR71" s="1064"/>
      <c r="AS71" s="1064"/>
      <c r="AT71" s="1064"/>
      <c r="AU71" s="1064" t="s">
        <v>513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579</v>
      </c>
      <c r="C72" s="1068"/>
      <c r="D72" s="1068"/>
      <c r="E72" s="1068"/>
      <c r="F72" s="1068"/>
      <c r="G72" s="1068"/>
      <c r="H72" s="1068"/>
      <c r="I72" s="1068"/>
      <c r="J72" s="1068"/>
      <c r="K72" s="1068"/>
      <c r="L72" s="1068"/>
      <c r="M72" s="1068"/>
      <c r="N72" s="1068"/>
      <c r="O72" s="1068"/>
      <c r="P72" s="1069"/>
      <c r="Q72" s="1070">
        <v>886</v>
      </c>
      <c r="R72" s="1064"/>
      <c r="S72" s="1064"/>
      <c r="T72" s="1064"/>
      <c r="U72" s="1064"/>
      <c r="V72" s="1064">
        <v>848</v>
      </c>
      <c r="W72" s="1064"/>
      <c r="X72" s="1064"/>
      <c r="Y72" s="1064"/>
      <c r="Z72" s="1064"/>
      <c r="AA72" s="1064">
        <v>39</v>
      </c>
      <c r="AB72" s="1064"/>
      <c r="AC72" s="1064"/>
      <c r="AD72" s="1064"/>
      <c r="AE72" s="1064"/>
      <c r="AF72" s="1064">
        <v>1426</v>
      </c>
      <c r="AG72" s="1064"/>
      <c r="AH72" s="1064"/>
      <c r="AI72" s="1064"/>
      <c r="AJ72" s="1064"/>
      <c r="AK72" s="1064">
        <v>885</v>
      </c>
      <c r="AL72" s="1064"/>
      <c r="AM72" s="1064"/>
      <c r="AN72" s="1064"/>
      <c r="AO72" s="1064"/>
      <c r="AP72" s="1064">
        <v>7010</v>
      </c>
      <c r="AQ72" s="1064"/>
      <c r="AR72" s="1064"/>
      <c r="AS72" s="1064"/>
      <c r="AT72" s="1064"/>
      <c r="AU72" s="1064">
        <v>2180</v>
      </c>
      <c r="AV72" s="1064"/>
      <c r="AW72" s="1064"/>
      <c r="AX72" s="1064"/>
      <c r="AY72" s="1064"/>
      <c r="AZ72" s="1065" t="s">
        <v>586</v>
      </c>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580</v>
      </c>
      <c r="C73" s="1068"/>
      <c r="D73" s="1068"/>
      <c r="E73" s="1068"/>
      <c r="F73" s="1068"/>
      <c r="G73" s="1068"/>
      <c r="H73" s="1068"/>
      <c r="I73" s="1068"/>
      <c r="J73" s="1068"/>
      <c r="K73" s="1068"/>
      <c r="L73" s="1068"/>
      <c r="M73" s="1068"/>
      <c r="N73" s="1068"/>
      <c r="O73" s="1068"/>
      <c r="P73" s="1069"/>
      <c r="Q73" s="1070">
        <v>8</v>
      </c>
      <c r="R73" s="1064"/>
      <c r="S73" s="1064"/>
      <c r="T73" s="1064"/>
      <c r="U73" s="1064"/>
      <c r="V73" s="1064">
        <v>6</v>
      </c>
      <c r="W73" s="1064"/>
      <c r="X73" s="1064"/>
      <c r="Y73" s="1064"/>
      <c r="Z73" s="1064"/>
      <c r="AA73" s="1064">
        <v>2</v>
      </c>
      <c r="AB73" s="1064"/>
      <c r="AC73" s="1064"/>
      <c r="AD73" s="1064"/>
      <c r="AE73" s="1064"/>
      <c r="AF73" s="1064">
        <v>2</v>
      </c>
      <c r="AG73" s="1064"/>
      <c r="AH73" s="1064"/>
      <c r="AI73" s="1064"/>
      <c r="AJ73" s="1064"/>
      <c r="AK73" s="1064">
        <v>0</v>
      </c>
      <c r="AL73" s="1064"/>
      <c r="AM73" s="1064"/>
      <c r="AN73" s="1064"/>
      <c r="AO73" s="1064"/>
      <c r="AP73" s="1064" t="s">
        <v>513</v>
      </c>
      <c r="AQ73" s="1064"/>
      <c r="AR73" s="1064"/>
      <c r="AS73" s="1064"/>
      <c r="AT73" s="1064"/>
      <c r="AU73" s="1064" t="s">
        <v>513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581</v>
      </c>
      <c r="C74" s="1068"/>
      <c r="D74" s="1068"/>
      <c r="E74" s="1068"/>
      <c r="F74" s="1068"/>
      <c r="G74" s="1068"/>
      <c r="H74" s="1068"/>
      <c r="I74" s="1068"/>
      <c r="J74" s="1068"/>
      <c r="K74" s="1068"/>
      <c r="L74" s="1068"/>
      <c r="M74" s="1068"/>
      <c r="N74" s="1068"/>
      <c r="O74" s="1068"/>
      <c r="P74" s="1069"/>
      <c r="Q74" s="1070">
        <v>160</v>
      </c>
      <c r="R74" s="1064"/>
      <c r="S74" s="1064"/>
      <c r="T74" s="1064"/>
      <c r="U74" s="1064"/>
      <c r="V74" s="1064">
        <v>159</v>
      </c>
      <c r="W74" s="1064"/>
      <c r="X74" s="1064"/>
      <c r="Y74" s="1064"/>
      <c r="Z74" s="1064"/>
      <c r="AA74" s="1064">
        <v>1</v>
      </c>
      <c r="AB74" s="1064"/>
      <c r="AC74" s="1064"/>
      <c r="AD74" s="1064"/>
      <c r="AE74" s="1064"/>
      <c r="AF74" s="1064">
        <v>1</v>
      </c>
      <c r="AG74" s="1064"/>
      <c r="AH74" s="1064"/>
      <c r="AI74" s="1064"/>
      <c r="AJ74" s="1064"/>
      <c r="AK74" s="1064">
        <v>14</v>
      </c>
      <c r="AL74" s="1064"/>
      <c r="AM74" s="1064"/>
      <c r="AN74" s="1064"/>
      <c r="AO74" s="1064"/>
      <c r="AP74" s="1064" t="s">
        <v>513</v>
      </c>
      <c r="AQ74" s="1064"/>
      <c r="AR74" s="1064"/>
      <c r="AS74" s="1064"/>
      <c r="AT74" s="1064"/>
      <c r="AU74" s="1064" t="s">
        <v>513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582</v>
      </c>
      <c r="C75" s="1068"/>
      <c r="D75" s="1068"/>
      <c r="E75" s="1068"/>
      <c r="F75" s="1068"/>
      <c r="G75" s="1068"/>
      <c r="H75" s="1068"/>
      <c r="I75" s="1068"/>
      <c r="J75" s="1068"/>
      <c r="K75" s="1068"/>
      <c r="L75" s="1068"/>
      <c r="M75" s="1068"/>
      <c r="N75" s="1068"/>
      <c r="O75" s="1068"/>
      <c r="P75" s="1069"/>
      <c r="Q75" s="1071">
        <v>565</v>
      </c>
      <c r="R75" s="1072"/>
      <c r="S75" s="1072"/>
      <c r="T75" s="1072"/>
      <c r="U75" s="1073"/>
      <c r="V75" s="1074">
        <v>535</v>
      </c>
      <c r="W75" s="1072"/>
      <c r="X75" s="1072"/>
      <c r="Y75" s="1072"/>
      <c r="Z75" s="1073"/>
      <c r="AA75" s="1074">
        <v>30</v>
      </c>
      <c r="AB75" s="1072"/>
      <c r="AC75" s="1072"/>
      <c r="AD75" s="1072"/>
      <c r="AE75" s="1073"/>
      <c r="AF75" s="1074">
        <v>30</v>
      </c>
      <c r="AG75" s="1072"/>
      <c r="AH75" s="1072"/>
      <c r="AI75" s="1072"/>
      <c r="AJ75" s="1073"/>
      <c r="AK75" s="1074">
        <v>24</v>
      </c>
      <c r="AL75" s="1072"/>
      <c r="AM75" s="1072"/>
      <c r="AN75" s="1072"/>
      <c r="AO75" s="1073"/>
      <c r="AP75" s="1064" t="s">
        <v>513</v>
      </c>
      <c r="AQ75" s="1064"/>
      <c r="AR75" s="1064"/>
      <c r="AS75" s="1064"/>
      <c r="AT75" s="1064"/>
      <c r="AU75" s="1064" t="s">
        <v>513</v>
      </c>
      <c r="AV75" s="1064"/>
      <c r="AW75" s="1064"/>
      <c r="AX75" s="1064"/>
      <c r="AY75" s="1064"/>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583</v>
      </c>
      <c r="C76" s="1068"/>
      <c r="D76" s="1068"/>
      <c r="E76" s="1068"/>
      <c r="F76" s="1068"/>
      <c r="G76" s="1068"/>
      <c r="H76" s="1068"/>
      <c r="I76" s="1068"/>
      <c r="J76" s="1068"/>
      <c r="K76" s="1068"/>
      <c r="L76" s="1068"/>
      <c r="M76" s="1068"/>
      <c r="N76" s="1068"/>
      <c r="O76" s="1068"/>
      <c r="P76" s="1069"/>
      <c r="Q76" s="1071">
        <v>171813</v>
      </c>
      <c r="R76" s="1072"/>
      <c r="S76" s="1072"/>
      <c r="T76" s="1072"/>
      <c r="U76" s="1073"/>
      <c r="V76" s="1074">
        <v>167384</v>
      </c>
      <c r="W76" s="1072"/>
      <c r="X76" s="1072"/>
      <c r="Y76" s="1072"/>
      <c r="Z76" s="1073"/>
      <c r="AA76" s="1074">
        <v>4429</v>
      </c>
      <c r="AB76" s="1072"/>
      <c r="AC76" s="1072"/>
      <c r="AD76" s="1072"/>
      <c r="AE76" s="1073"/>
      <c r="AF76" s="1074">
        <v>4426</v>
      </c>
      <c r="AG76" s="1072"/>
      <c r="AH76" s="1072"/>
      <c r="AI76" s="1072"/>
      <c r="AJ76" s="1073"/>
      <c r="AK76" s="1074">
        <v>6995</v>
      </c>
      <c r="AL76" s="1072"/>
      <c r="AM76" s="1072"/>
      <c r="AN76" s="1072"/>
      <c r="AO76" s="1073"/>
      <c r="AP76" s="1064" t="s">
        <v>513</v>
      </c>
      <c r="AQ76" s="1064"/>
      <c r="AR76" s="1064"/>
      <c r="AS76" s="1064"/>
      <c r="AT76" s="1064"/>
      <c r="AU76" s="1064" t="s">
        <v>513</v>
      </c>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584</v>
      </c>
      <c r="C77" s="1068"/>
      <c r="D77" s="1068"/>
      <c r="E77" s="1068"/>
      <c r="F77" s="1068"/>
      <c r="G77" s="1068"/>
      <c r="H77" s="1068"/>
      <c r="I77" s="1068"/>
      <c r="J77" s="1068"/>
      <c r="K77" s="1068"/>
      <c r="L77" s="1068"/>
      <c r="M77" s="1068"/>
      <c r="N77" s="1068"/>
      <c r="O77" s="1068"/>
      <c r="P77" s="1069"/>
      <c r="Q77" s="1071">
        <v>849</v>
      </c>
      <c r="R77" s="1072"/>
      <c r="S77" s="1072"/>
      <c r="T77" s="1072"/>
      <c r="U77" s="1073"/>
      <c r="V77" s="1074">
        <v>824</v>
      </c>
      <c r="W77" s="1072"/>
      <c r="X77" s="1072"/>
      <c r="Y77" s="1072"/>
      <c r="Z77" s="1073"/>
      <c r="AA77" s="1074">
        <v>25</v>
      </c>
      <c r="AB77" s="1072"/>
      <c r="AC77" s="1072"/>
      <c r="AD77" s="1072"/>
      <c r="AE77" s="1073"/>
      <c r="AF77" s="1074">
        <v>25</v>
      </c>
      <c r="AG77" s="1072"/>
      <c r="AH77" s="1072"/>
      <c r="AI77" s="1072"/>
      <c r="AJ77" s="1073"/>
      <c r="AK77" s="1074">
        <v>22</v>
      </c>
      <c r="AL77" s="1072"/>
      <c r="AM77" s="1072"/>
      <c r="AN77" s="1072"/>
      <c r="AO77" s="1073"/>
      <c r="AP77" s="1064" t="s">
        <v>513</v>
      </c>
      <c r="AQ77" s="1064"/>
      <c r="AR77" s="1064"/>
      <c r="AS77" s="1064"/>
      <c r="AT77" s="1064"/>
      <c r="AU77" s="1064" t="s">
        <v>513</v>
      </c>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585</v>
      </c>
      <c r="C78" s="1068"/>
      <c r="D78" s="1068"/>
      <c r="E78" s="1068"/>
      <c r="F78" s="1068"/>
      <c r="G78" s="1068"/>
      <c r="H78" s="1068"/>
      <c r="I78" s="1068"/>
      <c r="J78" s="1068"/>
      <c r="K78" s="1068"/>
      <c r="L78" s="1068"/>
      <c r="M78" s="1068"/>
      <c r="N78" s="1068"/>
      <c r="O78" s="1068"/>
      <c r="P78" s="1069"/>
      <c r="Q78" s="1070">
        <v>9567</v>
      </c>
      <c r="R78" s="1064"/>
      <c r="S78" s="1064"/>
      <c r="T78" s="1064"/>
      <c r="U78" s="1064"/>
      <c r="V78" s="1064">
        <v>7806</v>
      </c>
      <c r="W78" s="1064"/>
      <c r="X78" s="1064"/>
      <c r="Y78" s="1064"/>
      <c r="Z78" s="1064"/>
      <c r="AA78" s="1064">
        <v>1761</v>
      </c>
      <c r="AB78" s="1064"/>
      <c r="AC78" s="1064"/>
      <c r="AD78" s="1064"/>
      <c r="AE78" s="1064"/>
      <c r="AF78" s="1064">
        <v>1761</v>
      </c>
      <c r="AG78" s="1064"/>
      <c r="AH78" s="1064"/>
      <c r="AI78" s="1064"/>
      <c r="AJ78" s="1064"/>
      <c r="AK78" s="1064">
        <v>0</v>
      </c>
      <c r="AL78" s="1064"/>
      <c r="AM78" s="1064"/>
      <c r="AN78" s="1064"/>
      <c r="AO78" s="1064"/>
      <c r="AP78" s="1064" t="s">
        <v>513</v>
      </c>
      <c r="AQ78" s="1064"/>
      <c r="AR78" s="1064"/>
      <c r="AS78" s="1064"/>
      <c r="AT78" s="1064"/>
      <c r="AU78" s="1064" t="s">
        <v>513</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384</v>
      </c>
      <c r="B88" s="1037" t="s">
        <v>416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SUM(AF68:AJ78)</f>
        <v>10024</v>
      </c>
      <c r="AG88" s="1052"/>
      <c r="AH88" s="1052"/>
      <c r="AI88" s="1052"/>
      <c r="AJ88" s="1052"/>
      <c r="AK88" s="1056"/>
      <c r="AL88" s="1056"/>
      <c r="AM88" s="1056"/>
      <c r="AN88" s="1056"/>
      <c r="AO88" s="1056"/>
      <c r="AP88" s="1052">
        <f>SUM(AP68:AT78)</f>
        <v>13009</v>
      </c>
      <c r="AQ88" s="1052"/>
      <c r="AR88" s="1052"/>
      <c r="AS88" s="1052"/>
      <c r="AT88" s="1052"/>
      <c r="AU88" s="1052">
        <f>SUM(AU68:AY78)</f>
        <v>2510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384</v>
      </c>
      <c r="BR102" s="1037" t="s">
        <v>417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SUM(CR7:CV9)</f>
        <v>49</v>
      </c>
      <c r="CS102" s="1044"/>
      <c r="CT102" s="1044"/>
      <c r="CU102" s="1044"/>
      <c r="CV102" s="1045"/>
      <c r="CW102" s="1043">
        <f>SUM(CW7:DA9)</f>
        <v>0</v>
      </c>
      <c r="CX102" s="1044"/>
      <c r="CY102" s="1044"/>
      <c r="CZ102" s="1044"/>
      <c r="DA102" s="1045"/>
      <c r="DB102" s="1043">
        <f>SUM(DB7:DF9)</f>
        <v>0</v>
      </c>
      <c r="DC102" s="1044"/>
      <c r="DD102" s="1044"/>
      <c r="DE102" s="1044"/>
      <c r="DF102" s="1045"/>
      <c r="DG102" s="1043">
        <f>SUM(DG7:DK9)</f>
        <v>0</v>
      </c>
      <c r="DH102" s="1044"/>
      <c r="DI102" s="1044"/>
      <c r="DJ102" s="1044"/>
      <c r="DK102" s="1045"/>
      <c r="DL102" s="1043">
        <f t="shared" ref="DL102" si="0">SUM(DL7:DP9)</f>
        <v>0</v>
      </c>
      <c r="DM102" s="1044"/>
      <c r="DN102" s="1044"/>
      <c r="DO102" s="1044"/>
      <c r="DP102" s="1045"/>
      <c r="DQ102" s="1043">
        <f t="shared" ref="DQ102" si="1">SUM(DQ7:DU9)</f>
        <v>0</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418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419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425</v>
      </c>
      <c r="AB109" s="987"/>
      <c r="AC109" s="987"/>
      <c r="AD109" s="987"/>
      <c r="AE109" s="988"/>
      <c r="AF109" s="989" t="s">
        <v>302</v>
      </c>
      <c r="AG109" s="987"/>
      <c r="AH109" s="987"/>
      <c r="AI109" s="987"/>
      <c r="AJ109" s="988"/>
      <c r="AK109" s="989" t="s">
        <v>301</v>
      </c>
      <c r="AL109" s="987"/>
      <c r="AM109" s="987"/>
      <c r="AN109" s="987"/>
      <c r="AO109" s="988"/>
      <c r="AP109" s="989" t="s">
        <v>426</v>
      </c>
      <c r="AQ109" s="987"/>
      <c r="AR109" s="987"/>
      <c r="AS109" s="987"/>
      <c r="AT109" s="1018"/>
      <c r="AU109" s="986" t="s">
        <v>424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425</v>
      </c>
      <c r="BR109" s="987"/>
      <c r="BS109" s="987"/>
      <c r="BT109" s="987"/>
      <c r="BU109" s="988"/>
      <c r="BV109" s="989" t="s">
        <v>302</v>
      </c>
      <c r="BW109" s="987"/>
      <c r="BX109" s="987"/>
      <c r="BY109" s="987"/>
      <c r="BZ109" s="988"/>
      <c r="CA109" s="989" t="s">
        <v>301</v>
      </c>
      <c r="CB109" s="987"/>
      <c r="CC109" s="987"/>
      <c r="CD109" s="987"/>
      <c r="CE109" s="988"/>
      <c r="CF109" s="1025" t="s">
        <v>426</v>
      </c>
      <c r="CG109" s="1025"/>
      <c r="CH109" s="1025"/>
      <c r="CI109" s="1025"/>
      <c r="CJ109" s="1025"/>
      <c r="CK109" s="989" t="s">
        <v>427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425</v>
      </c>
      <c r="DH109" s="987"/>
      <c r="DI109" s="987"/>
      <c r="DJ109" s="987"/>
      <c r="DK109" s="988"/>
      <c r="DL109" s="989" t="s">
        <v>302</v>
      </c>
      <c r="DM109" s="987"/>
      <c r="DN109" s="987"/>
      <c r="DO109" s="987"/>
      <c r="DP109" s="988"/>
      <c r="DQ109" s="989" t="s">
        <v>301</v>
      </c>
      <c r="DR109" s="987"/>
      <c r="DS109" s="987"/>
      <c r="DT109" s="987"/>
      <c r="DU109" s="988"/>
      <c r="DV109" s="989" t="s">
        <v>426</v>
      </c>
      <c r="DW109" s="987"/>
      <c r="DX109" s="987"/>
      <c r="DY109" s="987"/>
      <c r="DZ109" s="1018"/>
    </row>
    <row r="110" spans="1:131" s="247" customFormat="1" ht="26.25" customHeight="1" x14ac:dyDescent="0.15">
      <c r="A110" s="889" t="s">
        <v>428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3219941</v>
      </c>
      <c r="AB110" s="980"/>
      <c r="AC110" s="980"/>
      <c r="AD110" s="980"/>
      <c r="AE110" s="981"/>
      <c r="AF110" s="982">
        <v>3292638</v>
      </c>
      <c r="AG110" s="980"/>
      <c r="AH110" s="980"/>
      <c r="AI110" s="980"/>
      <c r="AJ110" s="981"/>
      <c r="AK110" s="982">
        <v>3367118</v>
      </c>
      <c r="AL110" s="980"/>
      <c r="AM110" s="980"/>
      <c r="AN110" s="980"/>
      <c r="AO110" s="981"/>
      <c r="AP110" s="983">
        <v>34.200000000000003</v>
      </c>
      <c r="AQ110" s="984"/>
      <c r="AR110" s="984"/>
      <c r="AS110" s="984"/>
      <c r="AT110" s="985"/>
      <c r="AU110" s="1019" t="s">
        <v>72</v>
      </c>
      <c r="AV110" s="1020"/>
      <c r="AW110" s="1020"/>
      <c r="AX110" s="1020"/>
      <c r="AY110" s="1020"/>
      <c r="AZ110" s="945" t="s">
        <v>429</v>
      </c>
      <c r="BA110" s="890"/>
      <c r="BB110" s="890"/>
      <c r="BC110" s="890"/>
      <c r="BD110" s="890"/>
      <c r="BE110" s="890"/>
      <c r="BF110" s="890"/>
      <c r="BG110" s="890"/>
      <c r="BH110" s="890"/>
      <c r="BI110" s="890"/>
      <c r="BJ110" s="890"/>
      <c r="BK110" s="890"/>
      <c r="BL110" s="890"/>
      <c r="BM110" s="890"/>
      <c r="BN110" s="890"/>
      <c r="BO110" s="890"/>
      <c r="BP110" s="891"/>
      <c r="BQ110" s="946">
        <v>36204400</v>
      </c>
      <c r="BR110" s="927"/>
      <c r="BS110" s="927"/>
      <c r="BT110" s="927"/>
      <c r="BU110" s="927"/>
      <c r="BV110" s="927">
        <v>36222532</v>
      </c>
      <c r="BW110" s="927"/>
      <c r="BX110" s="927"/>
      <c r="BY110" s="927"/>
      <c r="BZ110" s="927"/>
      <c r="CA110" s="927">
        <v>37426971</v>
      </c>
      <c r="CB110" s="927"/>
      <c r="CC110" s="927"/>
      <c r="CD110" s="927"/>
      <c r="CE110" s="927"/>
      <c r="CF110" s="951">
        <v>380</v>
      </c>
      <c r="CG110" s="952"/>
      <c r="CH110" s="952"/>
      <c r="CI110" s="952"/>
      <c r="CJ110" s="952"/>
      <c r="CK110" s="1015" t="s">
        <v>430</v>
      </c>
      <c r="CL110" s="901"/>
      <c r="CM110" s="976" t="s">
        <v>431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247" customFormat="1" ht="26.25" customHeight="1" x14ac:dyDescent="0.15">
      <c r="A111" s="856" t="s">
        <v>432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406</v>
      </c>
      <c r="AB111" s="1008"/>
      <c r="AC111" s="1008"/>
      <c r="AD111" s="1008"/>
      <c r="AE111" s="1009"/>
      <c r="AF111" s="1010" t="s">
        <v>406</v>
      </c>
      <c r="AG111" s="1008"/>
      <c r="AH111" s="1008"/>
      <c r="AI111" s="1008"/>
      <c r="AJ111" s="1009"/>
      <c r="AK111" s="1010" t="s">
        <v>406</v>
      </c>
      <c r="AL111" s="1008"/>
      <c r="AM111" s="1008"/>
      <c r="AN111" s="1008"/>
      <c r="AO111" s="1009"/>
      <c r="AP111" s="1011" t="s">
        <v>406</v>
      </c>
      <c r="AQ111" s="1012"/>
      <c r="AR111" s="1012"/>
      <c r="AS111" s="1012"/>
      <c r="AT111" s="1013"/>
      <c r="AU111" s="1021"/>
      <c r="AV111" s="1022"/>
      <c r="AW111" s="1022"/>
      <c r="AX111" s="1022"/>
      <c r="AY111" s="1022"/>
      <c r="AZ111" s="897" t="s">
        <v>433</v>
      </c>
      <c r="BA111" s="832"/>
      <c r="BB111" s="832"/>
      <c r="BC111" s="832"/>
      <c r="BD111" s="832"/>
      <c r="BE111" s="832"/>
      <c r="BF111" s="832"/>
      <c r="BG111" s="832"/>
      <c r="BH111" s="832"/>
      <c r="BI111" s="832"/>
      <c r="BJ111" s="832"/>
      <c r="BK111" s="832"/>
      <c r="BL111" s="832"/>
      <c r="BM111" s="832"/>
      <c r="BN111" s="832"/>
      <c r="BO111" s="832"/>
      <c r="BP111" s="833"/>
      <c r="BQ111" s="898">
        <v>134391</v>
      </c>
      <c r="BR111" s="899"/>
      <c r="BS111" s="899"/>
      <c r="BT111" s="899"/>
      <c r="BU111" s="899"/>
      <c r="BV111" s="899">
        <v>191322</v>
      </c>
      <c r="BW111" s="899"/>
      <c r="BX111" s="899"/>
      <c r="BY111" s="899"/>
      <c r="BZ111" s="899"/>
      <c r="CA111" s="899">
        <v>187349</v>
      </c>
      <c r="CB111" s="899"/>
      <c r="CC111" s="899"/>
      <c r="CD111" s="899"/>
      <c r="CE111" s="899"/>
      <c r="CF111" s="960">
        <v>1.9</v>
      </c>
      <c r="CG111" s="961"/>
      <c r="CH111" s="961"/>
      <c r="CI111" s="961"/>
      <c r="CJ111" s="961"/>
      <c r="CK111" s="1016"/>
      <c r="CL111" s="903"/>
      <c r="CM111" s="906" t="s">
        <v>434</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406</v>
      </c>
      <c r="DH111" s="899"/>
      <c r="DI111" s="899"/>
      <c r="DJ111" s="899"/>
      <c r="DK111" s="899"/>
      <c r="DL111" s="899" t="s">
        <v>406</v>
      </c>
      <c r="DM111" s="899"/>
      <c r="DN111" s="899"/>
      <c r="DO111" s="899"/>
      <c r="DP111" s="899"/>
      <c r="DQ111" s="899" t="s">
        <v>406</v>
      </c>
      <c r="DR111" s="899"/>
      <c r="DS111" s="899"/>
      <c r="DT111" s="899"/>
      <c r="DU111" s="899"/>
      <c r="DV111" s="876" t="s">
        <v>406</v>
      </c>
      <c r="DW111" s="876"/>
      <c r="DX111" s="876"/>
      <c r="DY111" s="876"/>
      <c r="DZ111" s="877"/>
    </row>
    <row r="112" spans="1:131" s="247" customFormat="1" ht="26.25" customHeight="1" x14ac:dyDescent="0.15">
      <c r="A112" s="1001" t="s">
        <v>435</v>
      </c>
      <c r="B112" s="1002"/>
      <c r="C112" s="832" t="s">
        <v>436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386</v>
      </c>
      <c r="AG112" s="862"/>
      <c r="AH112" s="862"/>
      <c r="AI112" s="862"/>
      <c r="AJ112" s="863"/>
      <c r="AK112" s="864" t="s">
        <v>438</v>
      </c>
      <c r="AL112" s="862"/>
      <c r="AM112" s="862"/>
      <c r="AN112" s="862"/>
      <c r="AO112" s="863"/>
      <c r="AP112" s="909" t="s">
        <v>439</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9511271</v>
      </c>
      <c r="BR112" s="899"/>
      <c r="BS112" s="899"/>
      <c r="BT112" s="899"/>
      <c r="BU112" s="899"/>
      <c r="BV112" s="899">
        <v>9216252</v>
      </c>
      <c r="BW112" s="899"/>
      <c r="BX112" s="899"/>
      <c r="BY112" s="899"/>
      <c r="BZ112" s="899"/>
      <c r="CA112" s="899">
        <v>8952946</v>
      </c>
      <c r="CB112" s="899"/>
      <c r="CC112" s="899"/>
      <c r="CD112" s="899"/>
      <c r="CE112" s="899"/>
      <c r="CF112" s="960">
        <v>90.9</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442</v>
      </c>
      <c r="DM112" s="899"/>
      <c r="DN112" s="899"/>
      <c r="DO112" s="899"/>
      <c r="DP112" s="899"/>
      <c r="DQ112" s="899" t="s">
        <v>439</v>
      </c>
      <c r="DR112" s="899"/>
      <c r="DS112" s="899"/>
      <c r="DT112" s="899"/>
      <c r="DU112" s="899"/>
      <c r="DV112" s="876" t="s">
        <v>439</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593880</v>
      </c>
      <c r="AB113" s="1008"/>
      <c r="AC113" s="1008"/>
      <c r="AD113" s="1008"/>
      <c r="AE113" s="1009"/>
      <c r="AF113" s="1010">
        <v>624049</v>
      </c>
      <c r="AG113" s="1008"/>
      <c r="AH113" s="1008"/>
      <c r="AI113" s="1008"/>
      <c r="AJ113" s="1009"/>
      <c r="AK113" s="1010">
        <v>620100</v>
      </c>
      <c r="AL113" s="1008"/>
      <c r="AM113" s="1008"/>
      <c r="AN113" s="1008"/>
      <c r="AO113" s="1009"/>
      <c r="AP113" s="1011">
        <v>6.3</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1959733</v>
      </c>
      <c r="BR113" s="899"/>
      <c r="BS113" s="899"/>
      <c r="BT113" s="899"/>
      <c r="BU113" s="899"/>
      <c r="BV113" s="899">
        <v>2197204</v>
      </c>
      <c r="BW113" s="899"/>
      <c r="BX113" s="899"/>
      <c r="BY113" s="899"/>
      <c r="BZ113" s="899"/>
      <c r="CA113" s="899">
        <v>2510659</v>
      </c>
      <c r="CB113" s="899"/>
      <c r="CC113" s="899"/>
      <c r="CD113" s="899"/>
      <c r="CE113" s="899"/>
      <c r="CF113" s="960">
        <v>25.5</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386</v>
      </c>
      <c r="DH113" s="862"/>
      <c r="DI113" s="862"/>
      <c r="DJ113" s="862"/>
      <c r="DK113" s="863"/>
      <c r="DL113" s="864" t="s">
        <v>439</v>
      </c>
      <c r="DM113" s="862"/>
      <c r="DN113" s="862"/>
      <c r="DO113" s="862"/>
      <c r="DP113" s="863"/>
      <c r="DQ113" s="864" t="s">
        <v>386</v>
      </c>
      <c r="DR113" s="862"/>
      <c r="DS113" s="862"/>
      <c r="DT113" s="862"/>
      <c r="DU113" s="863"/>
      <c r="DV113" s="909" t="s">
        <v>439</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124913</v>
      </c>
      <c r="AB114" s="862"/>
      <c r="AC114" s="862"/>
      <c r="AD114" s="862"/>
      <c r="AE114" s="863"/>
      <c r="AF114" s="864">
        <v>142512</v>
      </c>
      <c r="AG114" s="862"/>
      <c r="AH114" s="862"/>
      <c r="AI114" s="862"/>
      <c r="AJ114" s="863"/>
      <c r="AK114" s="864">
        <v>136571</v>
      </c>
      <c r="AL114" s="862"/>
      <c r="AM114" s="862"/>
      <c r="AN114" s="862"/>
      <c r="AO114" s="863"/>
      <c r="AP114" s="909">
        <v>1.4</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4093759</v>
      </c>
      <c r="BR114" s="899"/>
      <c r="BS114" s="899"/>
      <c r="BT114" s="899"/>
      <c r="BU114" s="899"/>
      <c r="BV114" s="899">
        <v>3812562</v>
      </c>
      <c r="BW114" s="899"/>
      <c r="BX114" s="899"/>
      <c r="BY114" s="899"/>
      <c r="BZ114" s="899"/>
      <c r="CA114" s="899">
        <v>3662931</v>
      </c>
      <c r="CB114" s="899"/>
      <c r="CC114" s="899"/>
      <c r="CD114" s="899"/>
      <c r="CE114" s="899"/>
      <c r="CF114" s="960">
        <v>37.200000000000003</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449</v>
      </c>
      <c r="DH114" s="862"/>
      <c r="DI114" s="862"/>
      <c r="DJ114" s="862"/>
      <c r="DK114" s="863"/>
      <c r="DL114" s="864" t="s">
        <v>439</v>
      </c>
      <c r="DM114" s="862"/>
      <c r="DN114" s="862"/>
      <c r="DO114" s="862"/>
      <c r="DP114" s="863"/>
      <c r="DQ114" s="864" t="s">
        <v>437</v>
      </c>
      <c r="DR114" s="862"/>
      <c r="DS114" s="862"/>
      <c r="DT114" s="862"/>
      <c r="DU114" s="863"/>
      <c r="DV114" s="909" t="s">
        <v>449</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47477</v>
      </c>
      <c r="AB115" s="1008"/>
      <c r="AC115" s="1008"/>
      <c r="AD115" s="1008"/>
      <c r="AE115" s="1009"/>
      <c r="AF115" s="1010">
        <v>5692</v>
      </c>
      <c r="AG115" s="1008"/>
      <c r="AH115" s="1008"/>
      <c r="AI115" s="1008"/>
      <c r="AJ115" s="1009"/>
      <c r="AK115" s="1010">
        <v>4582</v>
      </c>
      <c r="AL115" s="1008"/>
      <c r="AM115" s="1008"/>
      <c r="AN115" s="1008"/>
      <c r="AO115" s="1009"/>
      <c r="AP115" s="1011">
        <v>0</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439</v>
      </c>
      <c r="BR115" s="899"/>
      <c r="BS115" s="899"/>
      <c r="BT115" s="899"/>
      <c r="BU115" s="899"/>
      <c r="BV115" s="899" t="s">
        <v>439</v>
      </c>
      <c r="BW115" s="899"/>
      <c r="BX115" s="899"/>
      <c r="BY115" s="899"/>
      <c r="BZ115" s="899"/>
      <c r="CA115" s="899" t="s">
        <v>438</v>
      </c>
      <c r="CB115" s="899"/>
      <c r="CC115" s="899"/>
      <c r="CD115" s="899"/>
      <c r="CE115" s="899"/>
      <c r="CF115" s="960" t="s">
        <v>439</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121327</v>
      </c>
      <c r="DH115" s="862"/>
      <c r="DI115" s="862"/>
      <c r="DJ115" s="862"/>
      <c r="DK115" s="863"/>
      <c r="DL115" s="864">
        <v>183880</v>
      </c>
      <c r="DM115" s="862"/>
      <c r="DN115" s="862"/>
      <c r="DO115" s="862"/>
      <c r="DP115" s="863"/>
      <c r="DQ115" s="864">
        <v>184249</v>
      </c>
      <c r="DR115" s="862"/>
      <c r="DS115" s="862"/>
      <c r="DT115" s="862"/>
      <c r="DU115" s="863"/>
      <c r="DV115" s="909">
        <v>1.9</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188</v>
      </c>
      <c r="AB116" s="862"/>
      <c r="AC116" s="862"/>
      <c r="AD116" s="862"/>
      <c r="AE116" s="863"/>
      <c r="AF116" s="864">
        <v>64</v>
      </c>
      <c r="AG116" s="862"/>
      <c r="AH116" s="862"/>
      <c r="AI116" s="862"/>
      <c r="AJ116" s="863"/>
      <c r="AK116" s="864" t="s">
        <v>386</v>
      </c>
      <c r="AL116" s="862"/>
      <c r="AM116" s="862"/>
      <c r="AN116" s="862"/>
      <c r="AO116" s="863"/>
      <c r="AP116" s="909" t="s">
        <v>439</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386</v>
      </c>
      <c r="BR116" s="899"/>
      <c r="BS116" s="899"/>
      <c r="BT116" s="899"/>
      <c r="BU116" s="899"/>
      <c r="BV116" s="899" t="s">
        <v>439</v>
      </c>
      <c r="BW116" s="899"/>
      <c r="BX116" s="899"/>
      <c r="BY116" s="899"/>
      <c r="BZ116" s="899"/>
      <c r="CA116" s="899" t="s">
        <v>386</v>
      </c>
      <c r="CB116" s="899"/>
      <c r="CC116" s="899"/>
      <c r="CD116" s="899"/>
      <c r="CE116" s="899"/>
      <c r="CF116" s="960" t="s">
        <v>386</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386</v>
      </c>
      <c r="DH116" s="862"/>
      <c r="DI116" s="862"/>
      <c r="DJ116" s="862"/>
      <c r="DK116" s="863"/>
      <c r="DL116" s="864" t="s">
        <v>439</v>
      </c>
      <c r="DM116" s="862"/>
      <c r="DN116" s="862"/>
      <c r="DO116" s="862"/>
      <c r="DP116" s="863"/>
      <c r="DQ116" s="864" t="s">
        <v>386</v>
      </c>
      <c r="DR116" s="862"/>
      <c r="DS116" s="862"/>
      <c r="DT116" s="862"/>
      <c r="DU116" s="863"/>
      <c r="DV116" s="909" t="s">
        <v>439</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3986399</v>
      </c>
      <c r="AB117" s="994"/>
      <c r="AC117" s="994"/>
      <c r="AD117" s="994"/>
      <c r="AE117" s="995"/>
      <c r="AF117" s="996">
        <v>4064955</v>
      </c>
      <c r="AG117" s="994"/>
      <c r="AH117" s="994"/>
      <c r="AI117" s="994"/>
      <c r="AJ117" s="995"/>
      <c r="AK117" s="996">
        <v>4128371</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439</v>
      </c>
      <c r="BR117" s="899"/>
      <c r="BS117" s="899"/>
      <c r="BT117" s="899"/>
      <c r="BU117" s="899"/>
      <c r="BV117" s="899" t="s">
        <v>386</v>
      </c>
      <c r="BW117" s="899"/>
      <c r="BX117" s="899"/>
      <c r="BY117" s="899"/>
      <c r="BZ117" s="899"/>
      <c r="CA117" s="899" t="s">
        <v>439</v>
      </c>
      <c r="CB117" s="899"/>
      <c r="CC117" s="899"/>
      <c r="CD117" s="899"/>
      <c r="CE117" s="899"/>
      <c r="CF117" s="960" t="s">
        <v>439</v>
      </c>
      <c r="CG117" s="961"/>
      <c r="CH117" s="961"/>
      <c r="CI117" s="961"/>
      <c r="CJ117" s="961"/>
      <c r="CK117" s="1016"/>
      <c r="CL117" s="903"/>
      <c r="CM117" s="906" t="s">
        <v>458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439</v>
      </c>
      <c r="DH117" s="862"/>
      <c r="DI117" s="862"/>
      <c r="DJ117" s="862"/>
      <c r="DK117" s="863"/>
      <c r="DL117" s="864" t="s">
        <v>438</v>
      </c>
      <c r="DM117" s="862"/>
      <c r="DN117" s="862"/>
      <c r="DO117" s="862"/>
      <c r="DP117" s="863"/>
      <c r="DQ117" s="864" t="s">
        <v>439</v>
      </c>
      <c r="DR117" s="862"/>
      <c r="DS117" s="862"/>
      <c r="DT117" s="862"/>
      <c r="DU117" s="863"/>
      <c r="DV117" s="909" t="s">
        <v>449</v>
      </c>
      <c r="DW117" s="910"/>
      <c r="DX117" s="910"/>
      <c r="DY117" s="910"/>
      <c r="DZ117" s="911"/>
    </row>
    <row r="118" spans="1:130" s="247" customFormat="1" ht="26.25" customHeight="1" x14ac:dyDescent="0.15">
      <c r="A118" s="986" t="s">
        <v>427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425</v>
      </c>
      <c r="AB118" s="987"/>
      <c r="AC118" s="987"/>
      <c r="AD118" s="987"/>
      <c r="AE118" s="988"/>
      <c r="AF118" s="989" t="s">
        <v>302</v>
      </c>
      <c r="AG118" s="987"/>
      <c r="AH118" s="987"/>
      <c r="AI118" s="987"/>
      <c r="AJ118" s="988"/>
      <c r="AK118" s="989" t="s">
        <v>301</v>
      </c>
      <c r="AL118" s="987"/>
      <c r="AM118" s="987"/>
      <c r="AN118" s="987"/>
      <c r="AO118" s="988"/>
      <c r="AP118" s="990" t="s">
        <v>426</v>
      </c>
      <c r="AQ118" s="991"/>
      <c r="AR118" s="991"/>
      <c r="AS118" s="991"/>
      <c r="AT118" s="992"/>
      <c r="AU118" s="1021"/>
      <c r="AV118" s="1022"/>
      <c r="AW118" s="1022"/>
      <c r="AX118" s="1022"/>
      <c r="AY118" s="1022"/>
      <c r="AZ118" s="964" t="s">
        <v>459</v>
      </c>
      <c r="BA118" s="965"/>
      <c r="BB118" s="965"/>
      <c r="BC118" s="965"/>
      <c r="BD118" s="965"/>
      <c r="BE118" s="965"/>
      <c r="BF118" s="965"/>
      <c r="BG118" s="965"/>
      <c r="BH118" s="965"/>
      <c r="BI118" s="965"/>
      <c r="BJ118" s="965"/>
      <c r="BK118" s="965"/>
      <c r="BL118" s="965"/>
      <c r="BM118" s="965"/>
      <c r="BN118" s="965"/>
      <c r="BO118" s="965"/>
      <c r="BP118" s="966"/>
      <c r="BQ118" s="967" t="s">
        <v>386</v>
      </c>
      <c r="BR118" s="930"/>
      <c r="BS118" s="930"/>
      <c r="BT118" s="930"/>
      <c r="BU118" s="930"/>
      <c r="BV118" s="930" t="s">
        <v>386</v>
      </c>
      <c r="BW118" s="930"/>
      <c r="BX118" s="930"/>
      <c r="BY118" s="930"/>
      <c r="BZ118" s="930"/>
      <c r="CA118" s="930" t="s">
        <v>439</v>
      </c>
      <c r="CB118" s="930"/>
      <c r="CC118" s="930"/>
      <c r="CD118" s="930"/>
      <c r="CE118" s="930"/>
      <c r="CF118" s="960" t="s">
        <v>439</v>
      </c>
      <c r="CG118" s="961"/>
      <c r="CH118" s="961"/>
      <c r="CI118" s="961"/>
      <c r="CJ118" s="961"/>
      <c r="CK118" s="1016"/>
      <c r="CL118" s="903"/>
      <c r="CM118" s="906" t="s">
        <v>460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461</v>
      </c>
      <c r="DH118" s="862"/>
      <c r="DI118" s="862"/>
      <c r="DJ118" s="862"/>
      <c r="DK118" s="863"/>
      <c r="DL118" s="864" t="s">
        <v>439</v>
      </c>
      <c r="DM118" s="862"/>
      <c r="DN118" s="862"/>
      <c r="DO118" s="862"/>
      <c r="DP118" s="863"/>
      <c r="DQ118" s="864" t="s">
        <v>438</v>
      </c>
      <c r="DR118" s="862"/>
      <c r="DS118" s="862"/>
      <c r="DT118" s="862"/>
      <c r="DU118" s="863"/>
      <c r="DV118" s="909" t="s">
        <v>449</v>
      </c>
      <c r="DW118" s="910"/>
      <c r="DX118" s="910"/>
      <c r="DY118" s="910"/>
      <c r="DZ118" s="911"/>
    </row>
    <row r="119" spans="1:130" s="247" customFormat="1" ht="26.25" customHeight="1" x14ac:dyDescent="0.15">
      <c r="A119" s="900" t="s">
        <v>430</v>
      </c>
      <c r="B119" s="901"/>
      <c r="C119" s="976" t="s">
        <v>431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386</v>
      </c>
      <c r="AB119" s="980"/>
      <c r="AC119" s="980"/>
      <c r="AD119" s="980"/>
      <c r="AE119" s="981"/>
      <c r="AF119" s="982" t="s">
        <v>439</v>
      </c>
      <c r="AG119" s="980"/>
      <c r="AH119" s="980"/>
      <c r="AI119" s="980"/>
      <c r="AJ119" s="981"/>
      <c r="AK119" s="982" t="s">
        <v>439</v>
      </c>
      <c r="AL119" s="980"/>
      <c r="AM119" s="980"/>
      <c r="AN119" s="980"/>
      <c r="AO119" s="981"/>
      <c r="AP119" s="983" t="s">
        <v>439</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462</v>
      </c>
      <c r="BP119" s="963"/>
      <c r="BQ119" s="967">
        <v>51903554</v>
      </c>
      <c r="BR119" s="930"/>
      <c r="BS119" s="930"/>
      <c r="BT119" s="930"/>
      <c r="BU119" s="930"/>
      <c r="BV119" s="930">
        <v>51639872</v>
      </c>
      <c r="BW119" s="930"/>
      <c r="BX119" s="930"/>
      <c r="BY119" s="930"/>
      <c r="BZ119" s="930"/>
      <c r="CA119" s="930">
        <v>52740856</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13064</v>
      </c>
      <c r="DH119" s="845"/>
      <c r="DI119" s="845"/>
      <c r="DJ119" s="845"/>
      <c r="DK119" s="846"/>
      <c r="DL119" s="847">
        <v>7442</v>
      </c>
      <c r="DM119" s="845"/>
      <c r="DN119" s="845"/>
      <c r="DO119" s="845"/>
      <c r="DP119" s="846"/>
      <c r="DQ119" s="847">
        <v>3100</v>
      </c>
      <c r="DR119" s="845"/>
      <c r="DS119" s="845"/>
      <c r="DT119" s="845"/>
      <c r="DU119" s="846"/>
      <c r="DV119" s="933">
        <v>0</v>
      </c>
      <c r="DW119" s="934"/>
      <c r="DX119" s="934"/>
      <c r="DY119" s="934"/>
      <c r="DZ119" s="935"/>
    </row>
    <row r="120" spans="1:130" s="247" customFormat="1" ht="26.25" customHeight="1" x14ac:dyDescent="0.15">
      <c r="A120" s="902"/>
      <c r="B120" s="903"/>
      <c r="C120" s="906" t="s">
        <v>434</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439</v>
      </c>
      <c r="AB120" s="862"/>
      <c r="AC120" s="862"/>
      <c r="AD120" s="862"/>
      <c r="AE120" s="863"/>
      <c r="AF120" s="864" t="s">
        <v>439</v>
      </c>
      <c r="AG120" s="862"/>
      <c r="AH120" s="862"/>
      <c r="AI120" s="862"/>
      <c r="AJ120" s="863"/>
      <c r="AK120" s="864" t="s">
        <v>449</v>
      </c>
      <c r="AL120" s="862"/>
      <c r="AM120" s="862"/>
      <c r="AN120" s="862"/>
      <c r="AO120" s="863"/>
      <c r="AP120" s="909" t="s">
        <v>386</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7839985</v>
      </c>
      <c r="BR120" s="927"/>
      <c r="BS120" s="927"/>
      <c r="BT120" s="927"/>
      <c r="BU120" s="927"/>
      <c r="BV120" s="927">
        <v>7434380</v>
      </c>
      <c r="BW120" s="927"/>
      <c r="BX120" s="927"/>
      <c r="BY120" s="927"/>
      <c r="BZ120" s="927"/>
      <c r="CA120" s="927">
        <v>7222535</v>
      </c>
      <c r="CB120" s="927"/>
      <c r="CC120" s="927"/>
      <c r="CD120" s="927"/>
      <c r="CE120" s="927"/>
      <c r="CF120" s="951">
        <v>73.3</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4812111</v>
      </c>
      <c r="DH120" s="927"/>
      <c r="DI120" s="927"/>
      <c r="DJ120" s="927"/>
      <c r="DK120" s="927"/>
      <c r="DL120" s="927">
        <v>4755699</v>
      </c>
      <c r="DM120" s="927"/>
      <c r="DN120" s="927"/>
      <c r="DO120" s="927"/>
      <c r="DP120" s="927"/>
      <c r="DQ120" s="927">
        <v>4706206</v>
      </c>
      <c r="DR120" s="927"/>
      <c r="DS120" s="927"/>
      <c r="DT120" s="927"/>
      <c r="DU120" s="927"/>
      <c r="DV120" s="928">
        <v>47.8</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39897</v>
      </c>
      <c r="AB121" s="862"/>
      <c r="AC121" s="862"/>
      <c r="AD121" s="862"/>
      <c r="AE121" s="863"/>
      <c r="AF121" s="864" t="s">
        <v>439</v>
      </c>
      <c r="AG121" s="862"/>
      <c r="AH121" s="862"/>
      <c r="AI121" s="862"/>
      <c r="AJ121" s="863"/>
      <c r="AK121" s="864" t="s">
        <v>439</v>
      </c>
      <c r="AL121" s="862"/>
      <c r="AM121" s="862"/>
      <c r="AN121" s="862"/>
      <c r="AO121" s="863"/>
      <c r="AP121" s="909" t="s">
        <v>439</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2785769</v>
      </c>
      <c r="BR121" s="899"/>
      <c r="BS121" s="899"/>
      <c r="BT121" s="899"/>
      <c r="BU121" s="899"/>
      <c r="BV121" s="899">
        <v>2781741</v>
      </c>
      <c r="BW121" s="899"/>
      <c r="BX121" s="899"/>
      <c r="BY121" s="899"/>
      <c r="BZ121" s="899"/>
      <c r="CA121" s="899">
        <v>2741388</v>
      </c>
      <c r="CB121" s="899"/>
      <c r="CC121" s="899"/>
      <c r="CD121" s="899"/>
      <c r="CE121" s="899"/>
      <c r="CF121" s="960">
        <v>27.8</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4699160</v>
      </c>
      <c r="DH121" s="899"/>
      <c r="DI121" s="899"/>
      <c r="DJ121" s="899"/>
      <c r="DK121" s="899"/>
      <c r="DL121" s="899">
        <v>4460553</v>
      </c>
      <c r="DM121" s="899"/>
      <c r="DN121" s="899"/>
      <c r="DO121" s="899"/>
      <c r="DP121" s="899"/>
      <c r="DQ121" s="899">
        <v>4246740</v>
      </c>
      <c r="DR121" s="899"/>
      <c r="DS121" s="899"/>
      <c r="DT121" s="899"/>
      <c r="DU121" s="899"/>
      <c r="DV121" s="876">
        <v>43.1</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439</v>
      </c>
      <c r="AB122" s="862"/>
      <c r="AC122" s="862"/>
      <c r="AD122" s="862"/>
      <c r="AE122" s="863"/>
      <c r="AF122" s="864" t="s">
        <v>439</v>
      </c>
      <c r="AG122" s="862"/>
      <c r="AH122" s="862"/>
      <c r="AI122" s="862"/>
      <c r="AJ122" s="863"/>
      <c r="AK122" s="864" t="s">
        <v>439</v>
      </c>
      <c r="AL122" s="862"/>
      <c r="AM122" s="862"/>
      <c r="AN122" s="862"/>
      <c r="AO122" s="863"/>
      <c r="AP122" s="909" t="s">
        <v>439</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29326844</v>
      </c>
      <c r="BR122" s="930"/>
      <c r="BS122" s="930"/>
      <c r="BT122" s="930"/>
      <c r="BU122" s="930"/>
      <c r="BV122" s="930">
        <v>29308062</v>
      </c>
      <c r="BW122" s="930"/>
      <c r="BX122" s="930"/>
      <c r="BY122" s="930"/>
      <c r="BZ122" s="930"/>
      <c r="CA122" s="930">
        <v>29999716</v>
      </c>
      <c r="CB122" s="930"/>
      <c r="CC122" s="930"/>
      <c r="CD122" s="930"/>
      <c r="CE122" s="930"/>
      <c r="CF122" s="931">
        <v>304.60000000000002</v>
      </c>
      <c r="CG122" s="932"/>
      <c r="CH122" s="932"/>
      <c r="CI122" s="932"/>
      <c r="CJ122" s="932"/>
      <c r="CK122" s="954"/>
      <c r="CL122" s="940"/>
      <c r="CM122" s="940"/>
      <c r="CN122" s="940"/>
      <c r="CO122" s="941"/>
      <c r="CP122" s="920" t="s">
        <v>398</v>
      </c>
      <c r="CQ122" s="921"/>
      <c r="CR122" s="921"/>
      <c r="CS122" s="921"/>
      <c r="CT122" s="921"/>
      <c r="CU122" s="921"/>
      <c r="CV122" s="921"/>
      <c r="CW122" s="921"/>
      <c r="CX122" s="921"/>
      <c r="CY122" s="921"/>
      <c r="CZ122" s="921"/>
      <c r="DA122" s="921"/>
      <c r="DB122" s="921"/>
      <c r="DC122" s="921"/>
      <c r="DD122" s="921"/>
      <c r="DE122" s="921"/>
      <c r="DF122" s="922"/>
      <c r="DG122" s="898" t="s">
        <v>437</v>
      </c>
      <c r="DH122" s="899"/>
      <c r="DI122" s="899"/>
      <c r="DJ122" s="899"/>
      <c r="DK122" s="899"/>
      <c r="DL122" s="899" t="s">
        <v>386</v>
      </c>
      <c r="DM122" s="899"/>
      <c r="DN122" s="899"/>
      <c r="DO122" s="899"/>
      <c r="DP122" s="899"/>
      <c r="DQ122" s="899" t="s">
        <v>472</v>
      </c>
      <c r="DR122" s="899"/>
      <c r="DS122" s="899"/>
      <c r="DT122" s="899"/>
      <c r="DU122" s="899"/>
      <c r="DV122" s="876" t="s">
        <v>472</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439</v>
      </c>
      <c r="AG123" s="862"/>
      <c r="AH123" s="862"/>
      <c r="AI123" s="862"/>
      <c r="AJ123" s="863"/>
      <c r="AK123" s="864" t="s">
        <v>386</v>
      </c>
      <c r="AL123" s="862"/>
      <c r="AM123" s="862"/>
      <c r="AN123" s="862"/>
      <c r="AO123" s="863"/>
      <c r="AP123" s="909" t="s">
        <v>442</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473</v>
      </c>
      <c r="BP123" s="963"/>
      <c r="BQ123" s="917">
        <v>39952598</v>
      </c>
      <c r="BR123" s="918"/>
      <c r="BS123" s="918"/>
      <c r="BT123" s="918"/>
      <c r="BU123" s="918"/>
      <c r="BV123" s="918">
        <v>39524183</v>
      </c>
      <c r="BW123" s="918"/>
      <c r="BX123" s="918"/>
      <c r="BY123" s="918"/>
      <c r="BZ123" s="918"/>
      <c r="CA123" s="918">
        <v>39963639</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386</v>
      </c>
      <c r="DM123" s="862"/>
      <c r="DN123" s="862"/>
      <c r="DO123" s="862"/>
      <c r="DP123" s="863"/>
      <c r="DQ123" s="864" t="s">
        <v>442</v>
      </c>
      <c r="DR123" s="862"/>
      <c r="DS123" s="862"/>
      <c r="DT123" s="862"/>
      <c r="DU123" s="863"/>
      <c r="DV123" s="909" t="s">
        <v>386</v>
      </c>
      <c r="DW123" s="910"/>
      <c r="DX123" s="910"/>
      <c r="DY123" s="910"/>
      <c r="DZ123" s="911"/>
    </row>
    <row r="124" spans="1:130" s="247" customFormat="1" ht="26.25" customHeight="1" thickBot="1" x14ac:dyDescent="0.2">
      <c r="A124" s="902"/>
      <c r="B124" s="903"/>
      <c r="C124" s="906" t="s">
        <v>458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439</v>
      </c>
      <c r="AB124" s="862"/>
      <c r="AC124" s="862"/>
      <c r="AD124" s="862"/>
      <c r="AE124" s="863"/>
      <c r="AF124" s="864" t="s">
        <v>439</v>
      </c>
      <c r="AG124" s="862"/>
      <c r="AH124" s="862"/>
      <c r="AI124" s="862"/>
      <c r="AJ124" s="863"/>
      <c r="AK124" s="864" t="s">
        <v>386</v>
      </c>
      <c r="AL124" s="862"/>
      <c r="AM124" s="862"/>
      <c r="AN124" s="862"/>
      <c r="AO124" s="863"/>
      <c r="AP124" s="909" t="s">
        <v>442</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113.6</v>
      </c>
      <c r="BR124" s="916"/>
      <c r="BS124" s="916"/>
      <c r="BT124" s="916"/>
      <c r="BU124" s="916"/>
      <c r="BV124" s="916">
        <v>119.6</v>
      </c>
      <c r="BW124" s="916"/>
      <c r="BX124" s="916"/>
      <c r="BY124" s="916"/>
      <c r="BZ124" s="916"/>
      <c r="CA124" s="916">
        <v>129.69999999999999</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t="s">
        <v>439</v>
      </c>
      <c r="DH124" s="845"/>
      <c r="DI124" s="845"/>
      <c r="DJ124" s="845"/>
      <c r="DK124" s="846"/>
      <c r="DL124" s="847" t="s">
        <v>439</v>
      </c>
      <c r="DM124" s="845"/>
      <c r="DN124" s="845"/>
      <c r="DO124" s="845"/>
      <c r="DP124" s="846"/>
      <c r="DQ124" s="847" t="s">
        <v>439</v>
      </c>
      <c r="DR124" s="845"/>
      <c r="DS124" s="845"/>
      <c r="DT124" s="845"/>
      <c r="DU124" s="846"/>
      <c r="DV124" s="933" t="s">
        <v>439</v>
      </c>
      <c r="DW124" s="934"/>
      <c r="DX124" s="934"/>
      <c r="DY124" s="934"/>
      <c r="DZ124" s="935"/>
    </row>
    <row r="125" spans="1:130" s="247" customFormat="1" ht="26.25" customHeight="1" x14ac:dyDescent="0.15">
      <c r="A125" s="902"/>
      <c r="B125" s="903"/>
      <c r="C125" s="906" t="s">
        <v>460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439</v>
      </c>
      <c r="AB125" s="862"/>
      <c r="AC125" s="862"/>
      <c r="AD125" s="862"/>
      <c r="AE125" s="863"/>
      <c r="AF125" s="864" t="s">
        <v>439</v>
      </c>
      <c r="AG125" s="862"/>
      <c r="AH125" s="862"/>
      <c r="AI125" s="862"/>
      <c r="AJ125" s="863"/>
      <c r="AK125" s="864" t="s">
        <v>439</v>
      </c>
      <c r="AL125" s="862"/>
      <c r="AM125" s="862"/>
      <c r="AN125" s="862"/>
      <c r="AO125" s="863"/>
      <c r="AP125" s="909" t="s">
        <v>438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449</v>
      </c>
      <c r="DH125" s="927"/>
      <c r="DI125" s="927"/>
      <c r="DJ125" s="927"/>
      <c r="DK125" s="927"/>
      <c r="DL125" s="927" t="s">
        <v>439</v>
      </c>
      <c r="DM125" s="927"/>
      <c r="DN125" s="927"/>
      <c r="DO125" s="927"/>
      <c r="DP125" s="927"/>
      <c r="DQ125" s="927" t="s">
        <v>439</v>
      </c>
      <c r="DR125" s="927"/>
      <c r="DS125" s="927"/>
      <c r="DT125" s="927"/>
      <c r="DU125" s="927"/>
      <c r="DV125" s="928" t="s">
        <v>439</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6677</v>
      </c>
      <c r="AB126" s="862"/>
      <c r="AC126" s="862"/>
      <c r="AD126" s="862"/>
      <c r="AE126" s="863"/>
      <c r="AF126" s="864">
        <v>5399</v>
      </c>
      <c r="AG126" s="862"/>
      <c r="AH126" s="862"/>
      <c r="AI126" s="862"/>
      <c r="AJ126" s="863"/>
      <c r="AK126" s="864">
        <v>4291</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442</v>
      </c>
      <c r="DH126" s="899"/>
      <c r="DI126" s="899"/>
      <c r="DJ126" s="899"/>
      <c r="DK126" s="899"/>
      <c r="DL126" s="899" t="s">
        <v>472</v>
      </c>
      <c r="DM126" s="899"/>
      <c r="DN126" s="899"/>
      <c r="DO126" s="899"/>
      <c r="DP126" s="899"/>
      <c r="DQ126" s="899" t="s">
        <v>438</v>
      </c>
      <c r="DR126" s="899"/>
      <c r="DS126" s="899"/>
      <c r="DT126" s="899"/>
      <c r="DU126" s="899"/>
      <c r="DV126" s="876" t="s">
        <v>439</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903</v>
      </c>
      <c r="AB127" s="862"/>
      <c r="AC127" s="862"/>
      <c r="AD127" s="862"/>
      <c r="AE127" s="863"/>
      <c r="AF127" s="864">
        <v>293</v>
      </c>
      <c r="AG127" s="862"/>
      <c r="AH127" s="862"/>
      <c r="AI127" s="862"/>
      <c r="AJ127" s="863"/>
      <c r="AK127" s="864">
        <v>291</v>
      </c>
      <c r="AL127" s="862"/>
      <c r="AM127" s="862"/>
      <c r="AN127" s="862"/>
      <c r="AO127" s="863"/>
      <c r="AP127" s="909">
        <v>0</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472</v>
      </c>
      <c r="DH127" s="899"/>
      <c r="DI127" s="899"/>
      <c r="DJ127" s="899"/>
      <c r="DK127" s="899"/>
      <c r="DL127" s="899" t="s">
        <v>472</v>
      </c>
      <c r="DM127" s="899"/>
      <c r="DN127" s="899"/>
      <c r="DO127" s="899"/>
      <c r="DP127" s="899"/>
      <c r="DQ127" s="899" t="s">
        <v>439</v>
      </c>
      <c r="DR127" s="899"/>
      <c r="DS127" s="899"/>
      <c r="DT127" s="899"/>
      <c r="DU127" s="899"/>
      <c r="DV127" s="876" t="s">
        <v>439</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270094</v>
      </c>
      <c r="AB128" s="883"/>
      <c r="AC128" s="883"/>
      <c r="AD128" s="883"/>
      <c r="AE128" s="884"/>
      <c r="AF128" s="885">
        <v>270010</v>
      </c>
      <c r="AG128" s="883"/>
      <c r="AH128" s="883"/>
      <c r="AI128" s="883"/>
      <c r="AJ128" s="884"/>
      <c r="AK128" s="885">
        <v>273436</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472</v>
      </c>
      <c r="BG128" s="869"/>
      <c r="BH128" s="869"/>
      <c r="BI128" s="869"/>
      <c r="BJ128" s="869"/>
      <c r="BK128" s="869"/>
      <c r="BL128" s="892"/>
      <c r="BM128" s="868">
        <v>13</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438</v>
      </c>
      <c r="DH128" s="873"/>
      <c r="DI128" s="873"/>
      <c r="DJ128" s="873"/>
      <c r="DK128" s="873"/>
      <c r="DL128" s="873" t="s">
        <v>439</v>
      </c>
      <c r="DM128" s="873"/>
      <c r="DN128" s="873"/>
      <c r="DO128" s="873"/>
      <c r="DP128" s="873"/>
      <c r="DQ128" s="873" t="s">
        <v>439</v>
      </c>
      <c r="DR128" s="873"/>
      <c r="DS128" s="873"/>
      <c r="DT128" s="873"/>
      <c r="DU128" s="873"/>
      <c r="DV128" s="874" t="s">
        <v>439</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12946157</v>
      </c>
      <c r="AB129" s="862"/>
      <c r="AC129" s="862"/>
      <c r="AD129" s="862"/>
      <c r="AE129" s="863"/>
      <c r="AF129" s="864">
        <v>12698419</v>
      </c>
      <c r="AG129" s="862"/>
      <c r="AH129" s="862"/>
      <c r="AI129" s="862"/>
      <c r="AJ129" s="863"/>
      <c r="AK129" s="864">
        <v>12477277</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437</v>
      </c>
      <c r="BG129" s="852"/>
      <c r="BH129" s="852"/>
      <c r="BI129" s="852"/>
      <c r="BJ129" s="852"/>
      <c r="BK129" s="852"/>
      <c r="BL129" s="853"/>
      <c r="BM129" s="851">
        <v>18</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2429925</v>
      </c>
      <c r="AB130" s="862"/>
      <c r="AC130" s="862"/>
      <c r="AD130" s="862"/>
      <c r="AE130" s="863"/>
      <c r="AF130" s="864">
        <v>2568832</v>
      </c>
      <c r="AG130" s="862"/>
      <c r="AH130" s="862"/>
      <c r="AI130" s="862"/>
      <c r="AJ130" s="863"/>
      <c r="AK130" s="864">
        <v>2627627</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12.2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10516232</v>
      </c>
      <c r="AB131" s="845"/>
      <c r="AC131" s="845"/>
      <c r="AD131" s="845"/>
      <c r="AE131" s="846"/>
      <c r="AF131" s="847">
        <v>10129587</v>
      </c>
      <c r="AG131" s="845"/>
      <c r="AH131" s="845"/>
      <c r="AI131" s="845"/>
      <c r="AJ131" s="846"/>
      <c r="AK131" s="847">
        <v>9849650</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v>129.69999999999999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12.23232808</v>
      </c>
      <c r="AB132" s="825"/>
      <c r="AC132" s="825"/>
      <c r="AD132" s="825"/>
      <c r="AE132" s="826"/>
      <c r="AF132" s="827">
        <v>12.10427434</v>
      </c>
      <c r="AG132" s="825"/>
      <c r="AH132" s="825"/>
      <c r="AI132" s="825"/>
      <c r="AJ132" s="826"/>
      <c r="AK132" s="827">
        <v>12.460422449999999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11.9</v>
      </c>
      <c r="AB133" s="804"/>
      <c r="AC133" s="804"/>
      <c r="AD133" s="804"/>
      <c r="AE133" s="805"/>
      <c r="AF133" s="803">
        <v>12</v>
      </c>
      <c r="AG133" s="804"/>
      <c r="AH133" s="804"/>
      <c r="AI133" s="804"/>
      <c r="AJ133" s="805"/>
      <c r="AK133" s="803">
        <v>12.2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epWO2oCvrQkcHzj3yojkk5xNle5Z6FAqC9ChQktSDJmRBdUXXQh3ZPh0YmNLLk8cFMNKG+Kn8zUgIy9gm/4Czg==" saltValue="kI2fDcOLlMqF5fSjIGme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55" zoomScaleNormal="85" zoomScaleSheetLayoutView="55" workbookViewId="0">
      <selection activeCell="AX6" sqref="AX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dWsJnWQ1o4H6kb6Dwfs4uLLT/hR3hgLePcX/EgygtKu47AoCytzQIiYSGXB4USUv54tyoyOayi4hAnYNF5QSQ==" saltValue="kSwJmJuvET4IgAV+1nvC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50" zoomScaleNormal="50" zoomScaleSheetLayoutView="55" workbookViewId="0">
      <selection activeCell="DF31" sqref="DF31"/>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E3HE68RqD7gDf+4tyQXK0EK5LmNFRq/MmlwpeYP0KKM6a5BM0qgXeRZeWRHFyc2tg2jY/tVFCaQuZ6bOfyUVA==" saltValue="ltfbotNRk1UwMnazMdooQ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4"/>
  <sheetViews>
    <sheetView showGridLines="0" view="pageBreakPreview" zoomScale="50" zoomScaleSheetLayoutView="50" workbookViewId="0">
      <selection activeCell="DF31" sqref="DF31"/>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3406927</v>
      </c>
      <c r="AP9" s="313">
        <v>106473</v>
      </c>
      <c r="AQ9" s="314">
        <v>86913</v>
      </c>
      <c r="AR9" s="315">
        <v>22.5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66038</v>
      </c>
      <c r="AP10" s="316">
        <v>2064</v>
      </c>
      <c r="AQ10" s="317">
        <v>6233</v>
      </c>
      <c r="AR10" s="318">
        <v>-66.900000000000006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111180</v>
      </c>
      <c r="AP11" s="316">
        <v>3475</v>
      </c>
      <c r="AQ11" s="317">
        <v>8689</v>
      </c>
      <c r="AR11" s="318">
        <v>-60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v>105847</v>
      </c>
      <c r="AP12" s="316">
        <v>3308</v>
      </c>
      <c r="AQ12" s="317">
        <v>1166</v>
      </c>
      <c r="AR12" s="318">
        <v>183.7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512</v>
      </c>
      <c r="AL13" s="1231"/>
      <c r="AM13" s="1231"/>
      <c r="AN13" s="1232"/>
      <c r="AO13" s="316" t="s">
        <v>513</v>
      </c>
      <c r="AP13" s="316" t="s">
        <v>513</v>
      </c>
      <c r="AQ13" s="317">
        <v>2</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188209</v>
      </c>
      <c r="AP14" s="316">
        <v>5882</v>
      </c>
      <c r="AQ14" s="317">
        <v>4180</v>
      </c>
      <c r="AR14" s="318">
        <v>40.700000000000003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63905</v>
      </c>
      <c r="AP15" s="316">
        <v>1997</v>
      </c>
      <c r="AQ15" s="317">
        <v>2009</v>
      </c>
      <c r="AR15" s="318">
        <v>-0.6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-426095</v>
      </c>
      <c r="AP16" s="316">
        <v>-13316</v>
      </c>
      <c r="AQ16" s="317">
        <v>-7805</v>
      </c>
      <c r="AR16" s="318">
        <v>70.599999999999994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3516011</v>
      </c>
      <c r="AP17" s="316">
        <v>109882</v>
      </c>
      <c r="AQ17" s="317">
        <v>101387</v>
      </c>
      <c r="AR17" s="318">
        <v>8.4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11.44</v>
      </c>
      <c r="AP21" s="329">
        <v>9.84</v>
      </c>
      <c r="AQ21" s="330">
        <v>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95.9</v>
      </c>
      <c r="AP22" s="334">
        <v>97.3</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3367118</v>
      </c>
      <c r="AP32" s="343">
        <v>105229</v>
      </c>
      <c r="AQ32" s="344">
        <v>64413</v>
      </c>
      <c r="AR32" s="345">
        <v>63.4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513</v>
      </c>
      <c r="AP34" s="343" t="s">
        <v>513</v>
      </c>
      <c r="AQ34" s="344">
        <v>12</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620100</v>
      </c>
      <c r="AP35" s="343">
        <v>19379</v>
      </c>
      <c r="AQ35" s="344">
        <v>17720</v>
      </c>
      <c r="AR35" s="345">
        <v>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136571</v>
      </c>
      <c r="AP36" s="343">
        <v>4268</v>
      </c>
      <c r="AQ36" s="344">
        <v>3472</v>
      </c>
      <c r="AR36" s="345">
        <v>22.9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4582</v>
      </c>
      <c r="AP37" s="343">
        <v>143</v>
      </c>
      <c r="AQ37" s="344">
        <v>556</v>
      </c>
      <c r="AR37" s="345">
        <v>-74.3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513</v>
      </c>
      <c r="AP38" s="346" t="s">
        <v>513</v>
      </c>
      <c r="AQ38" s="347">
        <v>1</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-273436</v>
      </c>
      <c r="AP39" s="343">
        <v>-8545</v>
      </c>
      <c r="AQ39" s="344">
        <v>-3031</v>
      </c>
      <c r="AR39" s="345">
        <v>181.9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-2627627</v>
      </c>
      <c r="AP40" s="343">
        <v>-82118</v>
      </c>
      <c r="AQ40" s="344">
        <v>-60754</v>
      </c>
      <c r="AR40" s="345">
        <v>35.200000000000003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294</v>
      </c>
      <c r="AL41" s="1225"/>
      <c r="AM41" s="1225"/>
      <c r="AN41" s="1226"/>
      <c r="AO41" s="343">
        <v>1227308</v>
      </c>
      <c r="AP41" s="343">
        <v>38356</v>
      </c>
      <c r="AQ41" s="344">
        <v>22390</v>
      </c>
      <c r="AR41" s="345">
        <v>71.3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3261861</v>
      </c>
      <c r="AN51" s="365">
        <v>94824</v>
      </c>
      <c r="AO51" s="366">
        <v>12.4</v>
      </c>
      <c r="AP51" s="367">
        <v>87974</v>
      </c>
      <c r="AQ51" s="368">
        <v>5.2</v>
      </c>
      <c r="AR51" s="369">
        <v>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1200005</v>
      </c>
      <c r="AN52" s="373">
        <v>34885</v>
      </c>
      <c r="AO52" s="374">
        <v>-24.9</v>
      </c>
      <c r="AP52" s="375">
        <v>48183</v>
      </c>
      <c r="AQ52" s="376">
        <v>-1.2</v>
      </c>
      <c r="AR52" s="377">
        <v>-23.7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4566690</v>
      </c>
      <c r="AN53" s="365">
        <v>134977</v>
      </c>
      <c r="AO53" s="366">
        <v>42.3</v>
      </c>
      <c r="AP53" s="367">
        <v>78864</v>
      </c>
      <c r="AQ53" s="368">
        <v>-10.4</v>
      </c>
      <c r="AR53" s="369">
        <v>52.7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2331799</v>
      </c>
      <c r="AN54" s="373">
        <v>68921</v>
      </c>
      <c r="AO54" s="374">
        <v>97.6</v>
      </c>
      <c r="AP54" s="375">
        <v>46136</v>
      </c>
      <c r="AQ54" s="376">
        <v>-4.2</v>
      </c>
      <c r="AR54" s="377">
        <v>101.8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3112864</v>
      </c>
      <c r="AN55" s="365">
        <v>93609</v>
      </c>
      <c r="AO55" s="366">
        <v>-30.6</v>
      </c>
      <c r="AP55" s="367">
        <v>85042</v>
      </c>
      <c r="AQ55" s="368">
        <v>7.8</v>
      </c>
      <c r="AR55" s="369">
        <v>-38.4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1501088</v>
      </c>
      <c r="AN56" s="373">
        <v>45140</v>
      </c>
      <c r="AO56" s="374">
        <v>-34.5</v>
      </c>
      <c r="AP56" s="375">
        <v>50806</v>
      </c>
      <c r="AQ56" s="376">
        <v>10.1</v>
      </c>
      <c r="AR56" s="377">
        <v>-44.6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3504860</v>
      </c>
      <c r="AN57" s="365">
        <v>107429</v>
      </c>
      <c r="AO57" s="366">
        <v>14.8</v>
      </c>
      <c r="AP57" s="367">
        <v>83774</v>
      </c>
      <c r="AQ57" s="368">
        <v>-1.5</v>
      </c>
      <c r="AR57" s="369">
        <v>16.3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2163098</v>
      </c>
      <c r="AN58" s="373">
        <v>66302</v>
      </c>
      <c r="AO58" s="374">
        <v>46.9</v>
      </c>
      <c r="AP58" s="375">
        <v>52179</v>
      </c>
      <c r="AQ58" s="376">
        <v>2.7</v>
      </c>
      <c r="AR58" s="377">
        <v>44.2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4694474</v>
      </c>
      <c r="AN59" s="365">
        <v>146711</v>
      </c>
      <c r="AO59" s="366">
        <v>36.6</v>
      </c>
      <c r="AP59" s="367">
        <v>132981</v>
      </c>
      <c r="AQ59" s="368">
        <v>58.7</v>
      </c>
      <c r="AR59" s="369">
        <v>-22.1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2623853</v>
      </c>
      <c r="AN60" s="373">
        <v>82001</v>
      </c>
      <c r="AO60" s="374">
        <v>23.7</v>
      </c>
      <c r="AP60" s="375">
        <v>56973</v>
      </c>
      <c r="AQ60" s="376">
        <v>9.1999999999999993</v>
      </c>
      <c r="AR60" s="377">
        <v>14.5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3828150</v>
      </c>
      <c r="AN61" s="380">
        <v>115510</v>
      </c>
      <c r="AO61" s="381">
        <v>15.1</v>
      </c>
      <c r="AP61" s="382">
        <v>93727</v>
      </c>
      <c r="AQ61" s="383">
        <v>12</v>
      </c>
      <c r="AR61" s="369">
        <v>3.1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1963969</v>
      </c>
      <c r="AN62" s="373">
        <v>59450</v>
      </c>
      <c r="AO62" s="374">
        <v>21.8</v>
      </c>
      <c r="AP62" s="375">
        <v>50855</v>
      </c>
      <c r="AQ62" s="376">
        <v>3.3</v>
      </c>
      <c r="AR62" s="377">
        <v>18.5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DzbAGnk0KGoj9JLAh4RLn9/F+pgkF5cj2z2ZzlS3rBaqkS278H9iJtc3L8hS/ZLUKBBsK+3KgfG+/JMF/3fVQ==" saltValue="QeC88UcF48n3+PgRaf0LB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topLeftCell="D1" zoomScale="55" zoomScaleNormal="55" zoomScaleSheetLayoutView="55" workbookViewId="0">
      <selection activeCell="CJ18" sqref="CJ18"/>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0Qul8vzddwmXsqeM0nIQYoJj5Sibty5cAk8r0agEHoyAuF0xccmbMAytdKrCcJ6fbZ3b3tCg37ziRtapZGDDmg==" saltValue="7CWu/65nwcrZJhUyrZ22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55" zoomScaleNormal="55" zoomScaleSheetLayoutView="55" workbookViewId="0">
      <selection activeCell="CB20" sqref="CB20"/>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e/FoZoXTJ3zwqcb01BOjEkDHpsgpYlwdlar7PnEhwa++TTqHwjCY6jYx69R8PUWc7XjzHwrLzjx8CFVxD/IVpQ==" saltValue="9m/Qd7+jlKskvwrp4JSH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activeCell="DF31" sqref="DF3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28.14</v>
      </c>
      <c r="G47" s="12">
        <v>33.53</v>
      </c>
      <c r="H47" s="12">
        <v>19.440000000000001</v>
      </c>
      <c r="I47" s="12">
        <v>18.97</v>
      </c>
      <c r="J47" s="13">
        <v>17.63</v>
      </c>
    </row>
    <row r="48" spans="2:10" ht="57.75" customHeight="1" x14ac:dyDescent="0.15">
      <c r="B48" s="14"/>
      <c r="C48" s="1238" t="s">
        <v>4</v>
      </c>
      <c r="D48" s="1238"/>
      <c r="E48" s="1239"/>
      <c r="F48" s="15">
        <v>3.67</v>
      </c>
      <c r="G48" s="16">
        <v>4.1399999999999997</v>
      </c>
      <c r="H48" s="16">
        <v>2.95</v>
      </c>
      <c r="I48" s="16">
        <v>2.76</v>
      </c>
      <c r="J48" s="17">
        <v>2.3199999999999998</v>
      </c>
    </row>
    <row r="49" spans="2:10" ht="57.75" customHeight="1" thickBot="1" x14ac:dyDescent="0.2">
      <c r="B49" s="18"/>
      <c r="C49" s="1240" t="s">
        <v>5</v>
      </c>
      <c r="D49" s="1240"/>
      <c r="E49" s="1241"/>
      <c r="F49" s="19">
        <v>10.11</v>
      </c>
      <c r="G49" s="20">
        <v>7.25</v>
      </c>
      <c r="H49" s="20" t="s">
        <v>559</v>
      </c>
      <c r="I49" s="20">
        <v>2.86</v>
      </c>
      <c r="J49" s="21" t="s">
        <v>560</v>
      </c>
    </row>
    <row r="50" spans="2:10" ht="13.5" customHeight="1" x14ac:dyDescent="0.15"/>
  </sheetData>
  <sheetProtection algorithmName="SHA-512" hashValue="8/vs6vgP0FaZ10vLDd3qt6IEAyukSy7O0ogwe/MBDpRWVVgfJHfehjSeSFMqoDYae4zlbbAicgp+vWjwB6IX+g==" saltValue="t01PXgaRlof3yyKT56ynQ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2021-03-02T07:36:08Z</cp:lastPrinted>
  <dcterms:created xsi:type="dcterms:W3CDTF">2021-02-05T00:54:54Z</dcterms:created>
  <dcterms:modified xsi:type="dcterms:W3CDTF">2021-10-14T02:45:05Z</dcterms:modified>
  <cp:category/>
</cp:coreProperties>
</file>