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C34" i="10"/>
  <c r="U34" i="10" l="1"/>
  <c r="U35" i="10" s="1"/>
  <c r="U36"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AM35" i="10"/>
  <c r="BW34" i="10" l="1"/>
  <c r="BW35" i="10" s="1"/>
  <c r="BW36" i="10" s="1"/>
  <c r="BW37" i="10" s="1"/>
  <c r="BW38" i="10" s="1"/>
  <c r="BW39" i="10" s="1"/>
  <c r="BW40" i="10" s="1"/>
  <c r="BW41" i="10" s="1"/>
  <c r="CO34" i="10" s="1"/>
  <c r="CO35" i="10" s="1"/>
  <c r="CO36" i="10" s="1"/>
  <c r="CO37" i="10" s="1"/>
</calcChain>
</file>

<file path=xl/sharedStrings.xml><?xml version="1.0" encoding="utf-8"?>
<sst xmlns="http://schemas.openxmlformats.org/spreadsheetml/2006/main" count="1095" uniqueCount="625">
  <si>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</si>
  <si>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</si>
  <si>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</si>
  <si>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</si>
  <si>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</si>
  <si>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</si>
  <si>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</si>
  <si>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</si>
  <si>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</si>
  <si>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</si>
  <si>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</si>
  <si>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</si>
  <si>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</si>
  <si>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</si>
  <si>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</si>
  <si>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</si>
  <si>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</si>
  <si>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</si>
  <si>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</si>
  <si>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</si>
  <si>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</si>
  <si>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</si>
  <si>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</si>
  <si>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</si>
  <si>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</si>
  <si>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</si>
  <si>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</si>
  <si>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</si>
  <si>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</si>
  <si>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</si>
  <si>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</si>
  <si>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</si>
  <si>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</si>
  <si>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</si>
  <si>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</si>
  <si>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</si>
  <si>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</si>
  <si>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</si>
  <si>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</si>
  <si>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</si>
  <si>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</si>
  <si>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</si>
  <si>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</si>
  <si>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</si>
  <si>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</si>
  <si>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</si>
  <si>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</si>
  <si>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</si>
  <si>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</si>
  <si>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</si>
  <si>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</si>
  <si>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</si>
  <si>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</si>
  <si>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</si>
  <si>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</si>
  <si>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</si>
  <si>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</si>
  <si>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</si>
  <si>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</si>
  <si>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</si>
  <si>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</si>
  <si>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</si>
  <si>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</si>
  <si>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</si>
  <si>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</si>
  <si>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</si>
  <si>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</si>
  <si>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</si>
  <si>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</si>
  <si>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</si>
  <si>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</si>
  <si>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</si>
  <si>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</si>
  <si>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</si>
  <si>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</si>
  <si>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</si>
  <si>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</si>
  <si>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</si>
  <si>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</si>
  <si>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</si>
  <si>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</si>
  <si>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</si>
  <si>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</si>
  <si>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</si>
  <si>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</si>
  <si>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</si>
  <si>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</si>
  <si>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</si>
  <si>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</si>
  <si>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</si>
  <si>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</si>
  <si>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</si>
  <si>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</si>
  <si>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</si>
  <si>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</si>
  <si>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</si>
  <si>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</si>
  <si>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むつ市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</si>
  <si>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</si>
  <si>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</si>
  <si>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</si>
  <si>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</si>
  <si>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</si>
  <si>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</si>
  <si>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</si>
  <si>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</si>
  <si>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</si>
  <si>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</si>
  <si>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</si>
  <si>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</si>
  <si>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</si>
  <si>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</si>
  <si>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</si>
  <si>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</si>
  <si>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</si>
  <si>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</si>
  <si>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</si>
  <si>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</si>
  <si>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</si>
  <si>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</si>
  <si>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</si>
  <si>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</si>
  <si>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</si>
  <si>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</si>
  <si>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</si>
  <si>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</si>
  <si>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</si>
  <si>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</si>
  <si>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</si>
  <si>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</si>
  <si>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</si>
  <si>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</si>
  <si>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</si>
  <si>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</si>
  <si>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</si>
  <si>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</si>
  <si>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</si>
  <si>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</si>
  <si>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</si>
  <si>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</si>
  <si>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</si>
  <si>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</si>
  <si>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</si>
  <si>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</si>
  <si>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</si>
  <si>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</si>
  <si>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</si>
  <si>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</si>
  <si>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</si>
  <si>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</si>
  <si>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</si>
  <si>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</si>
  <si>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</si>
  <si>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</si>
  <si>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</si>
  <si>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</si>
  <si>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</si>
  <si>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</si>
  <si>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</si>
  <si>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</si>
  <si>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</si>
  <si>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</si>
  <si>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</si>
  <si>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</si>
  <si>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</si>
  <si>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</si>
  <si>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</si>
  <si>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</si>
  <si>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</si>
  <si>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</si>
  <si>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</si>
  <si>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</si>
  <si>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</si>
  <si>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</si>
  <si>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</si>
  <si>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</si>
  <si>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</si>
  <si>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</si>
  <si>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</si>
  <si>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</si>
  <si>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</si>
  <si>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</si>
  <si>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</si>
  <si>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</si>
  <si>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</si>
  <si>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</si>
  <si>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</si>
  <si>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</si>
  <si>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</si>
  <si>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</si>
  <si>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</si>
  <si>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</si>
  <si>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</si>
  <si>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</si>
  <si>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</si>
  <si>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</si>
  <si>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</si>
  <si>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</si>
  <si>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</si>
  <si>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</si>
  <si>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</si>
  <si>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</si>
  <si>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</si>
  <si>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</si>
  <si>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</si>
  <si>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</si>
  <si>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</si>
  <si>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</si>
  <si>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</si>
  <si>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</si>
  <si>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</si>
  <si>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</si>
  <si>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</si>
  <si>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</si>
  <si>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青森県むつ市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</si>
  <si>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</si>
  <si>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</si>
  <si>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</si>
  <si>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</si>
  <si>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</si>
  <si>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</si>
  <si>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</si>
  <si>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</si>
  <si>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</si>
  <si>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</si>
  <si>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</si>
  <si>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</si>
  <si>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</si>
  <si>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</si>
  <si>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</si>
  <si>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</si>
  <si>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</si>
  <si>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</si>
  <si>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</si>
  <si>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</si>
  <si>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</si>
  <si>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</si>
  <si>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</si>
  <si>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</si>
  <si>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</si>
  <si>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</si>
  <si>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</si>
  <si>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</si>
  <si>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</si>
  <si>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</si>
  <si>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</si>
  <si>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</si>
  <si>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</si>
  <si>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</si>
  <si>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</si>
  <si>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</si>
  <si>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</si>
  <si>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</si>
  <si>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</si>
  <si>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</si>
  <si>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</si>
  <si>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</si>
  <si>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</si>
  <si>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</si>
  <si>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</si>
  <si>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</si>
  <si>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</si>
  <si>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</si>
  <si>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</si>
  <si>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</si>
  <si>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</si>
  <si>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</si>
  <si>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</si>
  <si>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</si>
  <si>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</si>
  <si>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</si>
  <si>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</si>
  <si>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</si>
  <si>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</si>
  <si>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</si>
  <si>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</si>
  <si>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</si>
  <si>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</si>
  <si>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</si>
  <si>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</si>
  <si>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</si>
  <si>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</si>
  <si>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</si>
  <si>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</si>
  <si>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</si>
  <si>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</si>
  <si>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</si>
  <si>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</si>
  <si>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</si>
  <si>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</si>
  <si>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</si>
  <si>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</si>
  <si>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</si>
  <si>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</si>
  <si>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</si>
  <si>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</si>
  <si>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</si>
  <si>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</si>
  <si>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</si>
  <si>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</si>
  <si>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</si>
  <si>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</si>
  <si>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</si>
  <si>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</si>
  <si>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</si>
  <si>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</si>
  <si>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</si>
  <si>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</si>
  <si>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</si>
  <si>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</si>
  <si>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</si>
  <si>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</si>
  <si>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</si>
  <si>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</si>
  <si>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</si>
  <si>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</si>
  <si>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</si>
  <si>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</si>
  <si>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</si>
  <si>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</si>
  <si>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</si>
  <si>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</si>
  <si>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</si>
  <si>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</si>
  <si>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</si>
  <si>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</si>
  <si>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</si>
  <si>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</si>
  <si>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</si>
  <si>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</si>
  <si>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</si>
  <si>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</si>
  <si>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</si>
  <si>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</si>
  <si>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</si>
  <si>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</si>
  <si>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</si>
  <si>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</si>
  <si>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</si>
  <si>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</si>
  <si>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</si>
  <si>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</si>
  <si>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</si>
  <si>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</si>
  <si>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</si>
  <si>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</si>
  <si>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</si>
  <si>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</si>
  <si>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</si>
  <si>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</si>
  <si>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</si>
  <si>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</si>
  <si>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</si>
  <si>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</si>
  <si>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</si>
  <si>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</si>
  <si>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</si>
  <si>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</si>
  <si>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</si>
  <si>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</si>
  <si>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</si>
  <si>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</si>
  <si>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</si>
  <si>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</si>
  <si>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</si>
  <si>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</si>
  <si>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</si>
  <si>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</si>
  <si>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</si>
  <si>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青森県むつ市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</si>
  <si>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</si>
  <si>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</si>
  <si>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</si>
  <si>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</si>
  <si>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</si>
  <si>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</si>
  <si>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</si>
  <si>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</si>
  <si>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</si>
  <si>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</si>
  <si>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</si>
  <si>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</si>
  <si>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</si>
  <si>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</si>
  <si>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</si>
  <si>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</si>
  <si>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</si>
  <si>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</si>
  <si>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</si>
  <si>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</si>
  <si>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</si>
  <si>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</si>
  <si>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</si>
  <si>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</si>
  <si>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</si>
  <si>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</si>
  <si>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</si>
  <si>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</si>
  <si>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</si>
  <si>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</si>
  <si>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</si>
  <si>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</si>
  <si>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</si>
  <si>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</si>
  <si>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</si>
  <si>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</si>
  <si>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</si>
  <si>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</si>
  <si>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</si>
  <si>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</si>
  <si>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</si>
  <si>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</si>
  <si>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</si>
  <si>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魚市場事業特別会計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</si>
  <si>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</si>
  <si>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</si>
  <si>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</si>
  <si>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</si>
  <si>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</si>
  <si>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</si>
  <si>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</si>
  <si>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</si>
  <si>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</si>
  <si>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</si>
  <si>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</si>
  <si>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</si>
  <si>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</si>
  <si>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</si>
  <si>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</si>
  <si>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</si>
  <si>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</si>
  <si>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</si>
  <si>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</si>
  <si>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</si>
  <si>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</si>
  <si>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</si>
  <si>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</si>
  <si>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</si>
  <si>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</si>
  <si>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</si>
  <si>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</si>
  <si>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</si>
  <si>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</si>
  <si>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</si>
  <si>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</si>
  <si>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</si>
  <si>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</si>
  <si>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</si>
  <si>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</si>
  <si>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</si>
  <si>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</si>
  <si>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</si>
  <si>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</si>
  <si>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</si>
  <si>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</si>
  <si>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</si>
  <si>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</si>
  <si>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</si>
  <si>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</si>
  <si>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</si>
  <si>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</si>
  <si>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</si>
  <si>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</si>
  <si>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</si>
  <si>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</si>
  <si>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</si>
  <si>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</si>
  <si>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</si>
  <si>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</si>
  <si>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</si>
  <si>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</si>
  <si>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</si>
  <si>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</si>
  <si>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</si>
  <si>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</si>
  <si>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</si>
  <si>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</si>
  <si>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</si>
  <si>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</si>
  <si>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</si>
  <si>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</si>
  <si>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</si>
  <si>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</si>
  <si>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</si>
  <si>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</si>
  <si>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</si>
  <si>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魚市場事業特別会計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</si>
  <si>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</si>
  <si>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</si>
  <si>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</si>
  <si>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</si>
  <si>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</si>
  <si>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</si>
  <si>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</si>
  <si>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</si>
  <si>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</si>
  <si>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</si>
  <si>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</si>
  <si>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</si>
  <si>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</si>
  <si>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</si>
  <si>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</si>
  <si>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</si>
  <si>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</si>
  <si>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</si>
  <si>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</si>
  <si>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</si>
  <si>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</si>
  <si>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</si>
  <si>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</si>
  <si>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</si>
  <si>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</si>
  <si>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</si>
  <si>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</si>
  <si>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</si>
  <si>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</si>
  <si>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</si>
  <si>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</si>
  <si>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</si>
  <si>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</si>
  <si>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</si>
  <si>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</si>
  <si>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</si>
  <si>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</si>
  <si>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</si>
  <si>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</si>
  <si>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</si>
  <si>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</si>
  <si>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</si>
  <si>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</si>
  <si>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</si>
  <si>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</si>
  <si>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</si>
  <si>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</si>
  <si>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</si>
  <si>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</si>
  <si>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</si>
  <si>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</si>
  <si>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</si>
  <si>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</si>
  <si>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</si>
  <si>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</si>
  <si>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</si>
  <si>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</si>
  <si>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</si>
  <si>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</si>
  <si>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</si>
  <si>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</si>
  <si>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</si>
  <si>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</si>
  <si>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</si>
  <si>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</si>
  <si>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</si>
  <si>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</si>
  <si>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</si>
  <si>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</si>
  <si>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</si>
  <si>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</si>
  <si>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</si>
  <si>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</si>
  <si>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</si>
  <si>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</si>
  <si>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</si>
  <si>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</si>
  <si>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</si>
  <si>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</si>
  <si>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</si>
  <si>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</si>
  <si>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</si>
  <si>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</si>
  <si>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</si>
  <si>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</si>
  <si>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</si>
  <si>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0.20</t>
  </si>
  <si>
    <t>水道事業会計</t>
  </si>
  <si>
    <t>一般会計</t>
  </si>
  <si>
    <t>介護保険特別会計</t>
  </si>
  <si>
    <t>国民健康保険特別会計</t>
  </si>
  <si>
    <t>▲ 1.01</t>
  </si>
  <si>
    <t>▲ 0.23</t>
  </si>
  <si>
    <t>下水道事業会計</t>
  </si>
  <si>
    <t>後期高齢者医療特別会計</t>
  </si>
  <si>
    <t>公共用地取得事業特別会計</t>
  </si>
  <si>
    <t>魚市場事業特別会計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</si>
  <si>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</si>
  <si>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</si>
  <si>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</si>
  <si>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</si>
  <si>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</si>
  <si>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</si>
  <si>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</si>
  <si>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</si>
  <si>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一部事務組合下北医療センター 病院事業会計</t>
    <rPh sb="0" eb="10">
      <t>イチブジムクミアイシモキタイリョウ</t>
    </rPh>
    <rPh sb="15" eb="17">
      <t>ビョウイン</t>
    </rPh>
    <rPh sb="17" eb="19">
      <t>ジギョウ</t>
    </rPh>
    <rPh sb="19" eb="21">
      <t>カイケイ</t>
    </rPh>
    <phoneticPr fontId="2"/>
  </si>
  <si>
    <t>下北地域広域行政事務組合　一般会計</t>
    <rPh sb="0" eb="2">
      <t>シモキタ</t>
    </rPh>
    <rPh sb="2" eb="4">
      <t>チイキ</t>
    </rPh>
    <rPh sb="4" eb="6">
      <t>コウイキ</t>
    </rPh>
    <rPh sb="6" eb="8">
      <t>ギョウセイ</t>
    </rPh>
    <rPh sb="8" eb="10">
      <t>ジム</t>
    </rPh>
    <rPh sb="10" eb="12">
      <t>クミアイ</t>
    </rPh>
    <rPh sb="13" eb="15">
      <t>イッパン</t>
    </rPh>
    <rPh sb="15" eb="17">
      <t>カイケイ</t>
    </rPh>
    <phoneticPr fontId="2"/>
  </si>
  <si>
    <t>青森県市町村職員退職手当組合　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</si>
  <si>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青森県交通災害共済組合　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</si>
  <si>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青森県市町村総合事務組合　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</si>
  <si>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青森県市長会館管理組合　一般会計</t>
    <rPh sb="0" eb="3">
      <t>アオモリケン</t>
    </rPh>
    <rPh sb="3" eb="6">
      <t>シチョウカイ</t>
    </rPh>
    <rPh sb="6" eb="7">
      <t>カン</t>
    </rPh>
    <rPh sb="7" eb="9">
      <t>カンリ</t>
    </rPh>
    <rPh sb="9" eb="11">
      <t>クミアイ</t>
    </rPh>
    <rPh sb="12" eb="14">
      <t>イッパン</t>
    </rPh>
    <rPh sb="14" eb="16">
      <t>カイケイ</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</si>
  <si>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</si>
  <si>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</si>
  <si>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むつ市脇野沢農業振興公社</t>
    <rPh sb="2" eb="3">
      <t>シ</t>
    </rPh>
    <rPh sb="3" eb="6">
      <t>ワキノサワ</t>
    </rPh>
    <rPh sb="6" eb="8">
      <t>ノウギョウ</t>
    </rPh>
    <rPh sb="8" eb="10">
      <t>シンコウ</t>
    </rPh>
    <rPh sb="10" eb="12">
      <t>コウシャ</t>
    </rPh>
    <phoneticPr fontId="2"/>
  </si>
  <si>
    <t>シイライン</t>
  </si>
  <si>
    <t>エフエムむつ</t>
  </si>
  <si>
    <t>むつ市教育福祉振興会</t>
    <rPh sb="2" eb="3">
      <t>シ</t>
    </rPh>
    <rPh sb="3" eb="5">
      <t>キョウイク</t>
    </rPh>
    <rPh sb="5" eb="7">
      <t>フクシ</t>
    </rPh>
    <rPh sb="7" eb="10">
      <t>シンコウカイ</t>
    </rPh>
    <phoneticPr fontId="2"/>
  </si>
  <si>
    <t>-</t>
    <phoneticPr fontId="2"/>
  </si>
  <si>
    <t>-</t>
    <phoneticPr fontId="2"/>
  </si>
  <si>
    <t>地域基盤安定化基金</t>
  </si>
  <si>
    <t>地域振興基金</t>
    <rPh sb="0" eb="2">
      <t>チイキ</t>
    </rPh>
    <rPh sb="2" eb="4">
      <t>シンコウ</t>
    </rPh>
    <rPh sb="4" eb="6">
      <t>キキン</t>
    </rPh>
    <phoneticPr fontId="5"/>
  </si>
  <si>
    <t>関根浜沿岸漁業振興基金</t>
    <rPh sb="0" eb="2">
      <t>セキネ</t>
    </rPh>
    <rPh sb="2" eb="3">
      <t>ハマ</t>
    </rPh>
    <rPh sb="3" eb="5">
      <t>エンガン</t>
    </rPh>
    <rPh sb="5" eb="7">
      <t>ギョギョウ</t>
    </rPh>
    <rPh sb="7" eb="9">
      <t>シンコウ</t>
    </rPh>
    <rPh sb="9" eb="11">
      <t>キキン</t>
    </rPh>
    <phoneticPr fontId="21"/>
  </si>
  <si>
    <t>新希望のまち基金</t>
    <rPh sb="0" eb="1">
      <t>シン</t>
    </rPh>
    <rPh sb="1" eb="3">
      <t>キボウ</t>
    </rPh>
    <rPh sb="6" eb="8">
      <t>キキン</t>
    </rPh>
    <phoneticPr fontId="5"/>
  </si>
  <si>
    <t>育英基金</t>
    <rPh sb="0" eb="2">
      <t>イクエイ</t>
    </rPh>
    <rPh sb="2" eb="4">
      <t>キキン</t>
    </rPh>
    <phoneticPr fontId="5"/>
  </si>
  <si>
    <t>－</t>
  </si>
  <si>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</si>
  <si>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</si>
  <si>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</si>
  <si>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</si>
  <si>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</si>
  <si>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</si>
  <si>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類似団体平均に比べ極めて高い数値で推移している状況であるが、いずれも改善傾向にある。これは、一部事務組合等が起こした既発債の償還終了に伴う負担金の減少や、新発債について、交付税措置率の高い起債を中心に借入を行うことで基準財政需要額算入見込額が増加したこと等が要因として挙げられる。後年度に控える大規模建設事業により、比率の悪化が懸念されるため、引き続き、積極的な繰上償還の実施、普通建設事業の精査による起債発行額の抑制及び交付税措置率の高い起債の活用、債務負担行為の着実な履行等を行うことで各比率の低減に努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</si>
  <si>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</si>
  <si>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</si>
  <si>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</si>
  <si>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</si>
  <si>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</si>
  <si>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類似団体に比べ高い水準にあるが、既発債の償還終了や一部事務組合下北医療センター及び下北地域広域行政事務組合に対する公債費負担金の支払い、一部事務組合下北医療センターへの債務負担行為の着実な履行、継続して実施してきた退職者一部不補充による職員数の減少及び年齢構成の若年化による退職手当負担見込額の減小等により、比率は減少傾向にある。
　減価償却率は類似団体に比べ高く、施設の更新を要する時期が到来していることから、公共施設等総合管理計画及び個別施設計画に基づき老朽化が進んだ施設の廃止、集約化に積極的に取り組んでいくとともに、建替施設についてもランニングコストが多額とならないよう、維持管理のあり方を含め長期的な視点に立った建設事業の実施が必要である。</t>
    <rPh sb="227" eb="228">
      <t>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</si>
</sst>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D8F8-46E3-9453-C409242A68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37575</c:v>
                </c:pt>
                <c:pt idx="1">
                  <c:v>31764</c:v>
                </c:pt>
                <c:pt idx="2">
                  <c:v>43528</c:v>
                </c:pt>
                <c:pt idx="3">
                  <c:v>101501</c:v>
                </c:pt>
                <c:pt idx="4">
                  <c:v>62935</c:v>
                </c:pt>
              </c:numCache>
            </c:numRef>
          </c:val>
          <c:smooth val="0"/>
          <c:extLst>
            <c:ext xmlns:c16="http://schemas.microsoft.com/office/drawing/2014/chart" uri="{C3380CC4-5D6E-409C-BE32-E72D297353CC}">
              <c16:uniqueId val="{00000001-D8F8-46E3-9453-C409242A68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1.71</c:v>
                </c:pt>
                <c:pt idx="1">
                  <c:v>2.14</c:v>
                </c:pt>
                <c:pt idx="2">
                  <c:v>2.48</c:v>
                </c:pt>
                <c:pt idx="3">
                  <c:v>1.07</c:v>
                </c:pt>
                <c:pt idx="4">
                  <c:v>1.95</c:v>
                </c:pt>
              </c:numCache>
            </c:numRef>
          </c:val>
          <c:extLst>
            <c:ext xmlns:c16="http://schemas.microsoft.com/office/drawing/2014/chart" uri="{C3380CC4-5D6E-409C-BE32-E72D297353CC}">
              <c16:uniqueId val="{00000000-9257-4977-9828-0E4F7360EF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3.94</c:v>
                </c:pt>
                <c:pt idx="1">
                  <c:v>1.39</c:v>
                </c:pt>
                <c:pt idx="2">
                  <c:v>1.91</c:v>
                </c:pt>
                <c:pt idx="3">
                  <c:v>3.36</c:v>
                </c:pt>
                <c:pt idx="4">
                  <c:v>5.81</c:v>
                </c:pt>
              </c:numCache>
            </c:numRef>
          </c:val>
          <c:extLst>
            <c:ext xmlns:c16="http://schemas.microsoft.com/office/drawing/2014/chart" uri="{C3380CC4-5D6E-409C-BE32-E72D297353CC}">
              <c16:uniqueId val="{00000001-9257-4977-9828-0E4F7360EF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2.4500000000000002</c:v>
                </c:pt>
                <c:pt idx="1">
                  <c:v>-0.2</c:v>
                </c:pt>
                <c:pt idx="2">
                  <c:v>1.79</c:v>
                </c:pt>
                <c:pt idx="3">
                  <c:v>0.16</c:v>
                </c:pt>
                <c:pt idx="4">
                  <c:v>4.1100000000000003</c:v>
                </c:pt>
              </c:numCache>
            </c:numRef>
          </c:val>
          <c:smooth val="0"/>
          <c:extLst>
            <c:ext xmlns:c16="http://schemas.microsoft.com/office/drawing/2014/chart" uri="{C3380CC4-5D6E-409C-BE32-E72D297353CC}">
              <c16:uniqueId val="{00000002-9257-4977-9828-0E4F7360EF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F390-4401-965C-0DBA557A67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90-4401-965C-0DBA557A6755}"/>
            </c:ext>
          </c:extLst>
        </c:ser>
        <c:ser>
          <c:idx val="2"/>
          <c:order val="2"/>
          <c:tx>
            <c:strRef>
              <c:f>データシート!$A$29</c:f>
              <c:strCache>
                <c:ptCount val="1"/>
                <c:pt idx="0">
                  <c:v>魚市場事業特別会計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F390-4401-965C-0DBA557A6755}"/>
            </c:ext>
          </c:extLst>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390-4401-965C-0DBA557A675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0.04</c:v>
                </c:pt>
                <c:pt idx="8">
                  <c:v>#N/A</c:v>
                </c:pt>
                <c:pt idx="9">
                  <c:v>0.06</c:v>
                </c:pt>
              </c:numCache>
            </c:numRef>
          </c:val>
          <c:extLst>
            <c:ext xmlns:c16="http://schemas.microsoft.com/office/drawing/2014/chart" uri="{C3380CC4-5D6E-409C-BE32-E72D297353CC}">
              <c16:uniqueId val="{00000004-F390-4401-965C-0DBA557A675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0.24</c:v>
                </c:pt>
              </c:numCache>
            </c:numRef>
          </c:val>
          <c:extLst>
            <c:ext xmlns:c16="http://schemas.microsoft.com/office/drawing/2014/chart" uri="{C3380CC4-5D6E-409C-BE32-E72D297353CC}">
              <c16:uniqueId val="{00000005-F390-4401-965C-0DBA557A675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1.01</c:v>
                </c:pt>
                <c:pt idx="1">
                  <c:v>#N/A</c:v>
                </c:pt>
                <c:pt idx="2">
                  <c:v>0.23</c:v>
                </c:pt>
                <c:pt idx="3">
                  <c:v>#N/A</c:v>
                </c:pt>
                <c:pt idx="4">
                  <c:v>#N/A</c:v>
                </c:pt>
                <c:pt idx="5">
                  <c:v>1.52</c:v>
                </c:pt>
                <c:pt idx="6">
                  <c:v>#N/A</c:v>
                </c:pt>
                <c:pt idx="7">
                  <c:v>1.58</c:v>
                </c:pt>
                <c:pt idx="8">
                  <c:v>#N/A</c:v>
                </c:pt>
                <c:pt idx="9">
                  <c:v>0.77</c:v>
                </c:pt>
              </c:numCache>
            </c:numRef>
          </c:val>
          <c:extLst>
            <c:ext xmlns:c16="http://schemas.microsoft.com/office/drawing/2014/chart" uri="{C3380CC4-5D6E-409C-BE32-E72D297353CC}">
              <c16:uniqueId val="{00000006-F390-4401-965C-0DBA557A675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0.97</c:v>
                </c:pt>
                <c:pt idx="4">
                  <c:v>#N/A</c:v>
                </c:pt>
                <c:pt idx="5">
                  <c:v>0.26</c:v>
                </c:pt>
                <c:pt idx="6">
                  <c:v>#N/A</c:v>
                </c:pt>
                <c:pt idx="7">
                  <c:v>1.03</c:v>
                </c:pt>
                <c:pt idx="8">
                  <c:v>#N/A</c:v>
                </c:pt>
                <c:pt idx="9">
                  <c:v>0.86</c:v>
                </c:pt>
              </c:numCache>
            </c:numRef>
          </c:val>
          <c:extLst>
            <c:ext xmlns:c16="http://schemas.microsoft.com/office/drawing/2014/chart" uri="{C3380CC4-5D6E-409C-BE32-E72D297353CC}">
              <c16:uniqueId val="{00000007-F390-4401-965C-0DBA557A675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c:v>
                </c:pt>
                <c:pt idx="2">
                  <c:v>#N/A</c:v>
                </c:pt>
                <c:pt idx="3">
                  <c:v>2.13</c:v>
                </c:pt>
                <c:pt idx="4">
                  <c:v>#N/A</c:v>
                </c:pt>
                <c:pt idx="5">
                  <c:v>2.4700000000000002</c:v>
                </c:pt>
                <c:pt idx="6">
                  <c:v>#N/A</c:v>
                </c:pt>
                <c:pt idx="7">
                  <c:v>1.07</c:v>
                </c:pt>
                <c:pt idx="8">
                  <c:v>#N/A</c:v>
                </c:pt>
                <c:pt idx="9">
                  <c:v>1.95</c:v>
                </c:pt>
              </c:numCache>
            </c:numRef>
          </c:val>
          <c:extLst>
            <c:ext xmlns:c16="http://schemas.microsoft.com/office/drawing/2014/chart" uri="{C3380CC4-5D6E-409C-BE32-E72D297353CC}">
              <c16:uniqueId val="{00000008-F390-4401-965C-0DBA557A675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7.14</c:v>
                </c:pt>
                <c:pt idx="2">
                  <c:v>#N/A</c:v>
                </c:pt>
                <c:pt idx="3">
                  <c:v>7</c:v>
                </c:pt>
                <c:pt idx="4">
                  <c:v>#N/A</c:v>
                </c:pt>
                <c:pt idx="5">
                  <c:v>7.25</c:v>
                </c:pt>
                <c:pt idx="6">
                  <c:v>#N/A</c:v>
                </c:pt>
                <c:pt idx="7">
                  <c:v>7.21</c:v>
                </c:pt>
                <c:pt idx="8">
                  <c:v>#N/A</c:v>
                </c:pt>
                <c:pt idx="9">
                  <c:v>6.89</c:v>
                </c:pt>
              </c:numCache>
            </c:numRef>
          </c:val>
          <c:extLst>
            <c:ext xmlns:c16="http://schemas.microsoft.com/office/drawing/2014/chart" uri="{C3380CC4-5D6E-409C-BE32-E72D297353CC}">
              <c16:uniqueId val="{00000009-F390-4401-965C-0DBA557A67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3097</c:v>
                </c:pt>
                <c:pt idx="5">
                  <c:v>2950</c:v>
                </c:pt>
                <c:pt idx="8">
                  <c:v>2936</c:v>
                </c:pt>
                <c:pt idx="11">
                  <c:v>2950</c:v>
                </c:pt>
                <c:pt idx="14">
                  <c:v>2992</c:v>
                </c:pt>
              </c:numCache>
            </c:numRef>
          </c:val>
          <c:extLst>
            <c:ext xmlns:c16="http://schemas.microsoft.com/office/drawing/2014/chart" uri="{C3380CC4-5D6E-409C-BE32-E72D297353CC}">
              <c16:uniqueId val="{00000000-22AD-4C84-856C-19B9320A7B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1</c:v>
                </c:pt>
                <c:pt idx="6">
                  <c:v>2</c:v>
                </c:pt>
                <c:pt idx="9">
                  <c:v>3</c:v>
                </c:pt>
                <c:pt idx="12">
                  <c:v>2</c:v>
                </c:pt>
              </c:numCache>
            </c:numRef>
          </c:val>
          <c:extLst>
            <c:ext xmlns:c16="http://schemas.microsoft.com/office/drawing/2014/chart" uri="{C3380CC4-5D6E-409C-BE32-E72D297353CC}">
              <c16:uniqueId val="{00000001-22AD-4C84-856C-19B9320A7B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263</c:v>
                </c:pt>
                <c:pt idx="3">
                  <c:v>170</c:v>
                </c:pt>
                <c:pt idx="6">
                  <c:v>155</c:v>
                </c:pt>
                <c:pt idx="9">
                  <c:v>140</c:v>
                </c:pt>
                <c:pt idx="12">
                  <c:v>140</c:v>
                </c:pt>
              </c:numCache>
            </c:numRef>
          </c:val>
          <c:extLst>
            <c:ext xmlns:c16="http://schemas.microsoft.com/office/drawing/2014/chart" uri="{C3380CC4-5D6E-409C-BE32-E72D297353CC}">
              <c16:uniqueId val="{00000002-22AD-4C84-856C-19B9320A7B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1337</c:v>
                </c:pt>
                <c:pt idx="3">
                  <c:v>1289</c:v>
                </c:pt>
                <c:pt idx="6">
                  <c:v>948</c:v>
                </c:pt>
                <c:pt idx="9">
                  <c:v>914</c:v>
                </c:pt>
                <c:pt idx="12">
                  <c:v>931</c:v>
                </c:pt>
              </c:numCache>
            </c:numRef>
          </c:val>
          <c:extLst>
            <c:ext xmlns:c16="http://schemas.microsoft.com/office/drawing/2014/chart" uri="{C3380CC4-5D6E-409C-BE32-E72D297353CC}">
              <c16:uniqueId val="{00000003-22AD-4C84-856C-19B9320A7B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815</c:v>
                </c:pt>
                <c:pt idx="3">
                  <c:v>747</c:v>
                </c:pt>
                <c:pt idx="6">
                  <c:v>727</c:v>
                </c:pt>
                <c:pt idx="9">
                  <c:v>895</c:v>
                </c:pt>
                <c:pt idx="12">
                  <c:v>761</c:v>
                </c:pt>
              </c:numCache>
            </c:numRef>
          </c:val>
          <c:extLst>
            <c:ext xmlns:c16="http://schemas.microsoft.com/office/drawing/2014/chart" uri="{C3380CC4-5D6E-409C-BE32-E72D297353CC}">
              <c16:uniqueId val="{00000004-22AD-4C84-856C-19B9320A7B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AD-4C84-856C-19B9320A7B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AD-4C84-856C-19B9320A7B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3308</c:v>
                </c:pt>
                <c:pt idx="3">
                  <c:v>3173</c:v>
                </c:pt>
                <c:pt idx="6">
                  <c:v>3263</c:v>
                </c:pt>
                <c:pt idx="9">
                  <c:v>3309</c:v>
                </c:pt>
                <c:pt idx="12">
                  <c:v>3311</c:v>
                </c:pt>
              </c:numCache>
            </c:numRef>
          </c:val>
          <c:extLst>
            <c:ext xmlns:c16="http://schemas.microsoft.com/office/drawing/2014/chart" uri="{C3380CC4-5D6E-409C-BE32-E72D297353CC}">
              <c16:uniqueId val="{00000007-22AD-4C84-856C-19B9320A7B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2628</c:v>
                </c:pt>
                <c:pt idx="2">
                  <c:v>#N/A</c:v>
                </c:pt>
                <c:pt idx="3">
                  <c:v>#N/A</c:v>
                </c:pt>
                <c:pt idx="4">
                  <c:v>2430</c:v>
                </c:pt>
                <c:pt idx="5">
                  <c:v>#N/A</c:v>
                </c:pt>
                <c:pt idx="6">
                  <c:v>#N/A</c:v>
                </c:pt>
                <c:pt idx="7">
                  <c:v>2159</c:v>
                </c:pt>
                <c:pt idx="8">
                  <c:v>#N/A</c:v>
                </c:pt>
                <c:pt idx="9">
                  <c:v>#N/A</c:v>
                </c:pt>
                <c:pt idx="10">
                  <c:v>2311</c:v>
                </c:pt>
                <c:pt idx="11">
                  <c:v>#N/A</c:v>
                </c:pt>
                <c:pt idx="12">
                  <c:v>#N/A</c:v>
                </c:pt>
                <c:pt idx="13">
                  <c:v>2153</c:v>
                </c:pt>
                <c:pt idx="14">
                  <c:v>#N/A</c:v>
                </c:pt>
              </c:numCache>
            </c:numRef>
          </c:val>
          <c:smooth val="0"/>
          <c:extLst>
            <c:ext xmlns:c16="http://schemas.microsoft.com/office/drawing/2014/chart" uri="{C3380CC4-5D6E-409C-BE32-E72D297353CC}">
              <c16:uniqueId val="{00000008-22AD-4C84-856C-19B9320A7B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32266</c:v>
                </c:pt>
                <c:pt idx="5">
                  <c:v>32513</c:v>
                </c:pt>
                <c:pt idx="8">
                  <c:v>32205</c:v>
                </c:pt>
                <c:pt idx="11">
                  <c:v>33373</c:v>
                </c:pt>
                <c:pt idx="14">
                  <c:v>33535</c:v>
                </c:pt>
              </c:numCache>
            </c:numRef>
          </c:val>
          <c:extLst>
            <c:ext xmlns:c16="http://schemas.microsoft.com/office/drawing/2014/chart" uri="{C3380CC4-5D6E-409C-BE32-E72D297353CC}">
              <c16:uniqueId val="{00000000-D6C1-45F7-AD8B-2BDB2F2AB6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3050</c:v>
                </c:pt>
                <c:pt idx="5">
                  <c:v>3223</c:v>
                </c:pt>
                <c:pt idx="8">
                  <c:v>3343</c:v>
                </c:pt>
                <c:pt idx="11">
                  <c:v>3294</c:v>
                </c:pt>
                <c:pt idx="14">
                  <c:v>1594</c:v>
                </c:pt>
              </c:numCache>
            </c:numRef>
          </c:val>
          <c:extLst>
            <c:ext xmlns:c16="http://schemas.microsoft.com/office/drawing/2014/chart" uri="{C3380CC4-5D6E-409C-BE32-E72D297353CC}">
              <c16:uniqueId val="{00000001-D6C1-45F7-AD8B-2BDB2F2AB6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1718</c:v>
                </c:pt>
                <c:pt idx="5">
                  <c:v>1219</c:v>
                </c:pt>
                <c:pt idx="8">
                  <c:v>1702</c:v>
                </c:pt>
                <c:pt idx="11">
                  <c:v>2136</c:v>
                </c:pt>
                <c:pt idx="14">
                  <c:v>2601</c:v>
                </c:pt>
              </c:numCache>
            </c:numRef>
          </c:val>
          <c:extLst>
            <c:ext xmlns:c16="http://schemas.microsoft.com/office/drawing/2014/chart" uri="{C3380CC4-5D6E-409C-BE32-E72D297353CC}">
              <c16:uniqueId val="{00000002-D6C1-45F7-AD8B-2BDB2F2AB6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C1-45F7-AD8B-2BDB2F2AB6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C1-45F7-AD8B-2BDB2F2AB6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C1-45F7-AD8B-2BDB2F2AB6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4431</c:v>
                </c:pt>
                <c:pt idx="3">
                  <c:v>4070</c:v>
                </c:pt>
                <c:pt idx="6">
                  <c:v>3606</c:v>
                </c:pt>
                <c:pt idx="9">
                  <c:v>3304</c:v>
                </c:pt>
                <c:pt idx="12">
                  <c:v>3041</c:v>
                </c:pt>
              </c:numCache>
            </c:numRef>
          </c:val>
          <c:extLst>
            <c:ext xmlns:c16="http://schemas.microsoft.com/office/drawing/2014/chart" uri="{C3380CC4-5D6E-409C-BE32-E72D297353CC}">
              <c16:uniqueId val="{00000006-D6C1-45F7-AD8B-2BDB2F2AB6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6395</c:v>
                </c:pt>
                <c:pt idx="3">
                  <c:v>5382</c:v>
                </c:pt>
                <c:pt idx="6">
                  <c:v>4750</c:v>
                </c:pt>
                <c:pt idx="9">
                  <c:v>4432</c:v>
                </c:pt>
                <c:pt idx="12">
                  <c:v>3863</c:v>
                </c:pt>
              </c:numCache>
            </c:numRef>
          </c:val>
          <c:extLst>
            <c:ext xmlns:c16="http://schemas.microsoft.com/office/drawing/2014/chart" uri="{C3380CC4-5D6E-409C-BE32-E72D297353CC}">
              <c16:uniqueId val="{00000007-D6C1-45F7-AD8B-2BDB2F2AB6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12634</c:v>
                </c:pt>
                <c:pt idx="3">
                  <c:v>12480</c:v>
                </c:pt>
                <c:pt idx="6">
                  <c:v>12516</c:v>
                </c:pt>
                <c:pt idx="9">
                  <c:v>12732</c:v>
                </c:pt>
                <c:pt idx="12">
                  <c:v>12115</c:v>
                </c:pt>
              </c:numCache>
            </c:numRef>
          </c:val>
          <c:extLst>
            <c:ext xmlns:c16="http://schemas.microsoft.com/office/drawing/2014/chart" uri="{C3380CC4-5D6E-409C-BE32-E72D297353CC}">
              <c16:uniqueId val="{00000008-D6C1-45F7-AD8B-2BDB2F2AB6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2955</c:v>
                </c:pt>
                <c:pt idx="3">
                  <c:v>2945</c:v>
                </c:pt>
                <c:pt idx="6">
                  <c:v>2630</c:v>
                </c:pt>
                <c:pt idx="9">
                  <c:v>2490</c:v>
                </c:pt>
                <c:pt idx="12">
                  <c:v>2350</c:v>
                </c:pt>
              </c:numCache>
            </c:numRef>
          </c:val>
          <c:extLst>
            <c:ext xmlns:c16="http://schemas.microsoft.com/office/drawing/2014/chart" uri="{C3380CC4-5D6E-409C-BE32-E72D297353CC}">
              <c16:uniqueId val="{00000009-D6C1-45F7-AD8B-2BDB2F2AB6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36122</c:v>
                </c:pt>
                <c:pt idx="3">
                  <c:v>36320</c:v>
                </c:pt>
                <c:pt idx="6">
                  <c:v>36283</c:v>
                </c:pt>
                <c:pt idx="9">
                  <c:v>37152</c:v>
                </c:pt>
                <c:pt idx="12">
                  <c:v>37270</c:v>
                </c:pt>
              </c:numCache>
            </c:numRef>
          </c:val>
          <c:extLst>
            <c:ext xmlns:c16="http://schemas.microsoft.com/office/drawing/2014/chart" uri="{C3380CC4-5D6E-409C-BE32-E72D297353CC}">
              <c16:uniqueId val="{0000000A-D6C1-45F7-AD8B-2BDB2F2AB6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25503</c:v>
                </c:pt>
                <c:pt idx="2">
                  <c:v>#N/A</c:v>
                </c:pt>
                <c:pt idx="3">
                  <c:v>#N/A</c:v>
                </c:pt>
                <c:pt idx="4">
                  <c:v>24242</c:v>
                </c:pt>
                <c:pt idx="5">
                  <c:v>#N/A</c:v>
                </c:pt>
                <c:pt idx="6">
                  <c:v>#N/A</c:v>
                </c:pt>
                <c:pt idx="7">
                  <c:v>22536</c:v>
                </c:pt>
                <c:pt idx="8">
                  <c:v>#N/A</c:v>
                </c:pt>
                <c:pt idx="9">
                  <c:v>#N/A</c:v>
                </c:pt>
                <c:pt idx="10">
                  <c:v>21306</c:v>
                </c:pt>
                <c:pt idx="11">
                  <c:v>#N/A</c:v>
                </c:pt>
                <c:pt idx="12">
                  <c:v>#N/A</c:v>
                </c:pt>
                <c:pt idx="13">
                  <c:v>20907</c:v>
                </c:pt>
                <c:pt idx="14">
                  <c:v>#N/A</c:v>
                </c:pt>
              </c:numCache>
            </c:numRef>
          </c:val>
          <c:smooth val="0"/>
          <c:extLst>
            <c:ext xmlns:c16="http://schemas.microsoft.com/office/drawing/2014/chart" uri="{C3380CC4-5D6E-409C-BE32-E72D297353CC}">
              <c16:uniqueId val="{0000000B-D6C1-45F7-AD8B-2BDB2F2AB6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326</c:v>
                </c:pt>
                <c:pt idx="1">
                  <c:v>567</c:v>
                </c:pt>
                <c:pt idx="2">
                  <c:v>1003</c:v>
                </c:pt>
              </c:numCache>
            </c:numRef>
          </c:val>
          <c:extLst>
            <c:ext xmlns:c16="http://schemas.microsoft.com/office/drawing/2014/chart" uri="{C3380CC4-5D6E-409C-BE32-E72D297353CC}">
              <c16:uniqueId val="{00000000-DCB9-4DE3-A09C-2E12C7D4CA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50</c:v>
                </c:pt>
                <c:pt idx="2">
                  <c:v>50</c:v>
                </c:pt>
              </c:numCache>
            </c:numRef>
          </c:val>
          <c:extLst>
            <c:ext xmlns:c16="http://schemas.microsoft.com/office/drawing/2014/chart" uri="{C3380CC4-5D6E-409C-BE32-E72D297353CC}">
              <c16:uniqueId val="{00000001-DCB9-4DE3-A09C-2E12C7D4CA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5867</c:v>
                </c:pt>
                <c:pt idx="1">
                  <c:v>6054</c:v>
                </c:pt>
                <c:pt idx="2">
                  <c:v>5454</c:v>
                </c:pt>
              </c:numCache>
            </c:numRef>
          </c:val>
          <c:extLst>
            <c:ext xmlns:c16="http://schemas.microsoft.com/office/drawing/2014/chart" uri="{C3380CC4-5D6E-409C-BE32-E72D297353CC}">
              <c16:uniqueId val="{00000002-DCB9-4DE3-A09C-2E12C7D4CA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{60090C30-34E8-4DAE-8BF9-40A3753BCCF7}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BEA-4A9A-8C2A-1961849472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{01E1C4E9-5383-40E4-9A40-2D951C6B17F8}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EA-4A9A-8C2A-1961849472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{40E9069D-FD6E-4BEF-9B1A-A26939015516}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EA-4A9A-8C2A-1961849472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{B4980634-C4A1-4960-804E-0BCFEE719633}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EA-4A9A-8C2A-1961849472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{2C054400-C4EE-49C0-AEA6-B244C3E795AC}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EA-4A9A-8C2A-19618494720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{C8BDF8EC-79B5-42F9-89F8-AED87088F470}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BEA-4A9A-8C2A-196184947208}"/>
                </c:ext>
              </c:extLst>
            </c:dLbl>
            <c:dLbl>
              <c:idx val="16"/>
              <c:layout>
                <c:manualLayout>
                  <c:x val="-2.128728744528961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{9294D9FC-F6BF-4A5A-B11E-183330795A59}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BEA-4A9A-8C2A-196184947208}"/>
                </c:ext>
              </c:extLst>
            </c:dLbl>
            <c:dLbl>
              <c:idx val="24"/>
              <c:layout>
                <c:manualLayout>
                  <c:x val="-4.287366367451685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{8EFDA090-21B8-4BAB-A58F-8F7B1501E7C1}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BEA-4A9A-8C2A-19618494720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{9E6ACD83-48BD-40B8-8949-3A936AE4CD80}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BEA-4A9A-8C2A-1961849472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74.900000000000006</c:v>
                </c:pt>
                <c:pt idx="8">
                  <c:v>78.5</c:v>
                </c:pt>
                <c:pt idx="16">
                  <c:v>75.2</c:v>
                </c:pt>
                <c:pt idx="24">
                  <c:v>75.400000000000006</c:v>
                </c:pt>
                <c:pt idx="32">
                  <c:v>74</c:v>
                </c:pt>
              </c:numCache>
            </c:numRef>
          </c:xVal>
          <c:yVal>
            <c:numRef>
              <c:f>公会計指標分析・財政指標組合せ分析表!$BP$51:$DC$51</c:f>
              <c:numCache>
                <c:formatCode>#,##0.0;"▲ "#,##0.0</c:formatCode>
                <c:ptCount val="40"/>
                <c:pt idx="0">
                  <c:v>174.3</c:v>
                </c:pt>
                <c:pt idx="8">
                  <c:v>169</c:v>
                </c:pt>
                <c:pt idx="16">
                  <c:v>157.80000000000001</c:v>
                </c:pt>
                <c:pt idx="24">
                  <c:v>150.9</c:v>
                </c:pt>
                <c:pt idx="32">
                  <c:v>144.69999999999999</c:v>
                </c:pt>
              </c:numCache>
            </c:numRef>
          </c:yVal>
          <c:smooth val="0"/>
          <c:extLst>
            <c:ext xmlns:c16="http://schemas.microsoft.com/office/drawing/2014/chart" uri="{C3380CC4-5D6E-409C-BE32-E72D297353CC}">
              <c16:uniqueId val="{00000009-9BEA-4A9A-8C2A-1961849472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{B49702D8-E2D9-4B9B-A076-F5AAD106C058}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BEA-4A9A-8C2A-1961849472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{819A5B4A-DDA8-4449-A836-8337D4C69295}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EA-4A9A-8C2A-1961849472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{57589341-9E4F-4E9F-B1CA-B6942E213551}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EA-4A9A-8C2A-1961849472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{1BF90438-7345-48D4-942B-F3B060E24884}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EA-4A9A-8C2A-1961849472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{81CA741E-9238-4127-A225-4AB28A7FE4C0}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EA-4A9A-8C2A-196184947208}"/>
                </c:ext>
              </c:extLst>
            </c:dLbl>
            <c:dLbl>
              <c:idx val="8"/>
              <c:layout>
                <c:manualLayout>
                  <c:x val="-2.992962822419601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{4DA2B30A-EBD8-41B2-9EE6-5E2550729523}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BEA-4A9A-8C2A-196184947208}"/>
                </c:ext>
              </c:extLst>
            </c:dLbl>
            <c:dLbl>
              <c:idx val="16"/>
              <c:layout>
                <c:manualLayout>
                  <c:x val="-3.436077271494858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{B1722C9B-9343-44B7-BC87-7C76CC386F92}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BEA-4A9A-8C2A-19618494720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{27669162-7D46-4E0E-835B-1F1EC3FC789E}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BEA-4A9A-8C2A-19618494720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{6445144C-FCFF-4AE5-A862-A4F273987A3F}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BEA-4A9A-8C2A-1961849472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9BEA-4A9A-8C2A-196184947208}"/>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0922670328710976E-2"/>
                  <c:y val="-5.0953245651949142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{C5576A92-31E9-441F-9CB4-396C7F76973B}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E67-4F90-BAEC-491DE55930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{04477640-DEFF-4C82-825F-66D0EE0928ED}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67-4F90-BAEC-491DE55930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{E1A4CE03-8DEF-4895-B261-0806AE84B87E}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67-4F90-BAEC-491DE55930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{35D79D9B-71C8-464E-9535-75E5D579CEAD}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67-4F90-BAEC-491DE55930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{C3CEB00A-A50F-48EA-BA22-BB1220709C01}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67-4F90-BAEC-491DE55930F7}"/>
                </c:ext>
              </c:extLst>
            </c:dLbl>
            <c:dLbl>
              <c:idx val="8"/>
              <c:layout>
                <c:manualLayout>
                  <c:x val="-2.247331290951032E-2"/>
                  <c:y val="-6.474504882845277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{5227D599-CCB0-4C4E-97A6-AB0E5092CED3}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E67-4F90-BAEC-491DE55930F7}"/>
                </c:ext>
              </c:extLst>
            </c:dLbl>
            <c:dLbl>
              <c:idx val="16"/>
              <c:layout>
                <c:manualLayout>
                  <c:x val="-3.1697991619110633E-2"/>
                  <c:y val="-6.02817508238538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{BDCD8602-4E13-4553-976B-9A179A8024C2}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E67-4F90-BAEC-491DE55930F7}"/>
                </c:ext>
              </c:extLst>
            </c:dLbl>
            <c:dLbl>
              <c:idx val="24"/>
              <c:layout>
                <c:manualLayout>
                  <c:x val="-3.1570342725075584E-2"/>
                  <c:y val="-7.368671429070482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{E06685AE-6A2C-41DD-9518-376A799B80A7}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E67-4F90-BAEC-491DE55930F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{D30D80F5-04A7-4DBF-A8FC-53C0661A4D6B}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E67-4F90-BAEC-491DE55930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17.3</c:v>
                </c:pt>
                <c:pt idx="8">
                  <c:v>17.100000000000001</c:v>
                </c:pt>
                <c:pt idx="16">
                  <c:v>16.600000000000001</c:v>
                </c:pt>
                <c:pt idx="24">
                  <c:v>16.100000000000001</c:v>
                </c:pt>
                <c:pt idx="32">
                  <c:v>15.4</c:v>
                </c:pt>
              </c:numCache>
            </c:numRef>
          </c:xVal>
          <c:yVal>
            <c:numRef>
              <c:f>公会計指標分析・財政指標組合せ分析表!$BP$73:$DC$73</c:f>
              <c:numCache>
                <c:formatCode>#,##0.0;"▲ "#,##0.0</c:formatCode>
                <c:ptCount val="40"/>
                <c:pt idx="0">
                  <c:v>174.3</c:v>
                </c:pt>
                <c:pt idx="8">
                  <c:v>169</c:v>
                </c:pt>
                <c:pt idx="16">
                  <c:v>157.80000000000001</c:v>
                </c:pt>
                <c:pt idx="24">
                  <c:v>150.9</c:v>
                </c:pt>
                <c:pt idx="32">
                  <c:v>144.69999999999999</c:v>
                </c:pt>
              </c:numCache>
            </c:numRef>
          </c:yVal>
          <c:smooth val="0"/>
          <c:extLst>
            <c:ext xmlns:c16="http://schemas.microsoft.com/office/drawing/2014/chart" uri="{C3380CC4-5D6E-409C-BE32-E72D297353CC}">
              <c16:uniqueId val="{00000009-FE67-4F90-BAEC-491DE55930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80382791608082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{00BEF6D7-7AEF-4DDE-A8D2-D8B6CE9D07F9}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E67-4F90-BAEC-491DE55930F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{AE7BA427-411E-48EB-AF5E-E2350EDBE806}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67-4F90-BAEC-491DE55930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{C9A22844-4A9E-44A7-B993-F0068CE24439}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67-4F90-BAEC-491DE55930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{DC80580C-2EF6-4A39-980F-86659811318E}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67-4F90-BAEC-491DE55930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{4485E0E4-9358-4ADC-8FB8-FF8A447E4937}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67-4F90-BAEC-491DE55930F7}"/>
                </c:ext>
              </c:extLst>
            </c:dLbl>
            <c:dLbl>
              <c:idx val="8"/>
              <c:layout>
                <c:manualLayout>
                  <c:x val="-2.4592155322140433E-2"/>
                  <c:y val="-4.102572972113974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{82B35828-9A8B-480F-9D76-FE4866EBC4EA}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E67-4F90-BAEC-491DE55930F7}"/>
                </c:ext>
              </c:extLst>
            </c:dLbl>
            <c:dLbl>
              <c:idx val="16"/>
              <c:layout>
                <c:manualLayout>
                  <c:x val="-3.1697991619110633E-2"/>
                  <c:y val="-3.947785715117469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{CA8B8D19-21A9-4C9F-A3AF-C6578F31CF09}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E67-4F90-BAEC-491DE55930F7}"/>
                </c:ext>
              </c:extLst>
            </c:dLbl>
            <c:dLbl>
              <c:idx val="24"/>
              <c:layout>
                <c:manualLayout>
                  <c:x val="-3.1570342725075584E-2"/>
                  <c:y val="-0.10651175040601901"/>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{7639F765-A7D6-45E7-8731-A8BB8477417C}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E67-4F90-BAEC-491DE55930F7}"/>
                </c:ext>
              </c:extLst>
            </c:dLbl>
            <c:dLbl>
              <c:idx val="32"/>
              <c:layout>
                <c:manualLayout>
                  <c:x val="-3.1570342725075584E-2"/>
                  <c:y val="-6.264970987877994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{960588D5-24B6-408F-B2BF-6FDE2B42556B}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E67-4F90-BAEC-491DE55930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FE67-4F90-BAEC-491DE55930F7}"/>
            </c:ext>
          </c:extLst>
        </c:ser>
        <c:dLbls>
          <c:showLegendKey val="0"/>
          <c:showVal val="1"/>
          <c:showCatName val="0"/>
          <c:showSerName val="0"/>
          <c:showPercent val="0"/>
          <c:showBubbleSize val="0"/>
        </c:dLbls>
        <c:axId val="84219776"/>
        <c:axId val="84234240"/>
      </c:scatterChart>
      <c:valAx>
        <c:axId val="84219776"/>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依然として高水準で推移している。これは臨時財政対策債や合併特例事業債等の財政上有利な地方債の発行により、普通交付税に算入される公債費等が増加しているものの、公営企業や一部事務組合等に係る元利償還金等の負担分が高止まりしていることや下北医療センターへの債務負担行為の履行が要因となっている。</a:t>
          </a:r>
        </a:p>
        <a:p>
          <a:r>
            <a:rPr kumimoji="1" lang="ja-JP" altLang="en-US" sz="1400">
              <a:latin typeface="ＭＳ ゴシック" pitchFamily="49" charset="-128"/>
              <a:ea typeface="ＭＳ ゴシック" pitchFamily="49" charset="-128"/>
            </a:rPr>
            <a:t>　新規の地方債発行に当たっては、事業を厳選し、起債の抑制に努めつつ、下北医療センターの債務負担行為の計画的な履行に努める。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将来負担比率の分子は、一部事務組合の公債費負担額の減等で減少傾向にあるものの、依然として高い水準にある。</a:t>
          </a:r>
        </a:p>
        <a:p>
          <a:r>
            <a:rPr kumimoji="1" lang="ja-JP" altLang="en-US" sz="1400">
              <a:latin typeface="ＭＳ ゴシック" pitchFamily="49" charset="-128"/>
              <a:ea typeface="ＭＳ ゴシック" pitchFamily="49" charset="-128"/>
            </a:rPr>
            <a:t>　これは、将来負担額における一般会計等に係る地方債の現在高及び公営企業債等繰入見込額が依然として高水準で推移していることが主な要因である。臨時財政対策債や合併特例債等の発行増により、充当可能財源等の基準財政需要額算入見込額が増加する一方、一般会計等に係る地方債現在高の高止まりは解消されていないのが現状である。</a:t>
          </a:r>
        </a:p>
        <a:p>
          <a:r>
            <a:rPr kumimoji="1" lang="ja-JP" altLang="en-US" sz="1400">
              <a:latin typeface="ＭＳ ゴシック" pitchFamily="49" charset="-128"/>
              <a:ea typeface="ＭＳ ゴシック" pitchFamily="49" charset="-128"/>
            </a:rPr>
            <a:t>　今後も、新規発行地方債の更なる厳選、抑制に努めるとともに、下北医療センターの経営健全化に係る取り組みに対して多面的な支援を行うことにより、当該分子の早期改善に努める。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青森県むつ市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電源立地地域対策交付金を原資として地域振興基金に約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百万円、前年度決算剰余金等により財政調整基金へ約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百万円積立てた一方で、補正財源として財政調整基金を約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百万円、常備消防に係る下北地域広域行政事務組合負担金の財源として地域振興基金を約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百万円、むつ市総合アリーナ整備事業の財源として公共施設整備基金を約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特定の事業に要する財源として基金を取り崩して事業実施していくため中長期的には減少が見込まれる。財政調整基金は、繰上償還、除排雪経費に要する財源として取り崩して実施していく予定であるため、国、県等の補助金の活用や内部経費の抑制を図ることにより、財政調整基金の着実な積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・地域振興基金：公共用の施設の整備、市民生活の利便性の向上及び産業の振興に寄与する事業の促進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・地域基盤安定化基金：地域住民の連帯強化及び生活基盤の安定化を促進し、地域の一体的な発展及び住民福祉の向上を図る。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・新希望のまち基金：原子力発電施設等立地地域基盤整備支援事業交付金を原資として地域振興に資する事業に活用する。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・地域振興基金：電源立地地域対策交付金を原資として約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百万円を積立てした一方で、常備消防に係る下北地域広域行政事務組合負担金へ約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・公共施設整備基金：むつ市総合アリーナ整備事業の財源として約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・過疎地域自立促進基金：過疎地域自立促進市町村計画に基づき実施する事業の財源として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・地域基盤安定化基金：平成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年度に行った約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百万円の積立てをもって、旧合併特例事業債を原資とした積立ては終了した。原資となった起債の元金償還が進むにつれ処分可能な額が増えるため、対象事業を選択しながら充当していく。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・新希望のまち基金：地域振興計画に基づき実施する事業へ充当していく。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普通交付税の増による積立て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前年度決算剰余金の積立て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災害への備え等のため、引き続き標準財政規模の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財政調整基金の積立てを最優先としながら、財政状況、起債の償還予定を勘案しつつ積立てを行う。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55,931
55,773
864.12
44,096,097
43,715,231
337,628
17,280,563
37,252,008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に比べ高い傾向にあり、老朽化した施設が多く、統合、集約等の検討が必要であるため、公共施設等総合管理計画及び個別施設計画に基づき、建替、統合、集約または廃止とする施設を具体的に判断し、人口減少が進む時代に即した施設数の維持とその管理を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xdr:cNvCxnSpPr/>
      </xdr:nvCxnSpPr>
      <xdr:spPr>
        <a:xfrm flipV="1">
          <a:off x="4760595" y="4536168"/>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xdr:cNvSpPr txBox="1"/>
      </xdr:nvSpPr>
      <xdr:spPr>
        <a:xfrm>
          <a:off x="4813300" y="606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xdr:cNvCxnSpPr/>
      </xdr:nvCxnSpPr>
      <xdr:spPr>
        <a:xfrm>
          <a:off x="4673600" y="606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xdr:cNvSpPr txBox="1"/>
      </xdr:nvSpPr>
      <xdr:spPr>
        <a:xfrm>
          <a:off x="4813300"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xdr:cNvCxnSpPr/>
      </xdr:nvCxnSpPr>
      <xdr:spPr>
        <a:xfrm>
          <a:off x="4673600" y="453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xdr:cNvSpPr txBox="1"/>
      </xdr:nvSpPr>
      <xdr:spPr>
        <a:xfrm>
          <a:off x="4813300" y="5302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xdr:cNvSpPr/>
      </xdr:nvSpPr>
      <xdr:spPr>
        <a:xfrm>
          <a:off x="40005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xdr:cNvSpPr/>
      </xdr:nvSpPr>
      <xdr:spPr>
        <a:xfrm>
          <a:off x="3238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xdr:cNvSpPr/>
      </xdr:nvSpPr>
      <xdr:spPr>
        <a:xfrm>
          <a:off x="2476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xdr:cNvSpPr/>
      </xdr:nvSpPr>
      <xdr:spPr>
        <a:xfrm>
          <a:off x="1714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138340</xdr:rowOff>
    </xdr:from>
    <xdr:to>
      <xdr:col>23</xdr:col>
      <xdr:colOff>136525</xdr:colOff>
      <xdr:row>34</xdr:row>
      <xdr:rowOff>68490</xdr:rowOff>
    </xdr:to>
    <xdr:sp macro="" textlink="">
      <xdr:nvSpPr>
        <xdr:cNvPr id="83" name="楕円 82"/>
        <xdr:cNvSpPr/>
      </xdr:nvSpPr>
      <xdr:spPr>
        <a:xfrm>
          <a:off x="4711700" y="57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116767</xdr:rowOff>
    </xdr:from>
    <xdr:ext cx="405111" cy="259045"/>
    <xdr:sp macro="" textlink="">
      <xdr:nvSpPr>
        <xdr:cNvPr id="84" name="有形固定資産減価償却率該当値テキスト"/>
        <xdr:cNvSpPr txBox="1"/>
      </xdr:nvSpPr>
      <xdr:spPr>
        <a:xfrm>
          <a:off x="4813300" y="577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10069</xdr:rowOff>
    </xdr:from>
    <xdr:to>
      <xdr:col>19</xdr:col>
      <xdr:colOff>187325</xdr:colOff>
      <xdr:row>34</xdr:row>
      <xdr:rowOff>111669</xdr:rowOff>
    </xdr:to>
    <xdr:sp macro="" textlink="">
      <xdr:nvSpPr>
        <xdr:cNvPr id="85" name="楕円 84"/>
        <xdr:cNvSpPr/>
      </xdr:nvSpPr>
      <xdr:spPr>
        <a:xfrm>
          <a:off x="4000500" y="58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17690</xdr:rowOff>
    </xdr:from>
    <xdr:to>
      <xdr:col>23</xdr:col>
      <xdr:colOff>85725</xdr:colOff>
      <xdr:row>34</xdr:row>
      <xdr:rowOff>60869</xdr:rowOff>
    </xdr:to>
    <xdr:cxnSp macro="">
      <xdr:nvCxnSpPr>
        <xdr:cNvPr id="86" name="直線コネクタ 85"/>
        <xdr:cNvCxnSpPr/>
      </xdr:nvCxnSpPr>
      <xdr:spPr>
        <a:xfrm flipV="1">
          <a:off x="4051300" y="5846990"/>
          <a:ext cx="7112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3901</xdr:rowOff>
    </xdr:from>
    <xdr:to>
      <xdr:col>15</xdr:col>
      <xdr:colOff>187325</xdr:colOff>
      <xdr:row>34</xdr:row>
      <xdr:rowOff>105501</xdr:rowOff>
    </xdr:to>
    <xdr:sp macro="" textlink="">
      <xdr:nvSpPr>
        <xdr:cNvPr id="87" name="楕円 86"/>
        <xdr:cNvSpPr/>
      </xdr:nvSpPr>
      <xdr:spPr>
        <a:xfrm>
          <a:off x="3238500" y="583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54701</xdr:rowOff>
    </xdr:from>
    <xdr:to>
      <xdr:col>19</xdr:col>
      <xdr:colOff>136525</xdr:colOff>
      <xdr:row>34</xdr:row>
      <xdr:rowOff>60869</xdr:rowOff>
    </xdr:to>
    <xdr:cxnSp macro="">
      <xdr:nvCxnSpPr>
        <xdr:cNvPr id="88" name="直線コネクタ 87"/>
        <xdr:cNvCxnSpPr/>
      </xdr:nvCxnSpPr>
      <xdr:spPr>
        <a:xfrm>
          <a:off x="3289300" y="5884001"/>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105682</xdr:rowOff>
    </xdr:from>
    <xdr:to>
      <xdr:col>11</xdr:col>
      <xdr:colOff>187325</xdr:colOff>
      <xdr:row>35</xdr:row>
      <xdr:rowOff>35832</xdr:rowOff>
    </xdr:to>
    <xdr:sp macro="" textlink="">
      <xdr:nvSpPr>
        <xdr:cNvPr id="89" name="楕円 88"/>
        <xdr:cNvSpPr/>
      </xdr:nvSpPr>
      <xdr:spPr>
        <a:xfrm>
          <a:off x="2476500" y="59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54701</xdr:rowOff>
    </xdr:from>
    <xdr:to>
      <xdr:col>15</xdr:col>
      <xdr:colOff>136525</xdr:colOff>
      <xdr:row>34</xdr:row>
      <xdr:rowOff>156482</xdr:rowOff>
    </xdr:to>
    <xdr:cxnSp macro="">
      <xdr:nvCxnSpPr>
        <xdr:cNvPr id="90" name="直線コネクタ 89"/>
        <xdr:cNvCxnSpPr/>
      </xdr:nvCxnSpPr>
      <xdr:spPr>
        <a:xfrm flipV="1">
          <a:off x="2527300" y="5884001"/>
          <a:ext cx="7620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166098</xdr:rowOff>
    </xdr:from>
    <xdr:to>
      <xdr:col>7</xdr:col>
      <xdr:colOff>187325</xdr:colOff>
      <xdr:row>34</xdr:row>
      <xdr:rowOff>96248</xdr:rowOff>
    </xdr:to>
    <xdr:sp macro="" textlink="">
      <xdr:nvSpPr>
        <xdr:cNvPr id="91" name="楕円 90"/>
        <xdr:cNvSpPr/>
      </xdr:nvSpPr>
      <xdr:spPr>
        <a:xfrm>
          <a:off x="1714500" y="582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45448</xdr:rowOff>
    </xdr:from>
    <xdr:to>
      <xdr:col>11</xdr:col>
      <xdr:colOff>136525</xdr:colOff>
      <xdr:row>34</xdr:row>
      <xdr:rowOff>156482</xdr:rowOff>
    </xdr:to>
    <xdr:cxnSp macro="">
      <xdr:nvCxnSpPr>
        <xdr:cNvPr id="92" name="直線コネクタ 91"/>
        <xdr:cNvCxnSpPr/>
      </xdr:nvCxnSpPr>
      <xdr:spPr>
        <a:xfrm>
          <a:off x="1765300" y="5874748"/>
          <a:ext cx="762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3" name="n_1aveValue有形固定資産減価償却率"/>
        <xdr:cNvSpPr txBox="1"/>
      </xdr:nvSpPr>
      <xdr:spPr>
        <a:xfrm>
          <a:off x="3836044" y="518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4" name="n_2aveValue有形固定資産減価償却率"/>
        <xdr:cNvSpPr txBox="1"/>
      </xdr:nvSpPr>
      <xdr:spPr>
        <a:xfrm>
          <a:off x="3086744" y="5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xdr:cNvSpPr txBox="1"/>
      </xdr:nvSpPr>
      <xdr:spPr>
        <a:xfrm>
          <a:off x="2324744" y="51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6" name="n_4aveValue有形固定資産減価償却率"/>
        <xdr:cNvSpPr txBox="1"/>
      </xdr:nvSpPr>
      <xdr:spPr>
        <a:xfrm>
          <a:off x="1562744" y="5151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102796</xdr:rowOff>
    </xdr:from>
    <xdr:ext cx="405111" cy="259045"/>
    <xdr:sp macro="" textlink="">
      <xdr:nvSpPr>
        <xdr:cNvPr id="97" name="n_1mainValue有形固定資産減価償却率"/>
        <xdr:cNvSpPr txBox="1"/>
      </xdr:nvSpPr>
      <xdr:spPr>
        <a:xfrm>
          <a:off x="3836044" y="5932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96628</xdr:rowOff>
    </xdr:from>
    <xdr:ext cx="405111" cy="259045"/>
    <xdr:sp macro="" textlink="">
      <xdr:nvSpPr>
        <xdr:cNvPr id="98" name="n_2mainValue有形固定資産減価償却率"/>
        <xdr:cNvSpPr txBox="1"/>
      </xdr:nvSpPr>
      <xdr:spPr>
        <a:xfrm>
          <a:off x="3086744" y="5925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26959</xdr:rowOff>
    </xdr:from>
    <xdr:ext cx="405111" cy="259045"/>
    <xdr:sp macro="" textlink="">
      <xdr:nvSpPr>
        <xdr:cNvPr id="99" name="n_3mainValue有形固定資産減価償却率"/>
        <xdr:cNvSpPr txBox="1"/>
      </xdr:nvSpPr>
      <xdr:spPr>
        <a:xfrm>
          <a:off x="2324744" y="602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87375</xdr:rowOff>
    </xdr:from>
    <xdr:ext cx="405111" cy="259045"/>
    <xdr:sp macro="" textlink="">
      <xdr:nvSpPr>
        <xdr:cNvPr id="100" name="n_4mainValue有形固定資産減価償却率"/>
        <xdr:cNvSpPr txBox="1"/>
      </xdr:nvSpPr>
      <xdr:spPr>
        <a:xfrm>
          <a:off x="1562744" y="591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を上回っている。今後の大規模事業により、起債残高が増加する可能性もあるため、年度ごとの償還額と新発債発行額の関係を注視し、効率的な財政運営による経費の低減はもちろん、積極的な繰上償還の実施、普通建設事業の精査による起債発行額の抑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xdr:cNvCxnSpPr/>
      </xdr:nvCxnSpPr>
      <xdr:spPr>
        <a:xfrm flipV="1">
          <a:off x="14793595" y="4541308"/>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xdr:cNvSpPr txBox="1"/>
      </xdr:nvSpPr>
      <xdr:spPr>
        <a:xfrm>
          <a:off x="14846300" y="59224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xdr:cNvCxnSpPr/>
      </xdr:nvCxnSpPr>
      <xdr:spPr>
        <a:xfrm>
          <a:off x="14706600" y="59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xdr:cNvSpPr txBox="1"/>
      </xdr:nvSpPr>
      <xdr:spPr>
        <a:xfrm>
          <a:off x="14846300" y="5093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xdr:cNvSpPr/>
      </xdr:nvSpPr>
      <xdr:spPr>
        <a:xfrm>
          <a:off x="14744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xdr:cNvSpPr/>
      </xdr:nvSpPr>
      <xdr:spPr>
        <a:xfrm>
          <a:off x="140335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xdr:cNvSpPr/>
      </xdr:nvSpPr>
      <xdr:spPr>
        <a:xfrm>
          <a:off x="13271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xdr:cNvSpPr/>
      </xdr:nvSpPr>
      <xdr:spPr>
        <a:xfrm>
          <a:off x="12509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xdr:cNvSpPr/>
      </xdr:nvSpPr>
      <xdr:spPr>
        <a:xfrm>
          <a:off x="11747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70125</xdr:rowOff>
    </xdr:from>
    <xdr:to>
      <xdr:col>76</xdr:col>
      <xdr:colOff>73025</xdr:colOff>
      <xdr:row>34</xdr:row>
      <xdr:rowOff>275</xdr:rowOff>
    </xdr:to>
    <xdr:sp macro="" textlink="">
      <xdr:nvSpPr>
        <xdr:cNvPr id="145" name="楕円 144"/>
        <xdr:cNvSpPr/>
      </xdr:nvSpPr>
      <xdr:spPr>
        <a:xfrm>
          <a:off x="14744700" y="572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48552</xdr:rowOff>
    </xdr:from>
    <xdr:ext cx="560923" cy="259045"/>
    <xdr:sp macro="" textlink="">
      <xdr:nvSpPr>
        <xdr:cNvPr id="146" name="債務償還比率該当値テキスト"/>
        <xdr:cNvSpPr txBox="1"/>
      </xdr:nvSpPr>
      <xdr:spPr>
        <a:xfrm>
          <a:off x="14846300" y="5706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34861</xdr:rowOff>
    </xdr:from>
    <xdr:to>
      <xdr:col>72</xdr:col>
      <xdr:colOff>123825</xdr:colOff>
      <xdr:row>33</xdr:row>
      <xdr:rowOff>136461</xdr:rowOff>
    </xdr:to>
    <xdr:sp macro="" textlink="">
      <xdr:nvSpPr>
        <xdr:cNvPr id="147" name="楕円 146"/>
        <xdr:cNvSpPr/>
      </xdr:nvSpPr>
      <xdr:spPr>
        <a:xfrm>
          <a:off x="14033500" y="569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85661</xdr:rowOff>
    </xdr:from>
    <xdr:to>
      <xdr:col>76</xdr:col>
      <xdr:colOff>22225</xdr:colOff>
      <xdr:row>33</xdr:row>
      <xdr:rowOff>120925</xdr:rowOff>
    </xdr:to>
    <xdr:cxnSp macro="">
      <xdr:nvCxnSpPr>
        <xdr:cNvPr id="148" name="直線コネクタ 147"/>
        <xdr:cNvCxnSpPr/>
      </xdr:nvCxnSpPr>
      <xdr:spPr>
        <a:xfrm>
          <a:off x="14084300" y="5743511"/>
          <a:ext cx="7112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15191</xdr:rowOff>
    </xdr:from>
    <xdr:to>
      <xdr:col>68</xdr:col>
      <xdr:colOff>123825</xdr:colOff>
      <xdr:row>33</xdr:row>
      <xdr:rowOff>116791</xdr:rowOff>
    </xdr:to>
    <xdr:sp macro="" textlink="">
      <xdr:nvSpPr>
        <xdr:cNvPr id="149" name="楕円 148"/>
        <xdr:cNvSpPr/>
      </xdr:nvSpPr>
      <xdr:spPr>
        <a:xfrm>
          <a:off x="13271500" y="56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65991</xdr:rowOff>
    </xdr:from>
    <xdr:to>
      <xdr:col>72</xdr:col>
      <xdr:colOff>73025</xdr:colOff>
      <xdr:row>33</xdr:row>
      <xdr:rowOff>85661</xdr:rowOff>
    </xdr:to>
    <xdr:cxnSp macro="">
      <xdr:nvCxnSpPr>
        <xdr:cNvPr id="150" name="直線コネクタ 149"/>
        <xdr:cNvCxnSpPr/>
      </xdr:nvCxnSpPr>
      <xdr:spPr>
        <a:xfrm>
          <a:off x="13322300" y="5723841"/>
          <a:ext cx="762000" cy="1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148139</xdr:rowOff>
    </xdr:from>
    <xdr:to>
      <xdr:col>64</xdr:col>
      <xdr:colOff>123825</xdr:colOff>
      <xdr:row>33</xdr:row>
      <xdr:rowOff>78288</xdr:rowOff>
    </xdr:to>
    <xdr:sp macro="" textlink="">
      <xdr:nvSpPr>
        <xdr:cNvPr id="151" name="楕円 150"/>
        <xdr:cNvSpPr/>
      </xdr:nvSpPr>
      <xdr:spPr>
        <a:xfrm>
          <a:off x="12509500" y="56345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27489</xdr:rowOff>
    </xdr:from>
    <xdr:to>
      <xdr:col>68</xdr:col>
      <xdr:colOff>73025</xdr:colOff>
      <xdr:row>33</xdr:row>
      <xdr:rowOff>65991</xdr:rowOff>
    </xdr:to>
    <xdr:cxnSp macro="">
      <xdr:nvCxnSpPr>
        <xdr:cNvPr id="152" name="直線コネクタ 151"/>
        <xdr:cNvCxnSpPr/>
      </xdr:nvCxnSpPr>
      <xdr:spPr>
        <a:xfrm>
          <a:off x="12560300" y="5685339"/>
          <a:ext cx="7620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66816</xdr:rowOff>
    </xdr:from>
    <xdr:to>
      <xdr:col>60</xdr:col>
      <xdr:colOff>123825</xdr:colOff>
      <xdr:row>32</xdr:row>
      <xdr:rowOff>168416</xdr:rowOff>
    </xdr:to>
    <xdr:sp macro="" textlink="">
      <xdr:nvSpPr>
        <xdr:cNvPr id="153" name="楕円 152"/>
        <xdr:cNvSpPr/>
      </xdr:nvSpPr>
      <xdr:spPr>
        <a:xfrm>
          <a:off x="11747500" y="555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117616</xdr:rowOff>
    </xdr:from>
    <xdr:to>
      <xdr:col>64</xdr:col>
      <xdr:colOff>73025</xdr:colOff>
      <xdr:row>33</xdr:row>
      <xdr:rowOff>27489</xdr:rowOff>
    </xdr:to>
    <xdr:cxnSp macro="">
      <xdr:nvCxnSpPr>
        <xdr:cNvPr id="154" name="直線コネクタ 153"/>
        <xdr:cNvCxnSpPr/>
      </xdr:nvCxnSpPr>
      <xdr:spPr>
        <a:xfrm>
          <a:off x="11798300" y="5604016"/>
          <a:ext cx="762000" cy="8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xdr:cNvSpPr txBox="1"/>
      </xdr:nvSpPr>
      <xdr:spPr>
        <a:xfrm>
          <a:off x="13836727" y="503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xdr:cNvSpPr txBox="1"/>
      </xdr:nvSpPr>
      <xdr:spPr>
        <a:xfrm>
          <a:off x="13087427" y="50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xdr:cNvSpPr txBox="1"/>
      </xdr:nvSpPr>
      <xdr:spPr>
        <a:xfrm>
          <a:off x="12325427" y="5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xdr:cNvSpPr txBox="1"/>
      </xdr:nvSpPr>
      <xdr:spPr>
        <a:xfrm>
          <a:off x="11563427" y="510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127588</xdr:rowOff>
    </xdr:from>
    <xdr:ext cx="560923" cy="259045"/>
    <xdr:sp macro="" textlink="">
      <xdr:nvSpPr>
        <xdr:cNvPr id="159" name="n_1mainValue債務償還比率"/>
        <xdr:cNvSpPr txBox="1"/>
      </xdr:nvSpPr>
      <xdr:spPr>
        <a:xfrm>
          <a:off x="13791138" y="57854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107918</xdr:rowOff>
    </xdr:from>
    <xdr:ext cx="469744" cy="259045"/>
    <xdr:sp macro="" textlink="">
      <xdr:nvSpPr>
        <xdr:cNvPr id="160" name="n_2mainValue債務償還比率"/>
        <xdr:cNvSpPr txBox="1"/>
      </xdr:nvSpPr>
      <xdr:spPr>
        <a:xfrm>
          <a:off x="13087427" y="576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69415</xdr:rowOff>
    </xdr:from>
    <xdr:ext cx="469744" cy="259045"/>
    <xdr:sp macro="" textlink="">
      <xdr:nvSpPr>
        <xdr:cNvPr id="161" name="n_3mainValue債務償還比率"/>
        <xdr:cNvSpPr txBox="1"/>
      </xdr:nvSpPr>
      <xdr:spPr>
        <a:xfrm>
          <a:off x="12325427" y="572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159543</xdr:rowOff>
    </xdr:from>
    <xdr:ext cx="469744" cy="259045"/>
    <xdr:sp macro="" textlink="">
      <xdr:nvSpPr>
        <xdr:cNvPr id="162" name="n_4mainValue債務償還比率"/>
        <xdr:cNvSpPr txBox="1"/>
      </xdr:nvSpPr>
      <xdr:spPr>
        <a:xfrm>
          <a:off x="11563427" y="564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55,931
55,773
864.12
44,096,097
43,715,231
337,628
17,280,563
37,252,008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48260</xdr:rowOff>
    </xdr:from>
    <xdr:to>
      <xdr:col>24</xdr:col>
      <xdr:colOff>114300</xdr:colOff>
      <xdr:row>40</xdr:row>
      <xdr:rowOff>149860</xdr:rowOff>
    </xdr:to>
    <xdr:sp macro="" textlink="">
      <xdr:nvSpPr>
        <xdr:cNvPr id="74" name="楕円 73"/>
        <xdr:cNvSpPr/>
      </xdr:nvSpPr>
      <xdr:spPr>
        <a:xfrm>
          <a:off x="4584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26687</xdr:rowOff>
    </xdr:from>
    <xdr:ext cx="405111" cy="259045"/>
    <xdr:sp macro="" textlink="">
      <xdr:nvSpPr>
        <xdr:cNvPr id="75" name="【道路】&#10;有形固定資産減価償却率該当値テキスト"/>
        <xdr:cNvSpPr txBox="1"/>
      </xdr:nvSpPr>
      <xdr:spPr>
        <a:xfrm>
          <a:off x="4673600"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41728</xdr:rowOff>
    </xdr:from>
    <xdr:to>
      <xdr:col>20</xdr:col>
      <xdr:colOff>38100</xdr:colOff>
      <xdr:row>40</xdr:row>
      <xdr:rowOff>143328</xdr:rowOff>
    </xdr:to>
    <xdr:sp macro="" textlink="">
      <xdr:nvSpPr>
        <xdr:cNvPr id="76" name="楕円 75"/>
        <xdr:cNvSpPr/>
      </xdr:nvSpPr>
      <xdr:spPr>
        <a:xfrm>
          <a:off x="3746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92528</xdr:rowOff>
    </xdr:from>
    <xdr:to>
      <xdr:col>24</xdr:col>
      <xdr:colOff>63500</xdr:colOff>
      <xdr:row>40</xdr:row>
      <xdr:rowOff>99060</xdr:rowOff>
    </xdr:to>
    <xdr:cxnSp macro="">
      <xdr:nvCxnSpPr>
        <xdr:cNvPr id="77" name="直線コネクタ 76"/>
        <xdr:cNvCxnSpPr/>
      </xdr:nvCxnSpPr>
      <xdr:spPr>
        <a:xfrm>
          <a:off x="3797300" y="695052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36830</xdr:rowOff>
    </xdr:from>
    <xdr:to>
      <xdr:col>15</xdr:col>
      <xdr:colOff>101600</xdr:colOff>
      <xdr:row>40</xdr:row>
      <xdr:rowOff>138430</xdr:rowOff>
    </xdr:to>
    <xdr:sp macro="" textlink="">
      <xdr:nvSpPr>
        <xdr:cNvPr id="78" name="楕円 77"/>
        <xdr:cNvSpPr/>
      </xdr:nvSpPr>
      <xdr:spPr>
        <a:xfrm>
          <a:off x="2857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87630</xdr:rowOff>
    </xdr:from>
    <xdr:to>
      <xdr:col>19</xdr:col>
      <xdr:colOff>177800</xdr:colOff>
      <xdr:row>40</xdr:row>
      <xdr:rowOff>92528</xdr:rowOff>
    </xdr:to>
    <xdr:cxnSp macro="">
      <xdr:nvCxnSpPr>
        <xdr:cNvPr id="79" name="直線コネクタ 78"/>
        <xdr:cNvCxnSpPr/>
      </xdr:nvCxnSpPr>
      <xdr:spPr>
        <a:xfrm>
          <a:off x="2908300" y="69456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48260</xdr:rowOff>
    </xdr:from>
    <xdr:to>
      <xdr:col>10</xdr:col>
      <xdr:colOff>165100</xdr:colOff>
      <xdr:row>40</xdr:row>
      <xdr:rowOff>149860</xdr:rowOff>
    </xdr:to>
    <xdr:sp macro="" textlink="">
      <xdr:nvSpPr>
        <xdr:cNvPr id="80" name="楕円 79"/>
        <xdr:cNvSpPr/>
      </xdr:nvSpPr>
      <xdr:spPr>
        <a:xfrm>
          <a:off x="196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87630</xdr:rowOff>
    </xdr:from>
    <xdr:to>
      <xdr:col>15</xdr:col>
      <xdr:colOff>50800</xdr:colOff>
      <xdr:row>40</xdr:row>
      <xdr:rowOff>99060</xdr:rowOff>
    </xdr:to>
    <xdr:cxnSp macro="">
      <xdr:nvCxnSpPr>
        <xdr:cNvPr id="81" name="直線コネクタ 80"/>
        <xdr:cNvCxnSpPr/>
      </xdr:nvCxnSpPr>
      <xdr:spPr>
        <a:xfrm flipV="1">
          <a:off x="2019300" y="69456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33565</xdr:rowOff>
    </xdr:from>
    <xdr:to>
      <xdr:col>6</xdr:col>
      <xdr:colOff>38100</xdr:colOff>
      <xdr:row>40</xdr:row>
      <xdr:rowOff>135165</xdr:rowOff>
    </xdr:to>
    <xdr:sp macro="" textlink="">
      <xdr:nvSpPr>
        <xdr:cNvPr id="82" name="楕円 81"/>
        <xdr:cNvSpPr/>
      </xdr:nvSpPr>
      <xdr:spPr>
        <a:xfrm>
          <a:off x="1079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84365</xdr:rowOff>
    </xdr:from>
    <xdr:to>
      <xdr:col>10</xdr:col>
      <xdr:colOff>114300</xdr:colOff>
      <xdr:row>40</xdr:row>
      <xdr:rowOff>99060</xdr:rowOff>
    </xdr:to>
    <xdr:cxnSp macro="">
      <xdr:nvCxnSpPr>
        <xdr:cNvPr id="83" name="直線コネクタ 82"/>
        <xdr:cNvCxnSpPr/>
      </xdr:nvCxnSpPr>
      <xdr:spPr>
        <a:xfrm>
          <a:off x="1130300" y="694236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134455</xdr:rowOff>
    </xdr:from>
    <xdr:ext cx="405111" cy="259045"/>
    <xdr:sp macro="" textlink="">
      <xdr:nvSpPr>
        <xdr:cNvPr id="88" name="n_1mainValue【道路】&#10;有形固定資産減価償却率"/>
        <xdr:cNvSpPr txBox="1"/>
      </xdr:nvSpPr>
      <xdr:spPr>
        <a:xfrm>
          <a:off x="3582044"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129557</xdr:rowOff>
    </xdr:from>
    <xdr:ext cx="405111" cy="259045"/>
    <xdr:sp macro="" textlink="">
      <xdr:nvSpPr>
        <xdr:cNvPr id="89" name="n_2mainValue【道路】&#10;有形固定資産減価償却率"/>
        <xdr:cNvSpPr txBox="1"/>
      </xdr:nvSpPr>
      <xdr:spPr>
        <a:xfrm>
          <a:off x="2705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140987</xdr:rowOff>
    </xdr:from>
    <xdr:ext cx="405111" cy="259045"/>
    <xdr:sp macro="" textlink="">
      <xdr:nvSpPr>
        <xdr:cNvPr id="90" name="n_3mainValue【道路】&#10;有形固定資産減価償却率"/>
        <xdr:cNvSpPr txBox="1"/>
      </xdr:nvSpPr>
      <xdr:spPr>
        <a:xfrm>
          <a:off x="1816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126292</xdr:rowOff>
    </xdr:from>
    <xdr:ext cx="405111" cy="259045"/>
    <xdr:sp macro="" textlink="">
      <xdr:nvSpPr>
        <xdr:cNvPr id="91" name="n_4mainValue【道路】&#10;有形固定資産減価償却率"/>
        <xdr:cNvSpPr txBox="1"/>
      </xdr:nvSpPr>
      <xdr:spPr>
        <a:xfrm>
          <a:off x="9277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10008</xdr:rowOff>
    </xdr:from>
    <xdr:to>
      <xdr:col>55</xdr:col>
      <xdr:colOff>50800</xdr:colOff>
      <xdr:row>39</xdr:row>
      <xdr:rowOff>111608</xdr:rowOff>
    </xdr:to>
    <xdr:sp macro="" textlink="">
      <xdr:nvSpPr>
        <xdr:cNvPr id="131" name="楕円 130"/>
        <xdr:cNvSpPr/>
      </xdr:nvSpPr>
      <xdr:spPr>
        <a:xfrm>
          <a:off x="10426700" y="66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32885</xdr:rowOff>
    </xdr:from>
    <xdr:ext cx="534377" cy="259045"/>
    <xdr:sp macro="" textlink="">
      <xdr:nvSpPr>
        <xdr:cNvPr id="132" name="【道路】&#10;一人当たり延長該当値テキスト"/>
        <xdr:cNvSpPr txBox="1"/>
      </xdr:nvSpPr>
      <xdr:spPr>
        <a:xfrm>
          <a:off x="10515600" y="65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18314</xdr:rowOff>
    </xdr:from>
    <xdr:to>
      <xdr:col>50</xdr:col>
      <xdr:colOff>165100</xdr:colOff>
      <xdr:row>39</xdr:row>
      <xdr:rowOff>119914</xdr:rowOff>
    </xdr:to>
    <xdr:sp macro="" textlink="">
      <xdr:nvSpPr>
        <xdr:cNvPr id="133" name="楕円 132"/>
        <xdr:cNvSpPr/>
      </xdr:nvSpPr>
      <xdr:spPr>
        <a:xfrm>
          <a:off x="9588500" y="67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60808</xdr:rowOff>
    </xdr:from>
    <xdr:to>
      <xdr:col>55</xdr:col>
      <xdr:colOff>0</xdr:colOff>
      <xdr:row>39</xdr:row>
      <xdr:rowOff>69114</xdr:rowOff>
    </xdr:to>
    <xdr:cxnSp macro="">
      <xdr:nvCxnSpPr>
        <xdr:cNvPr id="134" name="直線コネクタ 133"/>
        <xdr:cNvCxnSpPr/>
      </xdr:nvCxnSpPr>
      <xdr:spPr>
        <a:xfrm flipV="1">
          <a:off x="9639300" y="6747358"/>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28334</xdr:rowOff>
    </xdr:from>
    <xdr:to>
      <xdr:col>46</xdr:col>
      <xdr:colOff>38100</xdr:colOff>
      <xdr:row>39</xdr:row>
      <xdr:rowOff>129934</xdr:rowOff>
    </xdr:to>
    <xdr:sp macro="" textlink="">
      <xdr:nvSpPr>
        <xdr:cNvPr id="135" name="楕円 134"/>
        <xdr:cNvSpPr/>
      </xdr:nvSpPr>
      <xdr:spPr>
        <a:xfrm>
          <a:off x="8699500" y="671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69114</xdr:rowOff>
    </xdr:from>
    <xdr:to>
      <xdr:col>50</xdr:col>
      <xdr:colOff>114300</xdr:colOff>
      <xdr:row>39</xdr:row>
      <xdr:rowOff>79134</xdr:rowOff>
    </xdr:to>
    <xdr:cxnSp macro="">
      <xdr:nvCxnSpPr>
        <xdr:cNvPr id="136" name="直線コネクタ 135"/>
        <xdr:cNvCxnSpPr/>
      </xdr:nvCxnSpPr>
      <xdr:spPr>
        <a:xfrm flipV="1">
          <a:off x="8750300" y="6755664"/>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37287</xdr:rowOff>
    </xdr:from>
    <xdr:to>
      <xdr:col>41</xdr:col>
      <xdr:colOff>101600</xdr:colOff>
      <xdr:row>39</xdr:row>
      <xdr:rowOff>138887</xdr:rowOff>
    </xdr:to>
    <xdr:sp macro="" textlink="">
      <xdr:nvSpPr>
        <xdr:cNvPr id="137" name="楕円 136"/>
        <xdr:cNvSpPr/>
      </xdr:nvSpPr>
      <xdr:spPr>
        <a:xfrm>
          <a:off x="7810500" y="672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79134</xdr:rowOff>
    </xdr:from>
    <xdr:to>
      <xdr:col>45</xdr:col>
      <xdr:colOff>177800</xdr:colOff>
      <xdr:row>39</xdr:row>
      <xdr:rowOff>88087</xdr:rowOff>
    </xdr:to>
    <xdr:cxnSp macro="">
      <xdr:nvCxnSpPr>
        <xdr:cNvPr id="138" name="直線コネクタ 137"/>
        <xdr:cNvCxnSpPr/>
      </xdr:nvCxnSpPr>
      <xdr:spPr>
        <a:xfrm flipV="1">
          <a:off x="7861300" y="6765684"/>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45517</xdr:rowOff>
    </xdr:from>
    <xdr:to>
      <xdr:col>36</xdr:col>
      <xdr:colOff>165100</xdr:colOff>
      <xdr:row>39</xdr:row>
      <xdr:rowOff>147117</xdr:rowOff>
    </xdr:to>
    <xdr:sp macro="" textlink="">
      <xdr:nvSpPr>
        <xdr:cNvPr id="139" name="楕円 138"/>
        <xdr:cNvSpPr/>
      </xdr:nvSpPr>
      <xdr:spPr>
        <a:xfrm>
          <a:off x="6921500" y="673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88087</xdr:rowOff>
    </xdr:from>
    <xdr:to>
      <xdr:col>41</xdr:col>
      <xdr:colOff>50800</xdr:colOff>
      <xdr:row>39</xdr:row>
      <xdr:rowOff>96317</xdr:rowOff>
    </xdr:to>
    <xdr:cxnSp macro="">
      <xdr:nvCxnSpPr>
        <xdr:cNvPr id="140" name="直線コネクタ 139"/>
        <xdr:cNvCxnSpPr/>
      </xdr:nvCxnSpPr>
      <xdr:spPr>
        <a:xfrm flipV="1">
          <a:off x="6972300" y="6774637"/>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98315</xdr:rowOff>
    </xdr:from>
    <xdr:ext cx="469744" cy="259045"/>
    <xdr:sp macro="" textlink="">
      <xdr:nvSpPr>
        <xdr:cNvPr id="143" name="n_3aveValue【道路】&#10;一人当たり延長"/>
        <xdr:cNvSpPr txBox="1"/>
      </xdr:nvSpPr>
      <xdr:spPr>
        <a:xfrm>
          <a:off x="7626427"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136441</xdr:rowOff>
    </xdr:from>
    <xdr:ext cx="534377" cy="259045"/>
    <xdr:sp macro="" textlink="">
      <xdr:nvSpPr>
        <xdr:cNvPr id="145" name="n_1mainValue【道路】&#10;一人当たり延長"/>
        <xdr:cNvSpPr txBox="1"/>
      </xdr:nvSpPr>
      <xdr:spPr>
        <a:xfrm>
          <a:off x="9359411" y="64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146461</xdr:rowOff>
    </xdr:from>
    <xdr:ext cx="534377" cy="259045"/>
    <xdr:sp macro="" textlink="">
      <xdr:nvSpPr>
        <xdr:cNvPr id="146" name="n_2mainValue【道路】&#10;一人当たり延長"/>
        <xdr:cNvSpPr txBox="1"/>
      </xdr:nvSpPr>
      <xdr:spPr>
        <a:xfrm>
          <a:off x="8483111" y="64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155414</xdr:rowOff>
    </xdr:from>
    <xdr:ext cx="534377" cy="259045"/>
    <xdr:sp macro="" textlink="">
      <xdr:nvSpPr>
        <xdr:cNvPr id="147" name="n_3mainValue【道路】&#10;一人当たり延長"/>
        <xdr:cNvSpPr txBox="1"/>
      </xdr:nvSpPr>
      <xdr:spPr>
        <a:xfrm>
          <a:off x="7594111" y="649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163644</xdr:rowOff>
    </xdr:from>
    <xdr:ext cx="534377" cy="259045"/>
    <xdr:sp macro="" textlink="">
      <xdr:nvSpPr>
        <xdr:cNvPr id="148" name="n_4mainValue【道路】&#10;一人当たり延長"/>
        <xdr:cNvSpPr txBox="1"/>
      </xdr:nvSpPr>
      <xdr:spPr>
        <a:xfrm>
          <a:off x="6705111" y="65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56969</xdr:rowOff>
    </xdr:from>
    <xdr:to>
      <xdr:col>24</xdr:col>
      <xdr:colOff>114300</xdr:colOff>
      <xdr:row>59</xdr:row>
      <xdr:rowOff>158569</xdr:rowOff>
    </xdr:to>
    <xdr:sp macro="" textlink="">
      <xdr:nvSpPr>
        <xdr:cNvPr id="190" name="楕円 189"/>
        <xdr:cNvSpPr/>
      </xdr:nvSpPr>
      <xdr:spPr>
        <a:xfrm>
          <a:off x="45847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79846</xdr:rowOff>
    </xdr:from>
    <xdr:ext cx="405111" cy="259045"/>
    <xdr:sp macro="" textlink="">
      <xdr:nvSpPr>
        <xdr:cNvPr id="191" name="【橋りょう・トンネル】&#10;有形固定資産減価償却率該当値テキスト"/>
        <xdr:cNvSpPr txBox="1"/>
      </xdr:nvSpPr>
      <xdr:spPr>
        <a:xfrm>
          <a:off x="4673600" y="1002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42273</xdr:rowOff>
    </xdr:from>
    <xdr:to>
      <xdr:col>20</xdr:col>
      <xdr:colOff>38100</xdr:colOff>
      <xdr:row>59</xdr:row>
      <xdr:rowOff>143873</xdr:rowOff>
    </xdr:to>
    <xdr:sp macro="" textlink="">
      <xdr:nvSpPr>
        <xdr:cNvPr id="192" name="楕円 191"/>
        <xdr:cNvSpPr/>
      </xdr:nvSpPr>
      <xdr:spPr>
        <a:xfrm>
          <a:off x="3746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93073</xdr:rowOff>
    </xdr:from>
    <xdr:to>
      <xdr:col>24</xdr:col>
      <xdr:colOff>63500</xdr:colOff>
      <xdr:row>59</xdr:row>
      <xdr:rowOff>107769</xdr:rowOff>
    </xdr:to>
    <xdr:cxnSp macro="">
      <xdr:nvCxnSpPr>
        <xdr:cNvPr id="193" name="直線コネクタ 192"/>
        <xdr:cNvCxnSpPr/>
      </xdr:nvCxnSpPr>
      <xdr:spPr>
        <a:xfrm>
          <a:off x="3797300" y="1020862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60234</xdr:rowOff>
    </xdr:from>
    <xdr:to>
      <xdr:col>15</xdr:col>
      <xdr:colOff>101600</xdr:colOff>
      <xdr:row>59</xdr:row>
      <xdr:rowOff>161834</xdr:rowOff>
    </xdr:to>
    <xdr:sp macro="" textlink="">
      <xdr:nvSpPr>
        <xdr:cNvPr id="194" name="楕円 193"/>
        <xdr:cNvSpPr/>
      </xdr:nvSpPr>
      <xdr:spPr>
        <a:xfrm>
          <a:off x="2857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93073</xdr:rowOff>
    </xdr:from>
    <xdr:to>
      <xdr:col>19</xdr:col>
      <xdr:colOff>177800</xdr:colOff>
      <xdr:row>59</xdr:row>
      <xdr:rowOff>111034</xdr:rowOff>
    </xdr:to>
    <xdr:cxnSp macro="">
      <xdr:nvCxnSpPr>
        <xdr:cNvPr id="195" name="直線コネクタ 194"/>
        <xdr:cNvCxnSpPr/>
      </xdr:nvCxnSpPr>
      <xdr:spPr>
        <a:xfrm flipV="1">
          <a:off x="2908300" y="1020862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30843</xdr:rowOff>
    </xdr:from>
    <xdr:to>
      <xdr:col>10</xdr:col>
      <xdr:colOff>165100</xdr:colOff>
      <xdr:row>59</xdr:row>
      <xdr:rowOff>132443</xdr:rowOff>
    </xdr:to>
    <xdr:sp macro="" textlink="">
      <xdr:nvSpPr>
        <xdr:cNvPr id="196" name="楕円 195"/>
        <xdr:cNvSpPr/>
      </xdr:nvSpPr>
      <xdr:spPr>
        <a:xfrm>
          <a:off x="1968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81643</xdr:rowOff>
    </xdr:from>
    <xdr:to>
      <xdr:col>15</xdr:col>
      <xdr:colOff>50800</xdr:colOff>
      <xdr:row>59</xdr:row>
      <xdr:rowOff>111034</xdr:rowOff>
    </xdr:to>
    <xdr:cxnSp macro="">
      <xdr:nvCxnSpPr>
        <xdr:cNvPr id="197" name="直線コネクタ 196"/>
        <xdr:cNvCxnSpPr/>
      </xdr:nvCxnSpPr>
      <xdr:spPr>
        <a:xfrm>
          <a:off x="2019300" y="101971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16147</xdr:rowOff>
    </xdr:from>
    <xdr:to>
      <xdr:col>6</xdr:col>
      <xdr:colOff>38100</xdr:colOff>
      <xdr:row>59</xdr:row>
      <xdr:rowOff>117747</xdr:rowOff>
    </xdr:to>
    <xdr:sp macro="" textlink="">
      <xdr:nvSpPr>
        <xdr:cNvPr id="198" name="楕円 197"/>
        <xdr:cNvSpPr/>
      </xdr:nvSpPr>
      <xdr:spPr>
        <a:xfrm>
          <a:off x="1079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66947</xdr:rowOff>
    </xdr:from>
    <xdr:to>
      <xdr:col>10</xdr:col>
      <xdr:colOff>114300</xdr:colOff>
      <xdr:row>59</xdr:row>
      <xdr:rowOff>81643</xdr:rowOff>
    </xdr:to>
    <xdr:cxnSp macro="">
      <xdr:nvCxnSpPr>
        <xdr:cNvPr id="199" name="直線コネクタ 198"/>
        <xdr:cNvCxnSpPr/>
      </xdr:nvCxnSpPr>
      <xdr:spPr>
        <a:xfrm>
          <a:off x="1130300" y="1018249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160400</xdr:rowOff>
    </xdr:from>
    <xdr:ext cx="405111" cy="259045"/>
    <xdr:sp macro="" textlink="">
      <xdr:nvSpPr>
        <xdr:cNvPr id="204" name="n_1mainValue【橋りょう・トンネル】&#10;有形固定資産減価償却率"/>
        <xdr:cNvSpPr txBox="1"/>
      </xdr:nvSpPr>
      <xdr:spPr>
        <a:xfrm>
          <a:off x="35820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6911</xdr:rowOff>
    </xdr:from>
    <xdr:ext cx="405111" cy="259045"/>
    <xdr:sp macro="" textlink="">
      <xdr:nvSpPr>
        <xdr:cNvPr id="205" name="n_2mainValue【橋りょう・トンネル】&#10;有形固定資産減価償却率"/>
        <xdr:cNvSpPr txBox="1"/>
      </xdr:nvSpPr>
      <xdr:spPr>
        <a:xfrm>
          <a:off x="2705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148970</xdr:rowOff>
    </xdr:from>
    <xdr:ext cx="405111" cy="259045"/>
    <xdr:sp macro="" textlink="">
      <xdr:nvSpPr>
        <xdr:cNvPr id="206" name="n_3mainValue【橋りょう・トンネル】&#10;有形固定資産減価償却率"/>
        <xdr:cNvSpPr txBox="1"/>
      </xdr:nvSpPr>
      <xdr:spPr>
        <a:xfrm>
          <a:off x="1816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134274</xdr:rowOff>
    </xdr:from>
    <xdr:ext cx="405111" cy="259045"/>
    <xdr:sp macro="" textlink="">
      <xdr:nvSpPr>
        <xdr:cNvPr id="207" name="n_4mainValue【橋りょう・トンネル】&#10;有形固定資産減価償却率"/>
        <xdr:cNvSpPr txBox="1"/>
      </xdr:nvSpPr>
      <xdr:spPr>
        <a:xfrm>
          <a:off x="927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148472</xdr:rowOff>
    </xdr:from>
    <xdr:to>
      <xdr:col>55</xdr:col>
      <xdr:colOff>50800</xdr:colOff>
      <xdr:row>64</xdr:row>
      <xdr:rowOff>78622</xdr:rowOff>
    </xdr:to>
    <xdr:sp macro="" textlink="">
      <xdr:nvSpPr>
        <xdr:cNvPr id="247" name="楕円 246"/>
        <xdr:cNvSpPr/>
      </xdr:nvSpPr>
      <xdr:spPr>
        <a:xfrm>
          <a:off x="10426700" y="109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63399</xdr:rowOff>
    </xdr:from>
    <xdr:ext cx="534377" cy="259045"/>
    <xdr:sp macro="" textlink="">
      <xdr:nvSpPr>
        <xdr:cNvPr id="248" name="【橋りょう・トンネル】&#10;一人当たり有形固定資産（償却資産）額該当値テキスト"/>
        <xdr:cNvSpPr txBox="1"/>
      </xdr:nvSpPr>
      <xdr:spPr>
        <a:xfrm>
          <a:off x="10515600" y="1086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147520</xdr:rowOff>
    </xdr:from>
    <xdr:to>
      <xdr:col>50</xdr:col>
      <xdr:colOff>165100</xdr:colOff>
      <xdr:row>64</xdr:row>
      <xdr:rowOff>77670</xdr:rowOff>
    </xdr:to>
    <xdr:sp macro="" textlink="">
      <xdr:nvSpPr>
        <xdr:cNvPr id="249" name="楕円 248"/>
        <xdr:cNvSpPr/>
      </xdr:nvSpPr>
      <xdr:spPr>
        <a:xfrm>
          <a:off x="9588500" y="1094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26870</xdr:rowOff>
    </xdr:from>
    <xdr:to>
      <xdr:col>55</xdr:col>
      <xdr:colOff>0</xdr:colOff>
      <xdr:row>64</xdr:row>
      <xdr:rowOff>27822</xdr:rowOff>
    </xdr:to>
    <xdr:cxnSp macro="">
      <xdr:nvCxnSpPr>
        <xdr:cNvPr id="250" name="直線コネクタ 249"/>
        <xdr:cNvCxnSpPr/>
      </xdr:nvCxnSpPr>
      <xdr:spPr>
        <a:xfrm>
          <a:off x="9639300" y="10999670"/>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153839</xdr:rowOff>
    </xdr:from>
    <xdr:to>
      <xdr:col>46</xdr:col>
      <xdr:colOff>38100</xdr:colOff>
      <xdr:row>64</xdr:row>
      <xdr:rowOff>83989</xdr:rowOff>
    </xdr:to>
    <xdr:sp macro="" textlink="">
      <xdr:nvSpPr>
        <xdr:cNvPr id="251" name="楕円 250"/>
        <xdr:cNvSpPr/>
      </xdr:nvSpPr>
      <xdr:spPr>
        <a:xfrm>
          <a:off x="8699500" y="1095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26870</xdr:rowOff>
    </xdr:from>
    <xdr:to>
      <xdr:col>50</xdr:col>
      <xdr:colOff>114300</xdr:colOff>
      <xdr:row>64</xdr:row>
      <xdr:rowOff>33189</xdr:rowOff>
    </xdr:to>
    <xdr:cxnSp macro="">
      <xdr:nvCxnSpPr>
        <xdr:cNvPr id="252" name="直線コネクタ 251"/>
        <xdr:cNvCxnSpPr/>
      </xdr:nvCxnSpPr>
      <xdr:spPr>
        <a:xfrm flipV="1">
          <a:off x="8750300" y="10999670"/>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154188</xdr:rowOff>
    </xdr:from>
    <xdr:to>
      <xdr:col>41</xdr:col>
      <xdr:colOff>101600</xdr:colOff>
      <xdr:row>64</xdr:row>
      <xdr:rowOff>84338</xdr:rowOff>
    </xdr:to>
    <xdr:sp macro="" textlink="">
      <xdr:nvSpPr>
        <xdr:cNvPr id="253" name="楕円 252"/>
        <xdr:cNvSpPr/>
      </xdr:nvSpPr>
      <xdr:spPr>
        <a:xfrm>
          <a:off x="7810500" y="109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33189</xdr:rowOff>
    </xdr:from>
    <xdr:to>
      <xdr:col>45</xdr:col>
      <xdr:colOff>177800</xdr:colOff>
      <xdr:row>64</xdr:row>
      <xdr:rowOff>33538</xdr:rowOff>
    </xdr:to>
    <xdr:cxnSp macro="">
      <xdr:nvCxnSpPr>
        <xdr:cNvPr id="254" name="直線コネクタ 253"/>
        <xdr:cNvCxnSpPr/>
      </xdr:nvCxnSpPr>
      <xdr:spPr>
        <a:xfrm flipV="1">
          <a:off x="7861300" y="11005989"/>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155315</xdr:rowOff>
    </xdr:from>
    <xdr:to>
      <xdr:col>36</xdr:col>
      <xdr:colOff>165100</xdr:colOff>
      <xdr:row>64</xdr:row>
      <xdr:rowOff>85465</xdr:rowOff>
    </xdr:to>
    <xdr:sp macro="" textlink="">
      <xdr:nvSpPr>
        <xdr:cNvPr id="255" name="楕円 254"/>
        <xdr:cNvSpPr/>
      </xdr:nvSpPr>
      <xdr:spPr>
        <a:xfrm>
          <a:off x="6921500" y="10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33538</xdr:rowOff>
    </xdr:from>
    <xdr:to>
      <xdr:col>41</xdr:col>
      <xdr:colOff>50800</xdr:colOff>
      <xdr:row>64</xdr:row>
      <xdr:rowOff>34665</xdr:rowOff>
    </xdr:to>
    <xdr:cxnSp macro="">
      <xdr:nvCxnSpPr>
        <xdr:cNvPr id="256" name="直線コネクタ 255"/>
        <xdr:cNvCxnSpPr/>
      </xdr:nvCxnSpPr>
      <xdr:spPr>
        <a:xfrm flipV="1">
          <a:off x="6972300" y="11006338"/>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68797</xdr:rowOff>
    </xdr:from>
    <xdr:ext cx="534377" cy="259045"/>
    <xdr:sp macro="" textlink="">
      <xdr:nvSpPr>
        <xdr:cNvPr id="261" name="n_1mainValue【橋りょう・トンネル】&#10;一人当たり有形固定資産（償却資産）額"/>
        <xdr:cNvSpPr txBox="1"/>
      </xdr:nvSpPr>
      <xdr:spPr>
        <a:xfrm>
          <a:off x="9359411" y="1104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75116</xdr:rowOff>
    </xdr:from>
    <xdr:ext cx="534377" cy="259045"/>
    <xdr:sp macro="" textlink="">
      <xdr:nvSpPr>
        <xdr:cNvPr id="262" name="n_2mainValue【橋りょう・トンネル】&#10;一人当たり有形固定資産（償却資産）額"/>
        <xdr:cNvSpPr txBox="1"/>
      </xdr:nvSpPr>
      <xdr:spPr>
        <a:xfrm>
          <a:off x="8483111" y="11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75465</xdr:rowOff>
    </xdr:from>
    <xdr:ext cx="534377" cy="259045"/>
    <xdr:sp macro="" textlink="">
      <xdr:nvSpPr>
        <xdr:cNvPr id="263" name="n_3mainValue【橋りょう・トンネル】&#10;一人当たり有形固定資産（償却資産）額"/>
        <xdr:cNvSpPr txBox="1"/>
      </xdr:nvSpPr>
      <xdr:spPr>
        <a:xfrm>
          <a:off x="7594111" y="1104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76592</xdr:rowOff>
    </xdr:from>
    <xdr:ext cx="534377" cy="259045"/>
    <xdr:sp macro="" textlink="">
      <xdr:nvSpPr>
        <xdr:cNvPr id="264" name="n_4mainValue【橋りょう・トンネル】&#10;一人当たり有形固定資産（償却資産）額"/>
        <xdr:cNvSpPr txBox="1"/>
      </xdr:nvSpPr>
      <xdr:spPr>
        <a:xfrm>
          <a:off x="6705111" y="1104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2539</xdr:rowOff>
    </xdr:from>
    <xdr:to>
      <xdr:col>24</xdr:col>
      <xdr:colOff>114300</xdr:colOff>
      <xdr:row>82</xdr:row>
      <xdr:rowOff>104139</xdr:rowOff>
    </xdr:to>
    <xdr:sp macro="" textlink="">
      <xdr:nvSpPr>
        <xdr:cNvPr id="305" name="楕円 304"/>
        <xdr:cNvSpPr/>
      </xdr:nvSpPr>
      <xdr:spPr>
        <a:xfrm>
          <a:off x="4584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25416</xdr:rowOff>
    </xdr:from>
    <xdr:ext cx="405111" cy="259045"/>
    <xdr:sp macro="" textlink="">
      <xdr:nvSpPr>
        <xdr:cNvPr id="306" name="【公営住宅】&#10;有形固定資産減価償却率該当値テキスト"/>
        <xdr:cNvSpPr txBox="1"/>
      </xdr:nvSpPr>
      <xdr:spPr>
        <a:xfrm>
          <a:off x="4673600"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149225</xdr:rowOff>
    </xdr:from>
    <xdr:to>
      <xdr:col>20</xdr:col>
      <xdr:colOff>38100</xdr:colOff>
      <xdr:row>82</xdr:row>
      <xdr:rowOff>79375</xdr:rowOff>
    </xdr:to>
    <xdr:sp macro="" textlink="">
      <xdr:nvSpPr>
        <xdr:cNvPr id="307" name="楕円 306"/>
        <xdr:cNvSpPr/>
      </xdr:nvSpPr>
      <xdr:spPr>
        <a:xfrm>
          <a:off x="3746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28575</xdr:rowOff>
    </xdr:from>
    <xdr:to>
      <xdr:col>24</xdr:col>
      <xdr:colOff>63500</xdr:colOff>
      <xdr:row>82</xdr:row>
      <xdr:rowOff>53339</xdr:rowOff>
    </xdr:to>
    <xdr:cxnSp macro="">
      <xdr:nvCxnSpPr>
        <xdr:cNvPr id="308" name="直線コネクタ 307"/>
        <xdr:cNvCxnSpPr/>
      </xdr:nvCxnSpPr>
      <xdr:spPr>
        <a:xfrm>
          <a:off x="3797300" y="1408747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170180</xdr:rowOff>
    </xdr:from>
    <xdr:to>
      <xdr:col>15</xdr:col>
      <xdr:colOff>101600</xdr:colOff>
      <xdr:row>79</xdr:row>
      <xdr:rowOff>100330</xdr:rowOff>
    </xdr:to>
    <xdr:sp macro="" textlink="">
      <xdr:nvSpPr>
        <xdr:cNvPr id="309" name="楕円 308"/>
        <xdr:cNvSpPr/>
      </xdr:nvSpPr>
      <xdr:spPr>
        <a:xfrm>
          <a:off x="2857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49530</xdr:rowOff>
    </xdr:from>
    <xdr:to>
      <xdr:col>19</xdr:col>
      <xdr:colOff>177800</xdr:colOff>
      <xdr:row>82</xdr:row>
      <xdr:rowOff>28575</xdr:rowOff>
    </xdr:to>
    <xdr:cxnSp macro="">
      <xdr:nvCxnSpPr>
        <xdr:cNvPr id="310" name="直線コネクタ 309"/>
        <xdr:cNvCxnSpPr/>
      </xdr:nvCxnSpPr>
      <xdr:spPr>
        <a:xfrm>
          <a:off x="2908300" y="13594080"/>
          <a:ext cx="889000" cy="49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101600</xdr:rowOff>
    </xdr:from>
    <xdr:to>
      <xdr:col>10</xdr:col>
      <xdr:colOff>165100</xdr:colOff>
      <xdr:row>80</xdr:row>
      <xdr:rowOff>31750</xdr:rowOff>
    </xdr:to>
    <xdr:sp macro="" textlink="">
      <xdr:nvSpPr>
        <xdr:cNvPr id="311" name="楕円 310"/>
        <xdr:cNvSpPr/>
      </xdr:nvSpPr>
      <xdr:spPr>
        <a:xfrm>
          <a:off x="1968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49530</xdr:rowOff>
    </xdr:from>
    <xdr:to>
      <xdr:col>15</xdr:col>
      <xdr:colOff>50800</xdr:colOff>
      <xdr:row>79</xdr:row>
      <xdr:rowOff>152400</xdr:rowOff>
    </xdr:to>
    <xdr:cxnSp macro="">
      <xdr:nvCxnSpPr>
        <xdr:cNvPr id="312" name="直線コネクタ 311"/>
        <xdr:cNvCxnSpPr/>
      </xdr:nvCxnSpPr>
      <xdr:spPr>
        <a:xfrm flipV="1">
          <a:off x="2019300" y="135940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65405</xdr:rowOff>
    </xdr:from>
    <xdr:to>
      <xdr:col>6</xdr:col>
      <xdr:colOff>38100</xdr:colOff>
      <xdr:row>79</xdr:row>
      <xdr:rowOff>167005</xdr:rowOff>
    </xdr:to>
    <xdr:sp macro="" textlink="">
      <xdr:nvSpPr>
        <xdr:cNvPr id="313" name="楕円 312"/>
        <xdr:cNvSpPr/>
      </xdr:nvSpPr>
      <xdr:spPr>
        <a:xfrm>
          <a:off x="1079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116205</xdr:rowOff>
    </xdr:from>
    <xdr:to>
      <xdr:col>10</xdr:col>
      <xdr:colOff>114300</xdr:colOff>
      <xdr:row>79</xdr:row>
      <xdr:rowOff>152400</xdr:rowOff>
    </xdr:to>
    <xdr:cxnSp macro="">
      <xdr:nvCxnSpPr>
        <xdr:cNvPr id="314" name="直線コネクタ 313"/>
        <xdr:cNvCxnSpPr/>
      </xdr:nvCxnSpPr>
      <xdr:spPr>
        <a:xfrm>
          <a:off x="1130300" y="13660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95902</xdr:rowOff>
    </xdr:from>
    <xdr:ext cx="405111" cy="259045"/>
    <xdr:sp macro="" textlink="">
      <xdr:nvSpPr>
        <xdr:cNvPr id="319" name="n_1mainValue【公営住宅】&#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116857</xdr:rowOff>
    </xdr:from>
    <xdr:ext cx="405111" cy="259045"/>
    <xdr:sp macro="" textlink="">
      <xdr:nvSpPr>
        <xdr:cNvPr id="320" name="n_2mainValue【公営住宅】&#10;有形固定資産減価償却率"/>
        <xdr:cNvSpPr txBox="1"/>
      </xdr:nvSpPr>
      <xdr:spPr>
        <a:xfrm>
          <a:off x="2705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48277</xdr:rowOff>
    </xdr:from>
    <xdr:ext cx="405111" cy="259045"/>
    <xdr:sp macro="" textlink="">
      <xdr:nvSpPr>
        <xdr:cNvPr id="321" name="n_3mainValue【公営住宅】&#10;有形固定資産減価償却率"/>
        <xdr:cNvSpPr txBox="1"/>
      </xdr:nvSpPr>
      <xdr:spPr>
        <a:xfrm>
          <a:off x="1816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12082</xdr:rowOff>
    </xdr:from>
    <xdr:ext cx="405111" cy="259045"/>
    <xdr:sp macro="" textlink="">
      <xdr:nvSpPr>
        <xdr:cNvPr id="322" name="n_4mainValue【公営住宅】&#10;有形固定資産減価償却率"/>
        <xdr:cNvSpPr txBox="1"/>
      </xdr:nvSpPr>
      <xdr:spPr>
        <a:xfrm>
          <a:off x="9277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351" name="【公営住宅】&#10;一人当たり面積平均値テキスト"/>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25400</xdr:rowOff>
    </xdr:from>
    <xdr:to>
      <xdr:col>55</xdr:col>
      <xdr:colOff>50800</xdr:colOff>
      <xdr:row>85</xdr:row>
      <xdr:rowOff>127000</xdr:rowOff>
    </xdr:to>
    <xdr:sp macro="" textlink="">
      <xdr:nvSpPr>
        <xdr:cNvPr id="362" name="楕円 361"/>
        <xdr:cNvSpPr/>
      </xdr:nvSpPr>
      <xdr:spPr>
        <a:xfrm>
          <a:off x="10426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48277</xdr:rowOff>
    </xdr:from>
    <xdr:ext cx="469744" cy="259045"/>
    <xdr:sp macro="" textlink="">
      <xdr:nvSpPr>
        <xdr:cNvPr id="363" name="【公営住宅】&#10;一人当たり面積該当値テキスト"/>
        <xdr:cNvSpPr txBox="1"/>
      </xdr:nvSpPr>
      <xdr:spPr>
        <a:xfrm>
          <a:off x="10515600"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29972</xdr:rowOff>
    </xdr:from>
    <xdr:to>
      <xdr:col>50</xdr:col>
      <xdr:colOff>165100</xdr:colOff>
      <xdr:row>85</xdr:row>
      <xdr:rowOff>131572</xdr:rowOff>
    </xdr:to>
    <xdr:sp macro="" textlink="">
      <xdr:nvSpPr>
        <xdr:cNvPr id="364" name="楕円 363"/>
        <xdr:cNvSpPr/>
      </xdr:nvSpPr>
      <xdr:spPr>
        <a:xfrm>
          <a:off x="9588500" y="146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76200</xdr:rowOff>
    </xdr:from>
    <xdr:to>
      <xdr:col>55</xdr:col>
      <xdr:colOff>0</xdr:colOff>
      <xdr:row>85</xdr:row>
      <xdr:rowOff>80772</xdr:rowOff>
    </xdr:to>
    <xdr:cxnSp macro="">
      <xdr:nvCxnSpPr>
        <xdr:cNvPr id="365" name="直線コネクタ 364"/>
        <xdr:cNvCxnSpPr/>
      </xdr:nvCxnSpPr>
      <xdr:spPr>
        <a:xfrm flipV="1">
          <a:off x="9639300" y="146494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27687</xdr:rowOff>
    </xdr:from>
    <xdr:to>
      <xdr:col>46</xdr:col>
      <xdr:colOff>38100</xdr:colOff>
      <xdr:row>85</xdr:row>
      <xdr:rowOff>129287</xdr:rowOff>
    </xdr:to>
    <xdr:sp macro="" textlink="">
      <xdr:nvSpPr>
        <xdr:cNvPr id="366" name="楕円 365"/>
        <xdr:cNvSpPr/>
      </xdr:nvSpPr>
      <xdr:spPr>
        <a:xfrm>
          <a:off x="8699500" y="14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78487</xdr:rowOff>
    </xdr:from>
    <xdr:to>
      <xdr:col>50</xdr:col>
      <xdr:colOff>114300</xdr:colOff>
      <xdr:row>85</xdr:row>
      <xdr:rowOff>80772</xdr:rowOff>
    </xdr:to>
    <xdr:cxnSp macro="">
      <xdr:nvCxnSpPr>
        <xdr:cNvPr id="367" name="直線コネクタ 366"/>
        <xdr:cNvCxnSpPr/>
      </xdr:nvCxnSpPr>
      <xdr:spPr>
        <a:xfrm>
          <a:off x="8750300" y="146517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38354</xdr:rowOff>
    </xdr:from>
    <xdr:to>
      <xdr:col>41</xdr:col>
      <xdr:colOff>101600</xdr:colOff>
      <xdr:row>85</xdr:row>
      <xdr:rowOff>139954</xdr:rowOff>
    </xdr:to>
    <xdr:sp macro="" textlink="">
      <xdr:nvSpPr>
        <xdr:cNvPr id="368" name="楕円 367"/>
        <xdr:cNvSpPr/>
      </xdr:nvSpPr>
      <xdr:spPr>
        <a:xfrm>
          <a:off x="7810500" y="146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78487</xdr:rowOff>
    </xdr:from>
    <xdr:to>
      <xdr:col>45</xdr:col>
      <xdr:colOff>177800</xdr:colOff>
      <xdr:row>85</xdr:row>
      <xdr:rowOff>89154</xdr:rowOff>
    </xdr:to>
    <xdr:cxnSp macro="">
      <xdr:nvCxnSpPr>
        <xdr:cNvPr id="369" name="直線コネクタ 368"/>
        <xdr:cNvCxnSpPr/>
      </xdr:nvCxnSpPr>
      <xdr:spPr>
        <a:xfrm flipV="1">
          <a:off x="7861300" y="14651737"/>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44450</xdr:rowOff>
    </xdr:from>
    <xdr:to>
      <xdr:col>36</xdr:col>
      <xdr:colOff>165100</xdr:colOff>
      <xdr:row>85</xdr:row>
      <xdr:rowOff>146050</xdr:rowOff>
    </xdr:to>
    <xdr:sp macro="" textlink="">
      <xdr:nvSpPr>
        <xdr:cNvPr id="370" name="楕円 369"/>
        <xdr:cNvSpPr/>
      </xdr:nvSpPr>
      <xdr:spPr>
        <a:xfrm>
          <a:off x="692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89154</xdr:rowOff>
    </xdr:from>
    <xdr:to>
      <xdr:col>41</xdr:col>
      <xdr:colOff>50800</xdr:colOff>
      <xdr:row>85</xdr:row>
      <xdr:rowOff>95250</xdr:rowOff>
    </xdr:to>
    <xdr:cxnSp macro="">
      <xdr:nvCxnSpPr>
        <xdr:cNvPr id="371" name="直線コネクタ 370"/>
        <xdr:cNvCxnSpPr/>
      </xdr:nvCxnSpPr>
      <xdr:spPr>
        <a:xfrm flipV="1">
          <a:off x="6972300" y="1466240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133748</xdr:rowOff>
    </xdr:from>
    <xdr:ext cx="469744" cy="259045"/>
    <xdr:sp macro="" textlink="">
      <xdr:nvSpPr>
        <xdr:cNvPr id="372" name="n_1aveValue【公営住宅】&#10;一人当たり面積"/>
        <xdr:cNvSpPr txBox="1"/>
      </xdr:nvSpPr>
      <xdr:spPr>
        <a:xfrm>
          <a:off x="93917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373" name="n_2aveValue【公営住宅】&#10;一人当たり面積"/>
        <xdr:cNvSpPr txBox="1"/>
      </xdr:nvSpPr>
      <xdr:spPr>
        <a:xfrm>
          <a:off x="8515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4" name="n_3aveValue【公営住宅】&#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148099</xdr:rowOff>
    </xdr:from>
    <xdr:ext cx="469744" cy="259045"/>
    <xdr:sp macro="" textlink="">
      <xdr:nvSpPr>
        <xdr:cNvPr id="376" name="n_1mainValue【公営住宅】&#10;一人当たり面積"/>
        <xdr:cNvSpPr txBox="1"/>
      </xdr:nvSpPr>
      <xdr:spPr>
        <a:xfrm>
          <a:off x="9391727" y="1437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145814</xdr:rowOff>
    </xdr:from>
    <xdr:ext cx="469744" cy="259045"/>
    <xdr:sp macro="" textlink="">
      <xdr:nvSpPr>
        <xdr:cNvPr id="377" name="n_2mainValue【公営住宅】&#10;一人当たり面積"/>
        <xdr:cNvSpPr txBox="1"/>
      </xdr:nvSpPr>
      <xdr:spPr>
        <a:xfrm>
          <a:off x="8515427" y="1437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156481</xdr:rowOff>
    </xdr:from>
    <xdr:ext cx="469744" cy="259045"/>
    <xdr:sp macro="" textlink="">
      <xdr:nvSpPr>
        <xdr:cNvPr id="378" name="n_3mainValue【公営住宅】&#10;一人当たり面積"/>
        <xdr:cNvSpPr txBox="1"/>
      </xdr:nvSpPr>
      <xdr:spPr>
        <a:xfrm>
          <a:off x="7626427" y="1438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137177</xdr:rowOff>
    </xdr:from>
    <xdr:ext cx="469744" cy="259045"/>
    <xdr:sp macro="" textlink="">
      <xdr:nvSpPr>
        <xdr:cNvPr id="379" name="n_4mainValue【公営住宅】&#10;一人当たり面積"/>
        <xdr:cNvSpPr txBox="1"/>
      </xdr:nvSpPr>
      <xdr:spPr>
        <a:xfrm>
          <a:off x="6737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1" name="直線コネクタ 39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2" name="テキスト ボックス 391"/>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3" name="直線コネクタ 39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4" name="テキスト ボックス 39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5" name="直線コネクタ 39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6" name="テキスト ボックス 39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7" name="直線コネクタ 39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8" name="テキスト ボックス 39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135637</xdr:rowOff>
    </xdr:from>
    <xdr:to>
      <xdr:col>24</xdr:col>
      <xdr:colOff>62865</xdr:colOff>
      <xdr:row>108</xdr:row>
      <xdr:rowOff>76200</xdr:rowOff>
    </xdr:to>
    <xdr:cxnSp macro="">
      <xdr:nvCxnSpPr>
        <xdr:cNvPr id="402" name="直線コネクタ 401"/>
        <xdr:cNvCxnSpPr/>
      </xdr:nvCxnSpPr>
      <xdr:spPr>
        <a:xfrm flipV="1">
          <a:off x="4634865" y="17109187"/>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3" name="【港湾・漁港】&#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4" name="直線コネクタ 403"/>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82314</xdr:rowOff>
    </xdr:from>
    <xdr:ext cx="405111" cy="259045"/>
    <xdr:sp macro="" textlink="">
      <xdr:nvSpPr>
        <xdr:cNvPr id="405" name="【港湾・漁港】&#10;有形固定資産減価償却率最大値テキスト"/>
        <xdr:cNvSpPr txBox="1"/>
      </xdr:nvSpPr>
      <xdr:spPr>
        <a:xfrm>
          <a:off x="4673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135637</xdr:rowOff>
    </xdr:from>
    <xdr:to>
      <xdr:col>24</xdr:col>
      <xdr:colOff>152400</xdr:colOff>
      <xdr:row>99</xdr:row>
      <xdr:rowOff>135637</xdr:rowOff>
    </xdr:to>
    <xdr:cxnSp macro="">
      <xdr:nvCxnSpPr>
        <xdr:cNvPr id="406" name="直線コネクタ 405"/>
        <xdr:cNvCxnSpPr/>
      </xdr:nvCxnSpPr>
      <xdr:spPr>
        <a:xfrm>
          <a:off x="4546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25416</xdr:rowOff>
    </xdr:from>
    <xdr:ext cx="405111" cy="259045"/>
    <xdr:sp macro="" textlink="">
      <xdr:nvSpPr>
        <xdr:cNvPr id="407" name="【港湾・漁港】&#10;有形固定資産減価償却率平均値テキスト"/>
        <xdr:cNvSpPr txBox="1"/>
      </xdr:nvSpPr>
      <xdr:spPr>
        <a:xfrm>
          <a:off x="4673600" y="1751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2539</xdr:rowOff>
    </xdr:from>
    <xdr:to>
      <xdr:col>24</xdr:col>
      <xdr:colOff>114300</xdr:colOff>
      <xdr:row>103</xdr:row>
      <xdr:rowOff>104139</xdr:rowOff>
    </xdr:to>
    <xdr:sp macro="" textlink="">
      <xdr:nvSpPr>
        <xdr:cNvPr id="408" name="フローチャート: 判断 407"/>
        <xdr:cNvSpPr/>
      </xdr:nvSpPr>
      <xdr:spPr>
        <a:xfrm>
          <a:off x="45847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130556</xdr:rowOff>
    </xdr:from>
    <xdr:to>
      <xdr:col>20</xdr:col>
      <xdr:colOff>38100</xdr:colOff>
      <xdr:row>103</xdr:row>
      <xdr:rowOff>60706</xdr:rowOff>
    </xdr:to>
    <xdr:sp macro="" textlink="">
      <xdr:nvSpPr>
        <xdr:cNvPr id="409" name="フローチャート: 判断 408"/>
        <xdr:cNvSpPr/>
      </xdr:nvSpPr>
      <xdr:spPr>
        <a:xfrm>
          <a:off x="3746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116839</xdr:rowOff>
    </xdr:from>
    <xdr:to>
      <xdr:col>15</xdr:col>
      <xdr:colOff>101600</xdr:colOff>
      <xdr:row>103</xdr:row>
      <xdr:rowOff>46989</xdr:rowOff>
    </xdr:to>
    <xdr:sp macro="" textlink="">
      <xdr:nvSpPr>
        <xdr:cNvPr id="410" name="フローチャート: 判断 409"/>
        <xdr:cNvSpPr/>
      </xdr:nvSpPr>
      <xdr:spPr>
        <a:xfrm>
          <a:off x="2857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119126</xdr:rowOff>
    </xdr:from>
    <xdr:to>
      <xdr:col>10</xdr:col>
      <xdr:colOff>165100</xdr:colOff>
      <xdr:row>103</xdr:row>
      <xdr:rowOff>49276</xdr:rowOff>
    </xdr:to>
    <xdr:sp macro="" textlink="">
      <xdr:nvSpPr>
        <xdr:cNvPr id="411" name="フローチャート: 判断 410"/>
        <xdr:cNvSpPr/>
      </xdr:nvSpPr>
      <xdr:spPr>
        <a:xfrm>
          <a:off x="196850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41402</xdr:rowOff>
    </xdr:from>
    <xdr:to>
      <xdr:col>6</xdr:col>
      <xdr:colOff>38100</xdr:colOff>
      <xdr:row>102</xdr:row>
      <xdr:rowOff>143002</xdr:rowOff>
    </xdr:to>
    <xdr:sp macro="" textlink="">
      <xdr:nvSpPr>
        <xdr:cNvPr id="412" name="フローチャート: 判断 411"/>
        <xdr:cNvSpPr/>
      </xdr:nvSpPr>
      <xdr:spPr>
        <a:xfrm>
          <a:off x="1079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39115</xdr:rowOff>
    </xdr:from>
    <xdr:to>
      <xdr:col>24</xdr:col>
      <xdr:colOff>114300</xdr:colOff>
      <xdr:row>103</xdr:row>
      <xdr:rowOff>140715</xdr:rowOff>
    </xdr:to>
    <xdr:sp macro="" textlink="">
      <xdr:nvSpPr>
        <xdr:cNvPr id="418" name="楕円 417"/>
        <xdr:cNvSpPr/>
      </xdr:nvSpPr>
      <xdr:spPr>
        <a:xfrm>
          <a:off x="45847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17542</xdr:rowOff>
    </xdr:from>
    <xdr:ext cx="405111" cy="259045"/>
    <xdr:sp macro="" textlink="">
      <xdr:nvSpPr>
        <xdr:cNvPr id="419" name="【港湾・漁港】&#10;有形固定資産減価償却率該当値テキスト"/>
        <xdr:cNvSpPr txBox="1"/>
      </xdr:nvSpPr>
      <xdr:spPr>
        <a:xfrm>
          <a:off x="4673600" y="176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9398</xdr:rowOff>
    </xdr:from>
    <xdr:to>
      <xdr:col>20</xdr:col>
      <xdr:colOff>38100</xdr:colOff>
      <xdr:row>103</xdr:row>
      <xdr:rowOff>110998</xdr:rowOff>
    </xdr:to>
    <xdr:sp macro="" textlink="">
      <xdr:nvSpPr>
        <xdr:cNvPr id="420" name="楕円 419"/>
        <xdr:cNvSpPr/>
      </xdr:nvSpPr>
      <xdr:spPr>
        <a:xfrm>
          <a:off x="37465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60198</xdr:rowOff>
    </xdr:from>
    <xdr:to>
      <xdr:col>24</xdr:col>
      <xdr:colOff>63500</xdr:colOff>
      <xdr:row>103</xdr:row>
      <xdr:rowOff>89915</xdr:rowOff>
    </xdr:to>
    <xdr:cxnSp macro="">
      <xdr:nvCxnSpPr>
        <xdr:cNvPr id="421" name="直線コネクタ 420"/>
        <xdr:cNvCxnSpPr/>
      </xdr:nvCxnSpPr>
      <xdr:spPr>
        <a:xfrm>
          <a:off x="3797300" y="17719548"/>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82550</xdr:rowOff>
    </xdr:from>
    <xdr:to>
      <xdr:col>15</xdr:col>
      <xdr:colOff>101600</xdr:colOff>
      <xdr:row>104</xdr:row>
      <xdr:rowOff>12700</xdr:rowOff>
    </xdr:to>
    <xdr:sp macro="" textlink="">
      <xdr:nvSpPr>
        <xdr:cNvPr id="422" name="楕円 421"/>
        <xdr:cNvSpPr/>
      </xdr:nvSpPr>
      <xdr:spPr>
        <a:xfrm>
          <a:off x="2857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60198</xdr:rowOff>
    </xdr:from>
    <xdr:to>
      <xdr:col>19</xdr:col>
      <xdr:colOff>177800</xdr:colOff>
      <xdr:row>103</xdr:row>
      <xdr:rowOff>133350</xdr:rowOff>
    </xdr:to>
    <xdr:cxnSp macro="">
      <xdr:nvCxnSpPr>
        <xdr:cNvPr id="423" name="直線コネクタ 422"/>
        <xdr:cNvCxnSpPr/>
      </xdr:nvCxnSpPr>
      <xdr:spPr>
        <a:xfrm flipV="1">
          <a:off x="2908300" y="177195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80263</xdr:rowOff>
    </xdr:from>
    <xdr:to>
      <xdr:col>10</xdr:col>
      <xdr:colOff>165100</xdr:colOff>
      <xdr:row>104</xdr:row>
      <xdr:rowOff>10413</xdr:rowOff>
    </xdr:to>
    <xdr:sp macro="" textlink="">
      <xdr:nvSpPr>
        <xdr:cNvPr id="424" name="楕円 423"/>
        <xdr:cNvSpPr/>
      </xdr:nvSpPr>
      <xdr:spPr>
        <a:xfrm>
          <a:off x="1968500" y="177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131063</xdr:rowOff>
    </xdr:from>
    <xdr:to>
      <xdr:col>15</xdr:col>
      <xdr:colOff>50800</xdr:colOff>
      <xdr:row>103</xdr:row>
      <xdr:rowOff>133350</xdr:rowOff>
    </xdr:to>
    <xdr:cxnSp macro="">
      <xdr:nvCxnSpPr>
        <xdr:cNvPr id="425" name="直線コネクタ 424"/>
        <xdr:cNvCxnSpPr/>
      </xdr:nvCxnSpPr>
      <xdr:spPr>
        <a:xfrm>
          <a:off x="2019300" y="177904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41402</xdr:rowOff>
    </xdr:from>
    <xdr:to>
      <xdr:col>6</xdr:col>
      <xdr:colOff>38100</xdr:colOff>
      <xdr:row>103</xdr:row>
      <xdr:rowOff>143002</xdr:rowOff>
    </xdr:to>
    <xdr:sp macro="" textlink="">
      <xdr:nvSpPr>
        <xdr:cNvPr id="426" name="楕円 425"/>
        <xdr:cNvSpPr/>
      </xdr:nvSpPr>
      <xdr:spPr>
        <a:xfrm>
          <a:off x="1079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92202</xdr:rowOff>
    </xdr:from>
    <xdr:to>
      <xdr:col>10</xdr:col>
      <xdr:colOff>114300</xdr:colOff>
      <xdr:row>103</xdr:row>
      <xdr:rowOff>131063</xdr:rowOff>
    </xdr:to>
    <xdr:cxnSp macro="">
      <xdr:nvCxnSpPr>
        <xdr:cNvPr id="427" name="直線コネクタ 426"/>
        <xdr:cNvCxnSpPr/>
      </xdr:nvCxnSpPr>
      <xdr:spPr>
        <a:xfrm>
          <a:off x="1130300" y="17751552"/>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77233</xdr:rowOff>
    </xdr:from>
    <xdr:ext cx="405111" cy="259045"/>
    <xdr:sp macro="" textlink="">
      <xdr:nvSpPr>
        <xdr:cNvPr id="428" name="n_1aveValue【港湾・漁港】&#10;有形固定資産減価償却率"/>
        <xdr:cNvSpPr txBox="1"/>
      </xdr:nvSpPr>
      <xdr:spPr>
        <a:xfrm>
          <a:off x="3582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63516</xdr:rowOff>
    </xdr:from>
    <xdr:ext cx="405111" cy="259045"/>
    <xdr:sp macro="" textlink="">
      <xdr:nvSpPr>
        <xdr:cNvPr id="429" name="n_2aveValue【港湾・漁港】&#10;有形固定資産減価償却率"/>
        <xdr:cNvSpPr txBox="1"/>
      </xdr:nvSpPr>
      <xdr:spPr>
        <a:xfrm>
          <a:off x="2705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65803</xdr:rowOff>
    </xdr:from>
    <xdr:ext cx="405111" cy="259045"/>
    <xdr:sp macro="" textlink="">
      <xdr:nvSpPr>
        <xdr:cNvPr id="430" name="n_3aveValue【港湾・漁港】&#10;有形固定資産減価償却率"/>
        <xdr:cNvSpPr txBox="1"/>
      </xdr:nvSpPr>
      <xdr:spPr>
        <a:xfrm>
          <a:off x="1816744" y="1738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159529</xdr:rowOff>
    </xdr:from>
    <xdr:ext cx="405111" cy="259045"/>
    <xdr:sp macro="" textlink="">
      <xdr:nvSpPr>
        <xdr:cNvPr id="431" name="n_4aveValue【港湾・漁港】&#10;有形固定資産減価償却率"/>
        <xdr:cNvSpPr txBox="1"/>
      </xdr:nvSpPr>
      <xdr:spPr>
        <a:xfrm>
          <a:off x="9277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102125</xdr:rowOff>
    </xdr:from>
    <xdr:ext cx="405111" cy="259045"/>
    <xdr:sp macro="" textlink="">
      <xdr:nvSpPr>
        <xdr:cNvPr id="432" name="n_1mainValue【港湾・漁港】&#10;有形固定資産減価償却率"/>
        <xdr:cNvSpPr txBox="1"/>
      </xdr:nvSpPr>
      <xdr:spPr>
        <a:xfrm>
          <a:off x="3582044" y="1776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3827</xdr:rowOff>
    </xdr:from>
    <xdr:ext cx="405111" cy="259045"/>
    <xdr:sp macro="" textlink="">
      <xdr:nvSpPr>
        <xdr:cNvPr id="433" name="n_2mainValue【港湾・漁港】&#10;有形固定資産減価償却率"/>
        <xdr:cNvSpPr txBox="1"/>
      </xdr:nvSpPr>
      <xdr:spPr>
        <a:xfrm>
          <a:off x="2705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1540</xdr:rowOff>
    </xdr:from>
    <xdr:ext cx="405111" cy="259045"/>
    <xdr:sp macro="" textlink="">
      <xdr:nvSpPr>
        <xdr:cNvPr id="434" name="n_3mainValue【港湾・漁港】&#10;有形固定資産減価償却率"/>
        <xdr:cNvSpPr txBox="1"/>
      </xdr:nvSpPr>
      <xdr:spPr>
        <a:xfrm>
          <a:off x="1816744" y="1783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134129</xdr:rowOff>
    </xdr:from>
    <xdr:ext cx="405111" cy="259045"/>
    <xdr:sp macro="" textlink="">
      <xdr:nvSpPr>
        <xdr:cNvPr id="435" name="n_4mainValue【港湾・漁港】&#10;有形固定資産減価償却率"/>
        <xdr:cNvSpPr txBox="1"/>
      </xdr:nvSpPr>
      <xdr:spPr>
        <a:xfrm>
          <a:off x="927744" y="1779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7" name="テキスト ボックス 44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9" name="テキスト ボックス 448"/>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1" name="テキスト ボックス 450"/>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3" name="テキスト ボックス 452"/>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5" name="テキスト ボックス 454"/>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4938</xdr:rowOff>
    </xdr:from>
    <xdr:to>
      <xdr:col>54</xdr:col>
      <xdr:colOff>189865</xdr:colOff>
      <xdr:row>108</xdr:row>
      <xdr:rowOff>152400</xdr:rowOff>
    </xdr:to>
    <xdr:cxnSp macro="">
      <xdr:nvCxnSpPr>
        <xdr:cNvPr id="459" name="直線コネクタ 458"/>
        <xdr:cNvCxnSpPr/>
      </xdr:nvCxnSpPr>
      <xdr:spPr>
        <a:xfrm flipV="1">
          <a:off x="10476865" y="17149938"/>
          <a:ext cx="0" cy="151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0"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1" name="直線コネクタ 460"/>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123065</xdr:rowOff>
    </xdr:from>
    <xdr:ext cx="599010" cy="259045"/>
    <xdr:sp macro="" textlink="">
      <xdr:nvSpPr>
        <xdr:cNvPr id="462" name="【港湾・漁港】&#10;一人当たり有形固定資産（償却資産）額最大値テキスト"/>
        <xdr:cNvSpPr txBox="1"/>
      </xdr:nvSpPr>
      <xdr:spPr>
        <a:xfrm>
          <a:off x="10515600" y="1692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4938</xdr:rowOff>
    </xdr:from>
    <xdr:to>
      <xdr:col>55</xdr:col>
      <xdr:colOff>88900</xdr:colOff>
      <xdr:row>100</xdr:row>
      <xdr:rowOff>4938</xdr:rowOff>
    </xdr:to>
    <xdr:cxnSp macro="">
      <xdr:nvCxnSpPr>
        <xdr:cNvPr id="463" name="直線コネクタ 462"/>
        <xdr:cNvCxnSpPr/>
      </xdr:nvCxnSpPr>
      <xdr:spPr>
        <a:xfrm>
          <a:off x="10388600" y="17149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12408</xdr:rowOff>
    </xdr:from>
    <xdr:ext cx="599010" cy="259045"/>
    <xdr:sp macro="" textlink="">
      <xdr:nvSpPr>
        <xdr:cNvPr id="464" name="【港湾・漁港】&#10;一人当たり有形固定資産（償却資産）額平均値テキスト"/>
        <xdr:cNvSpPr txBox="1"/>
      </xdr:nvSpPr>
      <xdr:spPr>
        <a:xfrm>
          <a:off x="10515600" y="181861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33981</xdr:rowOff>
    </xdr:from>
    <xdr:to>
      <xdr:col>55</xdr:col>
      <xdr:colOff>50800</xdr:colOff>
      <xdr:row>106</xdr:row>
      <xdr:rowOff>135581</xdr:rowOff>
    </xdr:to>
    <xdr:sp macro="" textlink="">
      <xdr:nvSpPr>
        <xdr:cNvPr id="465" name="フローチャート: 判断 464"/>
        <xdr:cNvSpPr/>
      </xdr:nvSpPr>
      <xdr:spPr>
        <a:xfrm>
          <a:off x="10426700" y="1820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11402</xdr:rowOff>
    </xdr:from>
    <xdr:to>
      <xdr:col>50</xdr:col>
      <xdr:colOff>165100</xdr:colOff>
      <xdr:row>106</xdr:row>
      <xdr:rowOff>113002</xdr:rowOff>
    </xdr:to>
    <xdr:sp macro="" textlink="">
      <xdr:nvSpPr>
        <xdr:cNvPr id="466" name="フローチャート: 判断 465"/>
        <xdr:cNvSpPr/>
      </xdr:nvSpPr>
      <xdr:spPr>
        <a:xfrm>
          <a:off x="9588500" y="181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36650</xdr:rowOff>
    </xdr:from>
    <xdr:to>
      <xdr:col>46</xdr:col>
      <xdr:colOff>38100</xdr:colOff>
      <xdr:row>106</xdr:row>
      <xdr:rowOff>138250</xdr:rowOff>
    </xdr:to>
    <xdr:sp macro="" textlink="">
      <xdr:nvSpPr>
        <xdr:cNvPr id="467" name="フローチャート: 判断 466"/>
        <xdr:cNvSpPr/>
      </xdr:nvSpPr>
      <xdr:spPr>
        <a:xfrm>
          <a:off x="8699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128654</xdr:rowOff>
    </xdr:from>
    <xdr:to>
      <xdr:col>41</xdr:col>
      <xdr:colOff>101600</xdr:colOff>
      <xdr:row>107</xdr:row>
      <xdr:rowOff>58804</xdr:rowOff>
    </xdr:to>
    <xdr:sp macro="" textlink="">
      <xdr:nvSpPr>
        <xdr:cNvPr id="468" name="フローチャート: 判断 467"/>
        <xdr:cNvSpPr/>
      </xdr:nvSpPr>
      <xdr:spPr>
        <a:xfrm>
          <a:off x="7810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85903</xdr:rowOff>
    </xdr:from>
    <xdr:to>
      <xdr:col>36</xdr:col>
      <xdr:colOff>165100</xdr:colOff>
      <xdr:row>107</xdr:row>
      <xdr:rowOff>16053</xdr:rowOff>
    </xdr:to>
    <xdr:sp macro="" textlink="">
      <xdr:nvSpPr>
        <xdr:cNvPr id="469" name="フローチャート: 判断 468"/>
        <xdr:cNvSpPr/>
      </xdr:nvSpPr>
      <xdr:spPr>
        <a:xfrm>
          <a:off x="6921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42545</xdr:rowOff>
    </xdr:from>
    <xdr:to>
      <xdr:col>55</xdr:col>
      <xdr:colOff>50800</xdr:colOff>
      <xdr:row>103</xdr:row>
      <xdr:rowOff>144145</xdr:rowOff>
    </xdr:to>
    <xdr:sp macro="" textlink="">
      <xdr:nvSpPr>
        <xdr:cNvPr id="475" name="楕円 474"/>
        <xdr:cNvSpPr/>
      </xdr:nvSpPr>
      <xdr:spPr>
        <a:xfrm>
          <a:off x="104267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65422</xdr:rowOff>
    </xdr:from>
    <xdr:ext cx="599010" cy="259045"/>
    <xdr:sp macro="" textlink="">
      <xdr:nvSpPr>
        <xdr:cNvPr id="476" name="【港湾・漁港】&#10;一人当たり有形固定資産（償却資産）額該当値テキスト"/>
        <xdr:cNvSpPr txBox="1"/>
      </xdr:nvSpPr>
      <xdr:spPr>
        <a:xfrm>
          <a:off x="10515600" y="1755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61012</xdr:rowOff>
    </xdr:from>
    <xdr:to>
      <xdr:col>50</xdr:col>
      <xdr:colOff>165100</xdr:colOff>
      <xdr:row>103</xdr:row>
      <xdr:rowOff>162612</xdr:rowOff>
    </xdr:to>
    <xdr:sp macro="" textlink="">
      <xdr:nvSpPr>
        <xdr:cNvPr id="477" name="楕円 476"/>
        <xdr:cNvSpPr/>
      </xdr:nvSpPr>
      <xdr:spPr>
        <a:xfrm>
          <a:off x="9588500" y="177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93345</xdr:rowOff>
    </xdr:from>
    <xdr:to>
      <xdr:col>55</xdr:col>
      <xdr:colOff>0</xdr:colOff>
      <xdr:row>103</xdr:row>
      <xdr:rowOff>111812</xdr:rowOff>
    </xdr:to>
    <xdr:cxnSp macro="">
      <xdr:nvCxnSpPr>
        <xdr:cNvPr id="478" name="直線コネクタ 477"/>
        <xdr:cNvCxnSpPr/>
      </xdr:nvCxnSpPr>
      <xdr:spPr>
        <a:xfrm flipV="1">
          <a:off x="9639300" y="17752695"/>
          <a:ext cx="838200" cy="1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86703</xdr:rowOff>
    </xdr:from>
    <xdr:to>
      <xdr:col>46</xdr:col>
      <xdr:colOff>38100</xdr:colOff>
      <xdr:row>103</xdr:row>
      <xdr:rowOff>16853</xdr:rowOff>
    </xdr:to>
    <xdr:sp macro="" textlink="">
      <xdr:nvSpPr>
        <xdr:cNvPr id="479" name="楕円 478"/>
        <xdr:cNvSpPr/>
      </xdr:nvSpPr>
      <xdr:spPr>
        <a:xfrm>
          <a:off x="8699500" y="1757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137503</xdr:rowOff>
    </xdr:from>
    <xdr:to>
      <xdr:col>50</xdr:col>
      <xdr:colOff>114300</xdr:colOff>
      <xdr:row>103</xdr:row>
      <xdr:rowOff>111812</xdr:rowOff>
    </xdr:to>
    <xdr:cxnSp macro="">
      <xdr:nvCxnSpPr>
        <xdr:cNvPr id="480" name="直線コネクタ 479"/>
        <xdr:cNvCxnSpPr/>
      </xdr:nvCxnSpPr>
      <xdr:spPr>
        <a:xfrm>
          <a:off x="8750300" y="17625403"/>
          <a:ext cx="889000" cy="14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164770</xdr:rowOff>
    </xdr:from>
    <xdr:to>
      <xdr:col>41</xdr:col>
      <xdr:colOff>101600</xdr:colOff>
      <xdr:row>103</xdr:row>
      <xdr:rowOff>94920</xdr:rowOff>
    </xdr:to>
    <xdr:sp macro="" textlink="">
      <xdr:nvSpPr>
        <xdr:cNvPr id="481" name="楕円 480"/>
        <xdr:cNvSpPr/>
      </xdr:nvSpPr>
      <xdr:spPr>
        <a:xfrm>
          <a:off x="7810500" y="176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137503</xdr:rowOff>
    </xdr:from>
    <xdr:to>
      <xdr:col>45</xdr:col>
      <xdr:colOff>177800</xdr:colOff>
      <xdr:row>103</xdr:row>
      <xdr:rowOff>44120</xdr:rowOff>
    </xdr:to>
    <xdr:cxnSp macro="">
      <xdr:nvCxnSpPr>
        <xdr:cNvPr id="482" name="直線コネクタ 481"/>
        <xdr:cNvCxnSpPr/>
      </xdr:nvCxnSpPr>
      <xdr:spPr>
        <a:xfrm flipV="1">
          <a:off x="7861300" y="17625403"/>
          <a:ext cx="8890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10072</xdr:rowOff>
    </xdr:from>
    <xdr:to>
      <xdr:col>36</xdr:col>
      <xdr:colOff>165100</xdr:colOff>
      <xdr:row>103</xdr:row>
      <xdr:rowOff>111672</xdr:rowOff>
    </xdr:to>
    <xdr:sp macro="" textlink="">
      <xdr:nvSpPr>
        <xdr:cNvPr id="483" name="楕円 482"/>
        <xdr:cNvSpPr/>
      </xdr:nvSpPr>
      <xdr:spPr>
        <a:xfrm>
          <a:off x="6921500" y="176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44120</xdr:rowOff>
    </xdr:from>
    <xdr:to>
      <xdr:col>41</xdr:col>
      <xdr:colOff>50800</xdr:colOff>
      <xdr:row>103</xdr:row>
      <xdr:rowOff>60872</xdr:rowOff>
    </xdr:to>
    <xdr:cxnSp macro="">
      <xdr:nvCxnSpPr>
        <xdr:cNvPr id="484" name="直線コネクタ 483"/>
        <xdr:cNvCxnSpPr/>
      </xdr:nvCxnSpPr>
      <xdr:spPr>
        <a:xfrm flipV="1">
          <a:off x="6972300" y="17703470"/>
          <a:ext cx="889000" cy="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104129</xdr:rowOff>
    </xdr:from>
    <xdr:ext cx="599010" cy="259045"/>
    <xdr:sp macro="" textlink="">
      <xdr:nvSpPr>
        <xdr:cNvPr id="485" name="n_1aveValue【港湾・漁港】&#10;一人当たり有形固定資産（償却資産）額"/>
        <xdr:cNvSpPr txBox="1"/>
      </xdr:nvSpPr>
      <xdr:spPr>
        <a:xfrm>
          <a:off x="9327095" y="1827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129377</xdr:rowOff>
    </xdr:from>
    <xdr:ext cx="599010" cy="259045"/>
    <xdr:sp macro="" textlink="">
      <xdr:nvSpPr>
        <xdr:cNvPr id="486" name="n_2aveValue【港湾・漁港】&#10;一人当たり有形固定資産（償却資産）額"/>
        <xdr:cNvSpPr txBox="1"/>
      </xdr:nvSpPr>
      <xdr:spPr>
        <a:xfrm>
          <a:off x="8450795" y="1830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49931</xdr:rowOff>
    </xdr:from>
    <xdr:ext cx="534377" cy="259045"/>
    <xdr:sp macro="" textlink="">
      <xdr:nvSpPr>
        <xdr:cNvPr id="487" name="n_3aveValue【港湾・漁港】&#10;一人当たり有形固定資産（償却資産）額"/>
        <xdr:cNvSpPr txBox="1"/>
      </xdr:nvSpPr>
      <xdr:spPr>
        <a:xfrm>
          <a:off x="7594111" y="183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7180</xdr:rowOff>
    </xdr:from>
    <xdr:ext cx="534377" cy="259045"/>
    <xdr:sp macro="" textlink="">
      <xdr:nvSpPr>
        <xdr:cNvPr id="488" name="n_4aveValue【港湾・漁港】&#10;一人当たり有形固定資産（償却資産）額"/>
        <xdr:cNvSpPr txBox="1"/>
      </xdr:nvSpPr>
      <xdr:spPr>
        <a:xfrm>
          <a:off x="6705111" y="1835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7689</xdr:rowOff>
    </xdr:from>
    <xdr:ext cx="599010" cy="259045"/>
    <xdr:sp macro="" textlink="">
      <xdr:nvSpPr>
        <xdr:cNvPr id="489" name="n_1mainValue【港湾・漁港】&#10;一人当たり有形固定資産（償却資産）額"/>
        <xdr:cNvSpPr txBox="1"/>
      </xdr:nvSpPr>
      <xdr:spPr>
        <a:xfrm>
          <a:off x="9327095" y="1749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33380</xdr:rowOff>
    </xdr:from>
    <xdr:ext cx="599010" cy="259045"/>
    <xdr:sp macro="" textlink="">
      <xdr:nvSpPr>
        <xdr:cNvPr id="490" name="n_2mainValue【港湾・漁港】&#10;一人当たり有形固定資産（償却資産）額"/>
        <xdr:cNvSpPr txBox="1"/>
      </xdr:nvSpPr>
      <xdr:spPr>
        <a:xfrm>
          <a:off x="8450795" y="1734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101</xdr:row>
      <xdr:rowOff>111447</xdr:rowOff>
    </xdr:from>
    <xdr:ext cx="599010" cy="259045"/>
    <xdr:sp macro="" textlink="">
      <xdr:nvSpPr>
        <xdr:cNvPr id="491" name="n_3mainValue【港湾・漁港】&#10;一人当たり有形固定資産（償却資産）額"/>
        <xdr:cNvSpPr txBox="1"/>
      </xdr:nvSpPr>
      <xdr:spPr>
        <a:xfrm>
          <a:off x="7561795" y="1742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101</xdr:row>
      <xdr:rowOff>128199</xdr:rowOff>
    </xdr:from>
    <xdr:ext cx="599010" cy="259045"/>
    <xdr:sp macro="" textlink="">
      <xdr:nvSpPr>
        <xdr:cNvPr id="492" name="n_4mainValue【港湾・漁港】&#10;一人当たり有形固定資産（償却資産）額"/>
        <xdr:cNvSpPr txBox="1"/>
      </xdr:nvSpPr>
      <xdr:spPr>
        <a:xfrm>
          <a:off x="6672795" y="1744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3" name="直線コネクタ 532"/>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4"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5" name="直線コネクタ 534"/>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6"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7" name="直線コネクタ 536"/>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8"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39" name="フローチャート: 判断 538"/>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0" name="フローチャート: 判断 539"/>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1" name="フローチャート: 判断 540"/>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2" name="フローチャート: 判断 541"/>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3" name="フローチャート: 判断 542"/>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133985</xdr:rowOff>
    </xdr:from>
    <xdr:to>
      <xdr:col>85</xdr:col>
      <xdr:colOff>177800</xdr:colOff>
      <xdr:row>61</xdr:row>
      <xdr:rowOff>64135</xdr:rowOff>
    </xdr:to>
    <xdr:sp macro="" textlink="">
      <xdr:nvSpPr>
        <xdr:cNvPr id="549" name="楕円 548"/>
        <xdr:cNvSpPr/>
      </xdr:nvSpPr>
      <xdr:spPr>
        <a:xfrm>
          <a:off x="16268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112412</xdr:rowOff>
    </xdr:from>
    <xdr:ext cx="405111" cy="259045"/>
    <xdr:sp macro="" textlink="">
      <xdr:nvSpPr>
        <xdr:cNvPr id="550" name="【学校施設】&#10;有形固定資産減価償却率該当値テキスト"/>
        <xdr:cNvSpPr txBox="1"/>
      </xdr:nvSpPr>
      <xdr:spPr>
        <a:xfrm>
          <a:off x="16357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95885</xdr:rowOff>
    </xdr:from>
    <xdr:to>
      <xdr:col>81</xdr:col>
      <xdr:colOff>101600</xdr:colOff>
      <xdr:row>61</xdr:row>
      <xdr:rowOff>26035</xdr:rowOff>
    </xdr:to>
    <xdr:sp macro="" textlink="">
      <xdr:nvSpPr>
        <xdr:cNvPr id="551" name="楕円 550"/>
        <xdr:cNvSpPr/>
      </xdr:nvSpPr>
      <xdr:spPr>
        <a:xfrm>
          <a:off x="15430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146685</xdr:rowOff>
    </xdr:from>
    <xdr:to>
      <xdr:col>85</xdr:col>
      <xdr:colOff>127000</xdr:colOff>
      <xdr:row>61</xdr:row>
      <xdr:rowOff>13335</xdr:rowOff>
    </xdr:to>
    <xdr:cxnSp macro="">
      <xdr:nvCxnSpPr>
        <xdr:cNvPr id="552" name="直線コネクタ 551"/>
        <xdr:cNvCxnSpPr/>
      </xdr:nvCxnSpPr>
      <xdr:spPr>
        <a:xfrm>
          <a:off x="15481300" y="104336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78740</xdr:rowOff>
    </xdr:from>
    <xdr:to>
      <xdr:col>76</xdr:col>
      <xdr:colOff>165100</xdr:colOff>
      <xdr:row>61</xdr:row>
      <xdr:rowOff>8890</xdr:rowOff>
    </xdr:to>
    <xdr:sp macro="" textlink="">
      <xdr:nvSpPr>
        <xdr:cNvPr id="553" name="楕円 552"/>
        <xdr:cNvSpPr/>
      </xdr:nvSpPr>
      <xdr:spPr>
        <a:xfrm>
          <a:off x="14541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129540</xdr:rowOff>
    </xdr:from>
    <xdr:to>
      <xdr:col>81</xdr:col>
      <xdr:colOff>50800</xdr:colOff>
      <xdr:row>60</xdr:row>
      <xdr:rowOff>146685</xdr:rowOff>
    </xdr:to>
    <xdr:cxnSp macro="">
      <xdr:nvCxnSpPr>
        <xdr:cNvPr id="554" name="直線コネクタ 553"/>
        <xdr:cNvCxnSpPr/>
      </xdr:nvCxnSpPr>
      <xdr:spPr>
        <a:xfrm>
          <a:off x="14592300" y="104165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55" name="楕円 554"/>
        <xdr:cNvSpPr/>
      </xdr:nvSpPr>
      <xdr:spPr>
        <a:xfrm>
          <a:off x="13652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167640</xdr:rowOff>
    </xdr:from>
    <xdr:to>
      <xdr:col>76</xdr:col>
      <xdr:colOff>114300</xdr:colOff>
      <xdr:row>60</xdr:row>
      <xdr:rowOff>129540</xdr:rowOff>
    </xdr:to>
    <xdr:cxnSp macro="">
      <xdr:nvCxnSpPr>
        <xdr:cNvPr id="556" name="直線コネクタ 555"/>
        <xdr:cNvCxnSpPr/>
      </xdr:nvCxnSpPr>
      <xdr:spPr>
        <a:xfrm>
          <a:off x="13703300" y="1028319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78740</xdr:rowOff>
    </xdr:from>
    <xdr:to>
      <xdr:col>67</xdr:col>
      <xdr:colOff>101600</xdr:colOff>
      <xdr:row>60</xdr:row>
      <xdr:rowOff>8890</xdr:rowOff>
    </xdr:to>
    <xdr:sp macro="" textlink="">
      <xdr:nvSpPr>
        <xdr:cNvPr id="557" name="楕円 556"/>
        <xdr:cNvSpPr/>
      </xdr:nvSpPr>
      <xdr:spPr>
        <a:xfrm>
          <a:off x="12763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129540</xdr:rowOff>
    </xdr:from>
    <xdr:to>
      <xdr:col>71</xdr:col>
      <xdr:colOff>177800</xdr:colOff>
      <xdr:row>59</xdr:row>
      <xdr:rowOff>167640</xdr:rowOff>
    </xdr:to>
    <xdr:cxnSp macro="">
      <xdr:nvCxnSpPr>
        <xdr:cNvPr id="558" name="直線コネクタ 557"/>
        <xdr:cNvCxnSpPr/>
      </xdr:nvCxnSpPr>
      <xdr:spPr>
        <a:xfrm>
          <a:off x="12814300" y="102450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59"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0"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1"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62" name="n_4aveValue【学校施設】&#10;有形固定資産減価償却率"/>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17162</xdr:rowOff>
    </xdr:from>
    <xdr:ext cx="405111" cy="259045"/>
    <xdr:sp macro="" textlink="">
      <xdr:nvSpPr>
        <xdr:cNvPr id="563" name="n_1mainValue【学校施設】&#10;有形固定資産減価償却率"/>
        <xdr:cNvSpPr txBox="1"/>
      </xdr:nvSpPr>
      <xdr:spPr>
        <a:xfrm>
          <a:off x="152660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xdr:rowOff>
    </xdr:from>
    <xdr:ext cx="405111" cy="259045"/>
    <xdr:sp macro="" textlink="">
      <xdr:nvSpPr>
        <xdr:cNvPr id="564" name="n_2mainValue【学校施設】&#10;有形固定資産減価償却率"/>
        <xdr:cNvSpPr txBox="1"/>
      </xdr:nvSpPr>
      <xdr:spPr>
        <a:xfrm>
          <a:off x="14389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63517</xdr:rowOff>
    </xdr:from>
    <xdr:ext cx="405111" cy="259045"/>
    <xdr:sp macro="" textlink="">
      <xdr:nvSpPr>
        <xdr:cNvPr id="565" name="n_3mainValue【学校施設】&#10;有形固定資産減価償却率"/>
        <xdr:cNvSpPr txBox="1"/>
      </xdr:nvSpPr>
      <xdr:spPr>
        <a:xfrm>
          <a:off x="13500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25417</xdr:rowOff>
    </xdr:from>
    <xdr:ext cx="405111" cy="259045"/>
    <xdr:sp macro="" textlink="">
      <xdr:nvSpPr>
        <xdr:cNvPr id="566" name="n_4mainValue【学校施設】&#10;有形固定資産減価償却率"/>
        <xdr:cNvSpPr txBox="1"/>
      </xdr:nvSpPr>
      <xdr:spPr>
        <a:xfrm>
          <a:off x="12611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0" name="直線コネクタ 589"/>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1"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2" name="直線コネクタ 591"/>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3"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4" name="直線コネクタ 593"/>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595" name="【学校施設】&#10;一人当たり面積平均値テキスト"/>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6" name="フローチャート: 判断 595"/>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7" name="フローチャート: 判断 596"/>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8" name="フローチャート: 判断 597"/>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599" name="フローチャート: 判断 598"/>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0" name="フローチャート: 判断 599"/>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139700</xdr:rowOff>
    </xdr:from>
    <xdr:to>
      <xdr:col>116</xdr:col>
      <xdr:colOff>114300</xdr:colOff>
      <xdr:row>62</xdr:row>
      <xdr:rowOff>69850</xdr:rowOff>
    </xdr:to>
    <xdr:sp macro="" textlink="">
      <xdr:nvSpPr>
        <xdr:cNvPr id="606" name="楕円 605"/>
        <xdr:cNvSpPr/>
      </xdr:nvSpPr>
      <xdr:spPr>
        <a:xfrm>
          <a:off x="22110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162577</xdr:rowOff>
    </xdr:from>
    <xdr:ext cx="469744" cy="259045"/>
    <xdr:sp macro="" textlink="">
      <xdr:nvSpPr>
        <xdr:cNvPr id="607" name="【学校施設】&#10;一人当たり面積該当値テキスト"/>
        <xdr:cNvSpPr txBox="1"/>
      </xdr:nvSpPr>
      <xdr:spPr>
        <a:xfrm>
          <a:off x="22199600"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145796</xdr:rowOff>
    </xdr:from>
    <xdr:to>
      <xdr:col>112</xdr:col>
      <xdr:colOff>38100</xdr:colOff>
      <xdr:row>62</xdr:row>
      <xdr:rowOff>75946</xdr:rowOff>
    </xdr:to>
    <xdr:sp macro="" textlink="">
      <xdr:nvSpPr>
        <xdr:cNvPr id="608" name="楕円 607"/>
        <xdr:cNvSpPr/>
      </xdr:nvSpPr>
      <xdr:spPr>
        <a:xfrm>
          <a:off x="212725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19050</xdr:rowOff>
    </xdr:from>
    <xdr:to>
      <xdr:col>116</xdr:col>
      <xdr:colOff>63500</xdr:colOff>
      <xdr:row>62</xdr:row>
      <xdr:rowOff>25146</xdr:rowOff>
    </xdr:to>
    <xdr:cxnSp macro="">
      <xdr:nvCxnSpPr>
        <xdr:cNvPr id="609" name="直線コネクタ 608"/>
        <xdr:cNvCxnSpPr/>
      </xdr:nvCxnSpPr>
      <xdr:spPr>
        <a:xfrm flipV="1">
          <a:off x="21323300" y="1064895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140843</xdr:rowOff>
    </xdr:from>
    <xdr:to>
      <xdr:col>107</xdr:col>
      <xdr:colOff>101600</xdr:colOff>
      <xdr:row>62</xdr:row>
      <xdr:rowOff>70993</xdr:rowOff>
    </xdr:to>
    <xdr:sp macro="" textlink="">
      <xdr:nvSpPr>
        <xdr:cNvPr id="610" name="楕円 609"/>
        <xdr:cNvSpPr/>
      </xdr:nvSpPr>
      <xdr:spPr>
        <a:xfrm>
          <a:off x="20383500" y="105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20193</xdr:rowOff>
    </xdr:from>
    <xdr:to>
      <xdr:col>111</xdr:col>
      <xdr:colOff>177800</xdr:colOff>
      <xdr:row>62</xdr:row>
      <xdr:rowOff>25146</xdr:rowOff>
    </xdr:to>
    <xdr:cxnSp macro="">
      <xdr:nvCxnSpPr>
        <xdr:cNvPr id="611" name="直線コネクタ 610"/>
        <xdr:cNvCxnSpPr/>
      </xdr:nvCxnSpPr>
      <xdr:spPr>
        <a:xfrm>
          <a:off x="20434300" y="1065009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67691</xdr:rowOff>
    </xdr:from>
    <xdr:to>
      <xdr:col>102</xdr:col>
      <xdr:colOff>165100</xdr:colOff>
      <xdr:row>61</xdr:row>
      <xdr:rowOff>169291</xdr:rowOff>
    </xdr:to>
    <xdr:sp macro="" textlink="">
      <xdr:nvSpPr>
        <xdr:cNvPr id="612" name="楕円 611"/>
        <xdr:cNvSpPr/>
      </xdr:nvSpPr>
      <xdr:spPr>
        <a:xfrm>
          <a:off x="19494500" y="1052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118491</xdr:rowOff>
    </xdr:from>
    <xdr:to>
      <xdr:col>107</xdr:col>
      <xdr:colOff>50800</xdr:colOff>
      <xdr:row>62</xdr:row>
      <xdr:rowOff>20193</xdr:rowOff>
    </xdr:to>
    <xdr:cxnSp macro="">
      <xdr:nvCxnSpPr>
        <xdr:cNvPr id="613" name="直線コネクタ 612"/>
        <xdr:cNvCxnSpPr/>
      </xdr:nvCxnSpPr>
      <xdr:spPr>
        <a:xfrm>
          <a:off x="19545300" y="1057694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73406</xdr:rowOff>
    </xdr:from>
    <xdr:to>
      <xdr:col>98</xdr:col>
      <xdr:colOff>38100</xdr:colOff>
      <xdr:row>62</xdr:row>
      <xdr:rowOff>3556</xdr:rowOff>
    </xdr:to>
    <xdr:sp macro="" textlink="">
      <xdr:nvSpPr>
        <xdr:cNvPr id="614" name="楕円 613"/>
        <xdr:cNvSpPr/>
      </xdr:nvSpPr>
      <xdr:spPr>
        <a:xfrm>
          <a:off x="186055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118491</xdr:rowOff>
    </xdr:from>
    <xdr:to>
      <xdr:col>102</xdr:col>
      <xdr:colOff>114300</xdr:colOff>
      <xdr:row>61</xdr:row>
      <xdr:rowOff>124206</xdr:rowOff>
    </xdr:to>
    <xdr:cxnSp macro="">
      <xdr:nvCxnSpPr>
        <xdr:cNvPr id="615" name="直線コネクタ 614"/>
        <xdr:cNvCxnSpPr/>
      </xdr:nvCxnSpPr>
      <xdr:spPr>
        <a:xfrm flipV="1">
          <a:off x="18656300" y="1057694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4018</xdr:rowOff>
    </xdr:from>
    <xdr:ext cx="469744" cy="259045"/>
    <xdr:sp macro="" textlink="">
      <xdr:nvSpPr>
        <xdr:cNvPr id="616" name="n_1aveValue【学校施設】&#10;一人当たり面積"/>
        <xdr:cNvSpPr txBox="1"/>
      </xdr:nvSpPr>
      <xdr:spPr>
        <a:xfrm>
          <a:off x="21075727" y="1080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617"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618" name="n_3aveValue【学校施設】&#10;一人当たり面積"/>
        <xdr:cNvSpPr txBox="1"/>
      </xdr:nvSpPr>
      <xdr:spPr>
        <a:xfrm>
          <a:off x="19310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619" name="n_4aveValue【学校施設】&#10;一人当たり面積"/>
        <xdr:cNvSpPr txBox="1"/>
      </xdr:nvSpPr>
      <xdr:spPr>
        <a:xfrm>
          <a:off x="18421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92473</xdr:rowOff>
    </xdr:from>
    <xdr:ext cx="469744" cy="259045"/>
    <xdr:sp macro="" textlink="">
      <xdr:nvSpPr>
        <xdr:cNvPr id="620" name="n_1mainValue【学校施設】&#10;一人当たり面積"/>
        <xdr:cNvSpPr txBox="1"/>
      </xdr:nvSpPr>
      <xdr:spPr>
        <a:xfrm>
          <a:off x="21075727" y="103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87520</xdr:rowOff>
    </xdr:from>
    <xdr:ext cx="469744" cy="259045"/>
    <xdr:sp macro="" textlink="">
      <xdr:nvSpPr>
        <xdr:cNvPr id="621" name="n_2mainValue【学校施設】&#10;一人当たり面積"/>
        <xdr:cNvSpPr txBox="1"/>
      </xdr:nvSpPr>
      <xdr:spPr>
        <a:xfrm>
          <a:off x="20199427" y="1037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14368</xdr:rowOff>
    </xdr:from>
    <xdr:ext cx="469744" cy="259045"/>
    <xdr:sp macro="" textlink="">
      <xdr:nvSpPr>
        <xdr:cNvPr id="622" name="n_3mainValue【学校施設】&#10;一人当たり面積"/>
        <xdr:cNvSpPr txBox="1"/>
      </xdr:nvSpPr>
      <xdr:spPr>
        <a:xfrm>
          <a:off x="19310427" y="1030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20083</xdr:rowOff>
    </xdr:from>
    <xdr:ext cx="469744" cy="259045"/>
    <xdr:sp macro="" textlink="">
      <xdr:nvSpPr>
        <xdr:cNvPr id="623" name="n_4mainValue【学校施設】&#10;一人当たり面積"/>
        <xdr:cNvSpPr txBox="1"/>
      </xdr:nvSpPr>
      <xdr:spPr>
        <a:xfrm>
          <a:off x="18421427" y="1030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49" name="直線コネクタ 648"/>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2"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3" name="直線コネクタ 652"/>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654" name="【児童館】&#10;有形固定資産減価償却率平均値テキスト"/>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5" name="フローチャート: 判断 654"/>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6" name="フローチャート: 判断 655"/>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7" name="フローチャート: 判断 656"/>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8" name="フローチャート: 判断 657"/>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59" name="フローチャート: 判断 658"/>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117929</xdr:rowOff>
    </xdr:from>
    <xdr:to>
      <xdr:col>76</xdr:col>
      <xdr:colOff>165100</xdr:colOff>
      <xdr:row>87</xdr:row>
      <xdr:rowOff>48079</xdr:rowOff>
    </xdr:to>
    <xdr:sp macro="" textlink="">
      <xdr:nvSpPr>
        <xdr:cNvPr id="665" name="楕円 664"/>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109764</xdr:rowOff>
    </xdr:from>
    <xdr:to>
      <xdr:col>72</xdr:col>
      <xdr:colOff>38100</xdr:colOff>
      <xdr:row>87</xdr:row>
      <xdr:rowOff>39914</xdr:rowOff>
    </xdr:to>
    <xdr:sp macro="" textlink="">
      <xdr:nvSpPr>
        <xdr:cNvPr id="666" name="楕円 665"/>
        <xdr:cNvSpPr/>
      </xdr:nvSpPr>
      <xdr:spPr>
        <a:xfrm>
          <a:off x="136525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160564</xdr:rowOff>
    </xdr:from>
    <xdr:to>
      <xdr:col>76</xdr:col>
      <xdr:colOff>114300</xdr:colOff>
      <xdr:row>86</xdr:row>
      <xdr:rowOff>168729</xdr:rowOff>
    </xdr:to>
    <xdr:cxnSp macro="">
      <xdr:nvCxnSpPr>
        <xdr:cNvPr id="667" name="直線コネクタ 666"/>
        <xdr:cNvCxnSpPr/>
      </xdr:nvCxnSpPr>
      <xdr:spPr>
        <a:xfrm>
          <a:off x="13703300" y="1490526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88537</xdr:rowOff>
    </xdr:from>
    <xdr:to>
      <xdr:col>67</xdr:col>
      <xdr:colOff>101600</xdr:colOff>
      <xdr:row>87</xdr:row>
      <xdr:rowOff>18687</xdr:rowOff>
    </xdr:to>
    <xdr:sp macro="" textlink="">
      <xdr:nvSpPr>
        <xdr:cNvPr id="668" name="楕円 667"/>
        <xdr:cNvSpPr/>
      </xdr:nvSpPr>
      <xdr:spPr>
        <a:xfrm>
          <a:off x="12763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139337</xdr:rowOff>
    </xdr:from>
    <xdr:to>
      <xdr:col>71</xdr:col>
      <xdr:colOff>177800</xdr:colOff>
      <xdr:row>86</xdr:row>
      <xdr:rowOff>160564</xdr:rowOff>
    </xdr:to>
    <xdr:cxnSp macro="">
      <xdr:nvCxnSpPr>
        <xdr:cNvPr id="669" name="直線コネクタ 668"/>
        <xdr:cNvCxnSpPr/>
      </xdr:nvCxnSpPr>
      <xdr:spPr>
        <a:xfrm>
          <a:off x="12814300" y="1488403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670" name="n_1aveValue【児童館】&#10;有形固定資産減価償却率"/>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671" name="n_2aveValue【児童館】&#10;有形固定資産減価償却率"/>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72" name="n_3aveValue【児童館】&#10;有形固定資産減価償却率"/>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673" name="n_4aveValue【児童館】&#10;有形固定資産減価償却率"/>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4"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31041</xdr:rowOff>
    </xdr:from>
    <xdr:ext cx="405111" cy="259045"/>
    <xdr:sp macro="" textlink="">
      <xdr:nvSpPr>
        <xdr:cNvPr id="675" name="n_3mainValue【児童館】&#10;有形固定資産減価償却率"/>
        <xdr:cNvSpPr txBox="1"/>
      </xdr:nvSpPr>
      <xdr:spPr>
        <a:xfrm>
          <a:off x="13500744" y="1494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9814</xdr:rowOff>
    </xdr:from>
    <xdr:ext cx="405111" cy="259045"/>
    <xdr:sp macro="" textlink="">
      <xdr:nvSpPr>
        <xdr:cNvPr id="676" name="n_4mainValue【児童館】&#10;有形固定資産減価償却率"/>
        <xdr:cNvSpPr txBox="1"/>
      </xdr:nvSpPr>
      <xdr:spPr>
        <a:xfrm>
          <a:off x="12611744" y="1492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0" name="直線コネクタ 699"/>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1"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2" name="直線コネクタ 701"/>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03"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04" name="直線コネクタ 703"/>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5"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6" name="フローチャート: 判断 70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7" name="フローチャート: 判断 70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8" name="フローチャート: 判断 70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09" name="フローチャート: 判断 708"/>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0" name="フローチャート: 判断 709"/>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xdr:rowOff>
    </xdr:from>
    <xdr:to>
      <xdr:col>107</xdr:col>
      <xdr:colOff>101600</xdr:colOff>
      <xdr:row>84</xdr:row>
      <xdr:rowOff>107950</xdr:rowOff>
    </xdr:to>
    <xdr:sp macro="" textlink="">
      <xdr:nvSpPr>
        <xdr:cNvPr id="716" name="楕円 715"/>
        <xdr:cNvSpPr/>
      </xdr:nvSpPr>
      <xdr:spPr>
        <a:xfrm>
          <a:off x="2038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717" name="楕円 716"/>
        <xdr:cNvSpPr/>
      </xdr:nvSpPr>
      <xdr:spPr>
        <a:xfrm>
          <a:off x="19494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84</xdr:row>
      <xdr:rowOff>57150</xdr:rowOff>
    </xdr:to>
    <xdr:cxnSp macro="">
      <xdr:nvCxnSpPr>
        <xdr:cNvPr id="718" name="直線コネクタ 717"/>
        <xdr:cNvCxnSpPr/>
      </xdr:nvCxnSpPr>
      <xdr:spPr>
        <a:xfrm>
          <a:off x="19545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xdr:rowOff>
    </xdr:from>
    <xdr:to>
      <xdr:col>98</xdr:col>
      <xdr:colOff>38100</xdr:colOff>
      <xdr:row>84</xdr:row>
      <xdr:rowOff>107950</xdr:rowOff>
    </xdr:to>
    <xdr:sp macro="" textlink="">
      <xdr:nvSpPr>
        <xdr:cNvPr id="719" name="楕円 718"/>
        <xdr:cNvSpPr/>
      </xdr:nvSpPr>
      <xdr:spPr>
        <a:xfrm>
          <a:off x="18605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84</xdr:row>
      <xdr:rowOff>57150</xdr:rowOff>
    </xdr:to>
    <xdr:cxnSp macro="">
      <xdr:nvCxnSpPr>
        <xdr:cNvPr id="720" name="直線コネクタ 719"/>
        <xdr:cNvCxnSpPr/>
      </xdr:nvCxnSpPr>
      <xdr:spPr>
        <a:xfrm>
          <a:off x="18656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1"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2"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23"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24"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99077</xdr:rowOff>
    </xdr:from>
    <xdr:ext cx="469744" cy="259045"/>
    <xdr:sp macro="" textlink="">
      <xdr:nvSpPr>
        <xdr:cNvPr id="725" name="n_2mainValue【児童館】&#10;一人当たり面積"/>
        <xdr:cNvSpPr txBox="1"/>
      </xdr:nvSpPr>
      <xdr:spPr>
        <a:xfrm>
          <a:off x="20199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726" name="n_3mainValue【児童館】&#10;一人当たり面積"/>
        <xdr:cNvSpPr txBox="1"/>
      </xdr:nvSpPr>
      <xdr:spPr>
        <a:xfrm>
          <a:off x="19310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99077</xdr:rowOff>
    </xdr:from>
    <xdr:ext cx="469744" cy="259045"/>
    <xdr:sp macro="" textlink="">
      <xdr:nvSpPr>
        <xdr:cNvPr id="727" name="n_4mainValue【児童館】&#10;一人当たり面積"/>
        <xdr:cNvSpPr txBox="1"/>
      </xdr:nvSpPr>
      <xdr:spPr>
        <a:xfrm>
          <a:off x="18421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9" name="直線コネクタ 7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0" name="テキスト ボックス 73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1" name="直線コネクタ 7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2" name="テキスト ボックス 7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3" name="直線コネクタ 7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4" name="テキスト ボックス 7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5" name="直線コネクタ 7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6" name="テキスト ボックス 7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7" name="直線コネクタ 7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8" name="テキスト ボックス 74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0" name="テキスト ボックス 74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52" name="直線コネクタ 751"/>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4" name="直線コネクタ 75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55"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56" name="直線コネクタ 755"/>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57" name="【公民館】&#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58" name="フローチャート: 判断 757"/>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59" name="フローチャート: 判断 758"/>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60" name="フローチャート: 判断 759"/>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61" name="フローチャート: 判断 760"/>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62" name="フローチャート: 判断 761"/>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88264</xdr:rowOff>
    </xdr:from>
    <xdr:to>
      <xdr:col>85</xdr:col>
      <xdr:colOff>177800</xdr:colOff>
      <xdr:row>106</xdr:row>
      <xdr:rowOff>18414</xdr:rowOff>
    </xdr:to>
    <xdr:sp macro="" textlink="">
      <xdr:nvSpPr>
        <xdr:cNvPr id="768" name="楕円 767"/>
        <xdr:cNvSpPr/>
      </xdr:nvSpPr>
      <xdr:spPr>
        <a:xfrm>
          <a:off x="162687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66691</xdr:rowOff>
    </xdr:from>
    <xdr:ext cx="405111" cy="259045"/>
    <xdr:sp macro="" textlink="">
      <xdr:nvSpPr>
        <xdr:cNvPr id="769" name="【公民館】&#10;有形固定資産減価償却率該当値テキスト"/>
        <xdr:cNvSpPr txBox="1"/>
      </xdr:nvSpPr>
      <xdr:spPr>
        <a:xfrm>
          <a:off x="16357600"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63500</xdr:rowOff>
    </xdr:from>
    <xdr:to>
      <xdr:col>81</xdr:col>
      <xdr:colOff>101600</xdr:colOff>
      <xdr:row>105</xdr:row>
      <xdr:rowOff>165100</xdr:rowOff>
    </xdr:to>
    <xdr:sp macro="" textlink="">
      <xdr:nvSpPr>
        <xdr:cNvPr id="770" name="楕円 769"/>
        <xdr:cNvSpPr/>
      </xdr:nvSpPr>
      <xdr:spPr>
        <a:xfrm>
          <a:off x="15430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114300</xdr:rowOff>
    </xdr:from>
    <xdr:to>
      <xdr:col>85</xdr:col>
      <xdr:colOff>127000</xdr:colOff>
      <xdr:row>105</xdr:row>
      <xdr:rowOff>139064</xdr:rowOff>
    </xdr:to>
    <xdr:cxnSp macro="">
      <xdr:nvCxnSpPr>
        <xdr:cNvPr id="771" name="直線コネクタ 770"/>
        <xdr:cNvCxnSpPr/>
      </xdr:nvCxnSpPr>
      <xdr:spPr>
        <a:xfrm>
          <a:off x="15481300" y="1811655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52070</xdr:rowOff>
    </xdr:from>
    <xdr:to>
      <xdr:col>76</xdr:col>
      <xdr:colOff>165100</xdr:colOff>
      <xdr:row>105</xdr:row>
      <xdr:rowOff>153670</xdr:rowOff>
    </xdr:to>
    <xdr:sp macro="" textlink="">
      <xdr:nvSpPr>
        <xdr:cNvPr id="772" name="楕円 771"/>
        <xdr:cNvSpPr/>
      </xdr:nvSpPr>
      <xdr:spPr>
        <a:xfrm>
          <a:off x="14541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102870</xdr:rowOff>
    </xdr:from>
    <xdr:to>
      <xdr:col>81</xdr:col>
      <xdr:colOff>50800</xdr:colOff>
      <xdr:row>105</xdr:row>
      <xdr:rowOff>114300</xdr:rowOff>
    </xdr:to>
    <xdr:cxnSp macro="">
      <xdr:nvCxnSpPr>
        <xdr:cNvPr id="773" name="直線コネクタ 772"/>
        <xdr:cNvCxnSpPr/>
      </xdr:nvCxnSpPr>
      <xdr:spPr>
        <a:xfrm>
          <a:off x="14592300" y="18105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38736</xdr:rowOff>
    </xdr:from>
    <xdr:to>
      <xdr:col>72</xdr:col>
      <xdr:colOff>38100</xdr:colOff>
      <xdr:row>105</xdr:row>
      <xdr:rowOff>140336</xdr:rowOff>
    </xdr:to>
    <xdr:sp macro="" textlink="">
      <xdr:nvSpPr>
        <xdr:cNvPr id="774" name="楕円 773"/>
        <xdr:cNvSpPr/>
      </xdr:nvSpPr>
      <xdr:spPr>
        <a:xfrm>
          <a:off x="13652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89536</xdr:rowOff>
    </xdr:from>
    <xdr:to>
      <xdr:col>76</xdr:col>
      <xdr:colOff>114300</xdr:colOff>
      <xdr:row>105</xdr:row>
      <xdr:rowOff>102870</xdr:rowOff>
    </xdr:to>
    <xdr:cxnSp macro="">
      <xdr:nvCxnSpPr>
        <xdr:cNvPr id="775" name="直線コネクタ 774"/>
        <xdr:cNvCxnSpPr/>
      </xdr:nvCxnSpPr>
      <xdr:spPr>
        <a:xfrm>
          <a:off x="13703300" y="180917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31114</xdr:rowOff>
    </xdr:from>
    <xdr:to>
      <xdr:col>67</xdr:col>
      <xdr:colOff>101600</xdr:colOff>
      <xdr:row>105</xdr:row>
      <xdr:rowOff>132714</xdr:rowOff>
    </xdr:to>
    <xdr:sp macro="" textlink="">
      <xdr:nvSpPr>
        <xdr:cNvPr id="776" name="楕円 775"/>
        <xdr:cNvSpPr/>
      </xdr:nvSpPr>
      <xdr:spPr>
        <a:xfrm>
          <a:off x="12763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81914</xdr:rowOff>
    </xdr:from>
    <xdr:to>
      <xdr:col>71</xdr:col>
      <xdr:colOff>177800</xdr:colOff>
      <xdr:row>105</xdr:row>
      <xdr:rowOff>89536</xdr:rowOff>
    </xdr:to>
    <xdr:cxnSp macro="">
      <xdr:nvCxnSpPr>
        <xdr:cNvPr id="777" name="直線コネクタ 776"/>
        <xdr:cNvCxnSpPr/>
      </xdr:nvCxnSpPr>
      <xdr:spPr>
        <a:xfrm>
          <a:off x="12814300" y="180841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78"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79"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80"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81" name="n_4aveValue【公民館】&#10;有形固定資産減価償却率"/>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156227</xdr:rowOff>
    </xdr:from>
    <xdr:ext cx="405111" cy="259045"/>
    <xdr:sp macro="" textlink="">
      <xdr:nvSpPr>
        <xdr:cNvPr id="782" name="n_1mainValue【公民館】&#10;有形固定資産減価償却率"/>
        <xdr:cNvSpPr txBox="1"/>
      </xdr:nvSpPr>
      <xdr:spPr>
        <a:xfrm>
          <a:off x="152660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144797</xdr:rowOff>
    </xdr:from>
    <xdr:ext cx="405111" cy="259045"/>
    <xdr:sp macro="" textlink="">
      <xdr:nvSpPr>
        <xdr:cNvPr id="783" name="n_2mainValue【公民館】&#10;有形固定資産減価償却率"/>
        <xdr:cNvSpPr txBox="1"/>
      </xdr:nvSpPr>
      <xdr:spPr>
        <a:xfrm>
          <a:off x="14389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131463</xdr:rowOff>
    </xdr:from>
    <xdr:ext cx="405111" cy="259045"/>
    <xdr:sp macro="" textlink="">
      <xdr:nvSpPr>
        <xdr:cNvPr id="784" name="n_3mainValue【公民館】&#10;有形固定資産減価償却率"/>
        <xdr:cNvSpPr txBox="1"/>
      </xdr:nvSpPr>
      <xdr:spPr>
        <a:xfrm>
          <a:off x="135007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123841</xdr:rowOff>
    </xdr:from>
    <xdr:ext cx="405111" cy="259045"/>
    <xdr:sp macro="" textlink="">
      <xdr:nvSpPr>
        <xdr:cNvPr id="785" name="n_4mainValue【公民館】&#10;有形固定資産減価償却率"/>
        <xdr:cNvSpPr txBox="1"/>
      </xdr:nvSpPr>
      <xdr:spPr>
        <a:xfrm>
          <a:off x="12611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6" name="直線コネクタ 7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7" name="テキスト ボックス 7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8" name="直線コネクタ 7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9" name="テキスト ボックス 7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0" name="直線コネクタ 7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1" name="テキスト ボックス 8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2" name="直線コネクタ 8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3" name="テキスト ボックス 8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4" name="直線コネクタ 8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5" name="テキスト ボックス 8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6" name="直線コネクタ 8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7" name="テキスト ボックス 8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11" name="直線コネクタ 810"/>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12"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13" name="直線コネクタ 812"/>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14"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15" name="直線コネクタ 814"/>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816" name="【公民館】&#10;一人当たり面積平均値テキスト"/>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17" name="フローチャート: 判断 816"/>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18" name="フローチャート: 判断 817"/>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19" name="フローチャート: 判断 818"/>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20" name="フローチャート: 判断 819"/>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21" name="フローチャート: 判断 820"/>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133169</xdr:rowOff>
    </xdr:from>
    <xdr:to>
      <xdr:col>116</xdr:col>
      <xdr:colOff>114300</xdr:colOff>
      <xdr:row>105</xdr:row>
      <xdr:rowOff>63319</xdr:rowOff>
    </xdr:to>
    <xdr:sp macro="" textlink="">
      <xdr:nvSpPr>
        <xdr:cNvPr id="827" name="楕円 826"/>
        <xdr:cNvSpPr/>
      </xdr:nvSpPr>
      <xdr:spPr>
        <a:xfrm>
          <a:off x="221107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156046</xdr:rowOff>
    </xdr:from>
    <xdr:ext cx="469744" cy="259045"/>
    <xdr:sp macro="" textlink="">
      <xdr:nvSpPr>
        <xdr:cNvPr id="828" name="【公民館】&#10;一人当たり面積該当値テキスト"/>
        <xdr:cNvSpPr txBox="1"/>
      </xdr:nvSpPr>
      <xdr:spPr>
        <a:xfrm>
          <a:off x="22199600" y="178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146231</xdr:rowOff>
    </xdr:from>
    <xdr:to>
      <xdr:col>112</xdr:col>
      <xdr:colOff>38100</xdr:colOff>
      <xdr:row>105</xdr:row>
      <xdr:rowOff>76381</xdr:rowOff>
    </xdr:to>
    <xdr:sp macro="" textlink="">
      <xdr:nvSpPr>
        <xdr:cNvPr id="829" name="楕円 828"/>
        <xdr:cNvSpPr/>
      </xdr:nvSpPr>
      <xdr:spPr>
        <a:xfrm>
          <a:off x="21272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12519</xdr:rowOff>
    </xdr:from>
    <xdr:to>
      <xdr:col>116</xdr:col>
      <xdr:colOff>63500</xdr:colOff>
      <xdr:row>105</xdr:row>
      <xdr:rowOff>25581</xdr:rowOff>
    </xdr:to>
    <xdr:cxnSp macro="">
      <xdr:nvCxnSpPr>
        <xdr:cNvPr id="830" name="直線コネクタ 829"/>
        <xdr:cNvCxnSpPr/>
      </xdr:nvCxnSpPr>
      <xdr:spPr>
        <a:xfrm flipV="1">
          <a:off x="21323300" y="180147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159294</xdr:rowOff>
    </xdr:from>
    <xdr:to>
      <xdr:col>107</xdr:col>
      <xdr:colOff>101600</xdr:colOff>
      <xdr:row>105</xdr:row>
      <xdr:rowOff>89444</xdr:rowOff>
    </xdr:to>
    <xdr:sp macro="" textlink="">
      <xdr:nvSpPr>
        <xdr:cNvPr id="831" name="楕円 830"/>
        <xdr:cNvSpPr/>
      </xdr:nvSpPr>
      <xdr:spPr>
        <a:xfrm>
          <a:off x="20383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25581</xdr:rowOff>
    </xdr:from>
    <xdr:to>
      <xdr:col>111</xdr:col>
      <xdr:colOff>177800</xdr:colOff>
      <xdr:row>105</xdr:row>
      <xdr:rowOff>38644</xdr:rowOff>
    </xdr:to>
    <xdr:cxnSp macro="">
      <xdr:nvCxnSpPr>
        <xdr:cNvPr id="832" name="直線コネクタ 831"/>
        <xdr:cNvCxnSpPr/>
      </xdr:nvCxnSpPr>
      <xdr:spPr>
        <a:xfrm flipV="1">
          <a:off x="20434300" y="180278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4173</xdr:rowOff>
    </xdr:from>
    <xdr:to>
      <xdr:col>102</xdr:col>
      <xdr:colOff>165100</xdr:colOff>
      <xdr:row>105</xdr:row>
      <xdr:rowOff>105773</xdr:rowOff>
    </xdr:to>
    <xdr:sp macro="" textlink="">
      <xdr:nvSpPr>
        <xdr:cNvPr id="833" name="楕円 832"/>
        <xdr:cNvSpPr/>
      </xdr:nvSpPr>
      <xdr:spPr>
        <a:xfrm>
          <a:off x="19494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38644</xdr:rowOff>
    </xdr:from>
    <xdr:to>
      <xdr:col>107</xdr:col>
      <xdr:colOff>50800</xdr:colOff>
      <xdr:row>105</xdr:row>
      <xdr:rowOff>54973</xdr:rowOff>
    </xdr:to>
    <xdr:cxnSp macro="">
      <xdr:nvCxnSpPr>
        <xdr:cNvPr id="834" name="直線コネクタ 833"/>
        <xdr:cNvCxnSpPr/>
      </xdr:nvCxnSpPr>
      <xdr:spPr>
        <a:xfrm flipV="1">
          <a:off x="19545300" y="180408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17236</xdr:rowOff>
    </xdr:from>
    <xdr:to>
      <xdr:col>98</xdr:col>
      <xdr:colOff>38100</xdr:colOff>
      <xdr:row>105</xdr:row>
      <xdr:rowOff>118836</xdr:rowOff>
    </xdr:to>
    <xdr:sp macro="" textlink="">
      <xdr:nvSpPr>
        <xdr:cNvPr id="835" name="楕円 834"/>
        <xdr:cNvSpPr/>
      </xdr:nvSpPr>
      <xdr:spPr>
        <a:xfrm>
          <a:off x="18605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54973</xdr:rowOff>
    </xdr:from>
    <xdr:to>
      <xdr:col>102</xdr:col>
      <xdr:colOff>114300</xdr:colOff>
      <xdr:row>105</xdr:row>
      <xdr:rowOff>68036</xdr:rowOff>
    </xdr:to>
    <xdr:cxnSp macro="">
      <xdr:nvCxnSpPr>
        <xdr:cNvPr id="836" name="直線コネクタ 835"/>
        <xdr:cNvCxnSpPr/>
      </xdr:nvCxnSpPr>
      <xdr:spPr>
        <a:xfrm flipV="1">
          <a:off x="18656300" y="180572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837" name="n_1aveValue【公民館】&#10;一人当たり面積"/>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838" name="n_2aveValue【公民館】&#10;一人当たり面積"/>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839" name="n_3aveValue【公民館】&#10;一人当たり面積"/>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40" name="n_4aveValue【公民館】&#10;一人当たり面積"/>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92908</xdr:rowOff>
    </xdr:from>
    <xdr:ext cx="469744" cy="259045"/>
    <xdr:sp macro="" textlink="">
      <xdr:nvSpPr>
        <xdr:cNvPr id="841" name="n_1mainValue【公民館】&#10;一人当たり面積"/>
        <xdr:cNvSpPr txBox="1"/>
      </xdr:nvSpPr>
      <xdr:spPr>
        <a:xfrm>
          <a:off x="210757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105971</xdr:rowOff>
    </xdr:from>
    <xdr:ext cx="469744" cy="259045"/>
    <xdr:sp macro="" textlink="">
      <xdr:nvSpPr>
        <xdr:cNvPr id="842" name="n_2mainValue【公民館】&#10;一人当たり面積"/>
        <xdr:cNvSpPr txBox="1"/>
      </xdr:nvSpPr>
      <xdr:spPr>
        <a:xfrm>
          <a:off x="20199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122300</xdr:rowOff>
    </xdr:from>
    <xdr:ext cx="469744" cy="259045"/>
    <xdr:sp macro="" textlink="">
      <xdr:nvSpPr>
        <xdr:cNvPr id="843" name="n_3mainValue【公民館】&#10;一人当たり面積"/>
        <xdr:cNvSpPr txBox="1"/>
      </xdr:nvSpPr>
      <xdr:spPr>
        <a:xfrm>
          <a:off x="193104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135363</xdr:rowOff>
    </xdr:from>
    <xdr:ext cx="469744" cy="259045"/>
    <xdr:sp macro="" textlink="">
      <xdr:nvSpPr>
        <xdr:cNvPr id="844" name="n_4mainValue【公民館】&#10;一人当たり面積"/>
        <xdr:cNvSpPr txBox="1"/>
      </xdr:nvSpPr>
      <xdr:spPr>
        <a:xfrm>
          <a:off x="18421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類似団体に比べ、公民館の有形固定資産減価償却率が高くなっているが、これは該当するほとんどの地区公民館において経年劣化が進んでいることから、利用状況等も見極めながら複合化等を検討していく。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公営住宅については、「むつ市公営住宅等長寿命化計画」に基づき住宅の集約建替事業を進めており、今後の減価償却率は低下する見込みである。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55,931
55,773
864.12
44,096,097
43,715,231
337,628
17,280,563
37,252,008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xdr:cNvSpPr txBox="1"/>
      </xdr:nvSpPr>
      <xdr:spPr>
        <a:xfrm>
          <a:off x="4673600" y="637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123372</xdr:rowOff>
    </xdr:from>
    <xdr:to>
      <xdr:col>24</xdr:col>
      <xdr:colOff>114300</xdr:colOff>
      <xdr:row>37</xdr:row>
      <xdr:rowOff>53522</xdr:rowOff>
    </xdr:to>
    <xdr:sp macro="" textlink="">
      <xdr:nvSpPr>
        <xdr:cNvPr id="74" name="楕円 73"/>
        <xdr:cNvSpPr/>
      </xdr:nvSpPr>
      <xdr:spPr>
        <a:xfrm>
          <a:off x="4584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146249</xdr:rowOff>
    </xdr:from>
    <xdr:ext cx="405111" cy="259045"/>
    <xdr:sp macro="" textlink="">
      <xdr:nvSpPr>
        <xdr:cNvPr id="75" name="【図書館】&#10;有形固定資産減価償却率該当値テキスト"/>
        <xdr:cNvSpPr txBox="1"/>
      </xdr:nvSpPr>
      <xdr:spPr>
        <a:xfrm>
          <a:off x="4673600" y="614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6" name="楕円 75"/>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141514</xdr:rowOff>
    </xdr:from>
    <xdr:to>
      <xdr:col>24</xdr:col>
      <xdr:colOff>63500</xdr:colOff>
      <xdr:row>37</xdr:row>
      <xdr:rowOff>2722</xdr:rowOff>
    </xdr:to>
    <xdr:cxnSp macro="">
      <xdr:nvCxnSpPr>
        <xdr:cNvPr id="77" name="直線コネクタ 76"/>
        <xdr:cNvCxnSpPr/>
      </xdr:nvCxnSpPr>
      <xdr:spPr>
        <a:xfrm>
          <a:off x="3797300" y="63137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71120</xdr:rowOff>
    </xdr:from>
    <xdr:to>
      <xdr:col>15</xdr:col>
      <xdr:colOff>101600</xdr:colOff>
      <xdr:row>37</xdr:row>
      <xdr:rowOff>1270</xdr:rowOff>
    </xdr:to>
    <xdr:sp macro="" textlink="">
      <xdr:nvSpPr>
        <xdr:cNvPr id="78" name="楕円 77"/>
        <xdr:cNvSpPr/>
      </xdr:nvSpPr>
      <xdr:spPr>
        <a:xfrm>
          <a:off x="2857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36</xdr:row>
      <xdr:rowOff>141514</xdr:rowOff>
    </xdr:to>
    <xdr:cxnSp macro="">
      <xdr:nvCxnSpPr>
        <xdr:cNvPr id="79" name="直線コネクタ 78"/>
        <xdr:cNvCxnSpPr/>
      </xdr:nvCxnSpPr>
      <xdr:spPr>
        <a:xfrm>
          <a:off x="2908300" y="62941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46627</xdr:rowOff>
    </xdr:from>
    <xdr:to>
      <xdr:col>10</xdr:col>
      <xdr:colOff>165100</xdr:colOff>
      <xdr:row>38</xdr:row>
      <xdr:rowOff>148227</xdr:rowOff>
    </xdr:to>
    <xdr:sp macro="" textlink="">
      <xdr:nvSpPr>
        <xdr:cNvPr id="80" name="楕円 79"/>
        <xdr:cNvSpPr/>
      </xdr:nvSpPr>
      <xdr:spPr>
        <a:xfrm>
          <a:off x="1968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38</xdr:row>
      <xdr:rowOff>97427</xdr:rowOff>
    </xdr:to>
    <xdr:cxnSp macro="">
      <xdr:nvCxnSpPr>
        <xdr:cNvPr id="81" name="直線コネクタ 80"/>
        <xdr:cNvCxnSpPr/>
      </xdr:nvCxnSpPr>
      <xdr:spPr>
        <a:xfrm flipV="1">
          <a:off x="2019300" y="6294120"/>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5806</xdr:rowOff>
    </xdr:from>
    <xdr:to>
      <xdr:col>6</xdr:col>
      <xdr:colOff>38100</xdr:colOff>
      <xdr:row>36</xdr:row>
      <xdr:rowOff>107406</xdr:rowOff>
    </xdr:to>
    <xdr:sp macro="" textlink="">
      <xdr:nvSpPr>
        <xdr:cNvPr id="82" name="楕円 81"/>
        <xdr:cNvSpPr/>
      </xdr:nvSpPr>
      <xdr:spPr>
        <a:xfrm>
          <a:off x="1079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56606</xdr:rowOff>
    </xdr:from>
    <xdr:to>
      <xdr:col>10</xdr:col>
      <xdr:colOff>114300</xdr:colOff>
      <xdr:row>38</xdr:row>
      <xdr:rowOff>97427</xdr:rowOff>
    </xdr:to>
    <xdr:cxnSp macro="">
      <xdr:nvCxnSpPr>
        <xdr:cNvPr id="83" name="直線コネクタ 82"/>
        <xdr:cNvCxnSpPr/>
      </xdr:nvCxnSpPr>
      <xdr:spPr>
        <a:xfrm>
          <a:off x="1130300" y="6228806"/>
          <a:ext cx="889000" cy="38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123026</xdr:rowOff>
    </xdr:from>
    <xdr:ext cx="405111" cy="259045"/>
    <xdr:sp macro="" textlink="">
      <xdr:nvSpPr>
        <xdr:cNvPr id="84" name="n_1aveValue【図書館】&#10;有形固定資産減価償却率"/>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5"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87" name="n_4aveValue【図書館】&#10;有形固定資産減価償却率"/>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8" name="n_1mainValue【図書館】&#10;有形固定資産減価償却率"/>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9" name="n_2mainValue【図書館】&#10;有形固定資産減価償却率"/>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90" name="n_3mainValue【図書館】&#10;有形固定資産減価償却率"/>
        <xdr:cNvSpPr txBox="1"/>
      </xdr:nvSpPr>
      <xdr:spPr>
        <a:xfrm>
          <a:off x="1816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123933</xdr:rowOff>
    </xdr:from>
    <xdr:ext cx="405111" cy="259045"/>
    <xdr:sp macro="" textlink="">
      <xdr:nvSpPr>
        <xdr:cNvPr id="91" name="n_4mainValue【図書館】&#10;有形固定資産減価償却率"/>
        <xdr:cNvSpPr txBox="1"/>
      </xdr:nvSpPr>
      <xdr:spPr>
        <a:xfrm>
          <a:off x="927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151130</xdr:rowOff>
    </xdr:from>
    <xdr:to>
      <xdr:col>55</xdr:col>
      <xdr:colOff>50800</xdr:colOff>
      <xdr:row>39</xdr:row>
      <xdr:rowOff>81280</xdr:rowOff>
    </xdr:to>
    <xdr:sp macro="" textlink="">
      <xdr:nvSpPr>
        <xdr:cNvPr id="127" name="楕円 126"/>
        <xdr:cNvSpPr/>
      </xdr:nvSpPr>
      <xdr:spPr>
        <a:xfrm>
          <a:off x="10426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2557</xdr:rowOff>
    </xdr:from>
    <xdr:ext cx="469744" cy="259045"/>
    <xdr:sp macro="" textlink="">
      <xdr:nvSpPr>
        <xdr:cNvPr id="128" name="【図書館】&#10;一人当たり面積該当値テキスト"/>
        <xdr:cNvSpPr txBox="1"/>
      </xdr:nvSpPr>
      <xdr:spPr>
        <a:xfrm>
          <a:off x="10515600"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156845</xdr:rowOff>
    </xdr:from>
    <xdr:to>
      <xdr:col>50</xdr:col>
      <xdr:colOff>165100</xdr:colOff>
      <xdr:row>39</xdr:row>
      <xdr:rowOff>86995</xdr:rowOff>
    </xdr:to>
    <xdr:sp macro="" textlink="">
      <xdr:nvSpPr>
        <xdr:cNvPr id="129" name="楕円 128"/>
        <xdr:cNvSpPr/>
      </xdr:nvSpPr>
      <xdr:spPr>
        <a:xfrm>
          <a:off x="9588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30480</xdr:rowOff>
    </xdr:from>
    <xdr:to>
      <xdr:col>55</xdr:col>
      <xdr:colOff>0</xdr:colOff>
      <xdr:row>39</xdr:row>
      <xdr:rowOff>36195</xdr:rowOff>
    </xdr:to>
    <xdr:cxnSp macro="">
      <xdr:nvCxnSpPr>
        <xdr:cNvPr id="130" name="直線コネクタ 129"/>
        <xdr:cNvCxnSpPr/>
      </xdr:nvCxnSpPr>
      <xdr:spPr>
        <a:xfrm flipV="1">
          <a:off x="9639300" y="67170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1" name="楕円 130"/>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36195</xdr:rowOff>
    </xdr:from>
    <xdr:to>
      <xdr:col>50</xdr:col>
      <xdr:colOff>114300</xdr:colOff>
      <xdr:row>39</xdr:row>
      <xdr:rowOff>41910</xdr:rowOff>
    </xdr:to>
    <xdr:cxnSp macro="">
      <xdr:nvCxnSpPr>
        <xdr:cNvPr id="132" name="直線コネクタ 131"/>
        <xdr:cNvCxnSpPr/>
      </xdr:nvCxnSpPr>
      <xdr:spPr>
        <a:xfrm flipV="1">
          <a:off x="8750300" y="67227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168275</xdr:rowOff>
    </xdr:from>
    <xdr:to>
      <xdr:col>41</xdr:col>
      <xdr:colOff>101600</xdr:colOff>
      <xdr:row>39</xdr:row>
      <xdr:rowOff>98425</xdr:rowOff>
    </xdr:to>
    <xdr:sp macro="" textlink="">
      <xdr:nvSpPr>
        <xdr:cNvPr id="133" name="楕円 132"/>
        <xdr:cNvSpPr/>
      </xdr:nvSpPr>
      <xdr:spPr>
        <a:xfrm>
          <a:off x="7810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47625</xdr:rowOff>
    </xdr:to>
    <xdr:cxnSp macro="">
      <xdr:nvCxnSpPr>
        <xdr:cNvPr id="134" name="直線コネクタ 133"/>
        <xdr:cNvCxnSpPr/>
      </xdr:nvCxnSpPr>
      <xdr:spPr>
        <a:xfrm flipV="1">
          <a:off x="7861300" y="67284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2540</xdr:rowOff>
    </xdr:from>
    <xdr:to>
      <xdr:col>36</xdr:col>
      <xdr:colOff>165100</xdr:colOff>
      <xdr:row>39</xdr:row>
      <xdr:rowOff>104140</xdr:rowOff>
    </xdr:to>
    <xdr:sp macro="" textlink="">
      <xdr:nvSpPr>
        <xdr:cNvPr id="135" name="楕円 134"/>
        <xdr:cNvSpPr/>
      </xdr:nvSpPr>
      <xdr:spPr>
        <a:xfrm>
          <a:off x="692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47625</xdr:rowOff>
    </xdr:from>
    <xdr:to>
      <xdr:col>41</xdr:col>
      <xdr:colOff>50800</xdr:colOff>
      <xdr:row>39</xdr:row>
      <xdr:rowOff>53340</xdr:rowOff>
    </xdr:to>
    <xdr:cxnSp macro="">
      <xdr:nvCxnSpPr>
        <xdr:cNvPr id="136" name="直線コネクタ 135"/>
        <xdr:cNvCxnSpPr/>
      </xdr:nvCxnSpPr>
      <xdr:spPr>
        <a:xfrm flipV="1">
          <a:off x="6972300" y="67341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103522</xdr:rowOff>
    </xdr:from>
    <xdr:ext cx="469744" cy="259045"/>
    <xdr:sp macro="" textlink="">
      <xdr:nvSpPr>
        <xdr:cNvPr id="141" name="n_1main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2" name="n_2main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114952</xdr:rowOff>
    </xdr:from>
    <xdr:ext cx="469744" cy="259045"/>
    <xdr:sp macro="" textlink="">
      <xdr:nvSpPr>
        <xdr:cNvPr id="143" name="n_3mainValue【図書館】&#10;一人当たり面積"/>
        <xdr:cNvSpPr txBox="1"/>
      </xdr:nvSpPr>
      <xdr:spPr>
        <a:xfrm>
          <a:off x="7626427" y="64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4" name="n_4main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74" name="【体育館・プール】&#10;有形固定資産減価償却率平均値テキスト"/>
        <xdr:cNvSpPr txBox="1"/>
      </xdr:nvSpPr>
      <xdr:spPr>
        <a:xfrm>
          <a:off x="4673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xdr:rowOff>
    </xdr:from>
    <xdr:to>
      <xdr:col>24</xdr:col>
      <xdr:colOff>114300</xdr:colOff>
      <xdr:row>55</xdr:row>
      <xdr:rowOff>115570</xdr:rowOff>
    </xdr:to>
    <xdr:sp macro="" textlink="">
      <xdr:nvSpPr>
        <xdr:cNvPr id="185" name="楕円 184"/>
        <xdr:cNvSpPr/>
      </xdr:nvSpPr>
      <xdr:spPr>
        <a:xfrm>
          <a:off x="45847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138447</xdr:rowOff>
    </xdr:from>
    <xdr:ext cx="405111" cy="259045"/>
    <xdr:sp macro="" textlink="">
      <xdr:nvSpPr>
        <xdr:cNvPr id="186" name="【体育館・プール】&#10;有形固定資産減価償却率該当値テキスト"/>
        <xdr:cNvSpPr txBox="1"/>
      </xdr:nvSpPr>
      <xdr:spPr>
        <a:xfrm>
          <a:off x="4673600" y="939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118745</xdr:rowOff>
    </xdr:from>
    <xdr:to>
      <xdr:col>20</xdr:col>
      <xdr:colOff>38100</xdr:colOff>
      <xdr:row>57</xdr:row>
      <xdr:rowOff>48895</xdr:rowOff>
    </xdr:to>
    <xdr:sp macro="" textlink="">
      <xdr:nvSpPr>
        <xdr:cNvPr id="187" name="楕円 186"/>
        <xdr:cNvSpPr/>
      </xdr:nvSpPr>
      <xdr:spPr>
        <a:xfrm>
          <a:off x="37465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64770</xdr:rowOff>
    </xdr:from>
    <xdr:to>
      <xdr:col>24</xdr:col>
      <xdr:colOff>63500</xdr:colOff>
      <xdr:row>56</xdr:row>
      <xdr:rowOff>169545</xdr:rowOff>
    </xdr:to>
    <xdr:cxnSp macro="">
      <xdr:nvCxnSpPr>
        <xdr:cNvPr id="188" name="直線コネクタ 187"/>
        <xdr:cNvCxnSpPr/>
      </xdr:nvCxnSpPr>
      <xdr:spPr>
        <a:xfrm flipV="1">
          <a:off x="3797300" y="9494520"/>
          <a:ext cx="8382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93980</xdr:rowOff>
    </xdr:from>
    <xdr:to>
      <xdr:col>15</xdr:col>
      <xdr:colOff>101600</xdr:colOff>
      <xdr:row>57</xdr:row>
      <xdr:rowOff>24130</xdr:rowOff>
    </xdr:to>
    <xdr:sp macro="" textlink="">
      <xdr:nvSpPr>
        <xdr:cNvPr id="189" name="楕円 188"/>
        <xdr:cNvSpPr/>
      </xdr:nvSpPr>
      <xdr:spPr>
        <a:xfrm>
          <a:off x="2857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144780</xdr:rowOff>
    </xdr:from>
    <xdr:to>
      <xdr:col>19</xdr:col>
      <xdr:colOff>177800</xdr:colOff>
      <xdr:row>56</xdr:row>
      <xdr:rowOff>169545</xdr:rowOff>
    </xdr:to>
    <xdr:cxnSp macro="">
      <xdr:nvCxnSpPr>
        <xdr:cNvPr id="190" name="直線コネクタ 189"/>
        <xdr:cNvCxnSpPr/>
      </xdr:nvCxnSpPr>
      <xdr:spPr>
        <a:xfrm>
          <a:off x="2908300" y="97459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168275</xdr:rowOff>
    </xdr:from>
    <xdr:to>
      <xdr:col>10</xdr:col>
      <xdr:colOff>165100</xdr:colOff>
      <xdr:row>56</xdr:row>
      <xdr:rowOff>98425</xdr:rowOff>
    </xdr:to>
    <xdr:sp macro="" textlink="">
      <xdr:nvSpPr>
        <xdr:cNvPr id="191" name="楕円 190"/>
        <xdr:cNvSpPr/>
      </xdr:nvSpPr>
      <xdr:spPr>
        <a:xfrm>
          <a:off x="19685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47625</xdr:rowOff>
    </xdr:from>
    <xdr:to>
      <xdr:col>15</xdr:col>
      <xdr:colOff>50800</xdr:colOff>
      <xdr:row>56</xdr:row>
      <xdr:rowOff>144780</xdr:rowOff>
    </xdr:to>
    <xdr:cxnSp macro="">
      <xdr:nvCxnSpPr>
        <xdr:cNvPr id="192" name="直線コネクタ 191"/>
        <xdr:cNvCxnSpPr/>
      </xdr:nvCxnSpPr>
      <xdr:spPr>
        <a:xfrm>
          <a:off x="2019300" y="964882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33020</xdr:rowOff>
    </xdr:from>
    <xdr:to>
      <xdr:col>6</xdr:col>
      <xdr:colOff>38100</xdr:colOff>
      <xdr:row>56</xdr:row>
      <xdr:rowOff>134620</xdr:rowOff>
    </xdr:to>
    <xdr:sp macro="" textlink="">
      <xdr:nvSpPr>
        <xdr:cNvPr id="193" name="楕円 192"/>
        <xdr:cNvSpPr/>
      </xdr:nvSpPr>
      <xdr:spPr>
        <a:xfrm>
          <a:off x="1079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47625</xdr:rowOff>
    </xdr:from>
    <xdr:to>
      <xdr:col>10</xdr:col>
      <xdr:colOff>114300</xdr:colOff>
      <xdr:row>56</xdr:row>
      <xdr:rowOff>83820</xdr:rowOff>
    </xdr:to>
    <xdr:cxnSp macro="">
      <xdr:nvCxnSpPr>
        <xdr:cNvPr id="194" name="直線コネクタ 193"/>
        <xdr:cNvCxnSpPr/>
      </xdr:nvCxnSpPr>
      <xdr:spPr>
        <a:xfrm flipV="1">
          <a:off x="1130300" y="96488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7" name="n_3aveValue【体育館・プール】&#10;有形固定資産減価償却率"/>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98" name="n_4aveValue【体育館・プール】&#10;有形固定資産減価償却率"/>
        <xdr:cNvSpPr txBox="1"/>
      </xdr:nvSpPr>
      <xdr:spPr>
        <a:xfrm>
          <a:off x="927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65422</xdr:rowOff>
    </xdr:from>
    <xdr:ext cx="405111" cy="259045"/>
    <xdr:sp macro="" textlink="">
      <xdr:nvSpPr>
        <xdr:cNvPr id="199" name="n_1mainValue【体育館・プール】&#10;有形固定資産減価償却率"/>
        <xdr:cNvSpPr txBox="1"/>
      </xdr:nvSpPr>
      <xdr:spPr>
        <a:xfrm>
          <a:off x="3582044" y="949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40657</xdr:rowOff>
    </xdr:from>
    <xdr:ext cx="405111" cy="259045"/>
    <xdr:sp macro="" textlink="">
      <xdr:nvSpPr>
        <xdr:cNvPr id="200" name="n_2mainValue【体育館・プール】&#10;有形固定資産減価償却率"/>
        <xdr:cNvSpPr txBox="1"/>
      </xdr:nvSpPr>
      <xdr:spPr>
        <a:xfrm>
          <a:off x="27057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114952</xdr:rowOff>
    </xdr:from>
    <xdr:ext cx="405111" cy="259045"/>
    <xdr:sp macro="" textlink="">
      <xdr:nvSpPr>
        <xdr:cNvPr id="201" name="n_3mainValue【体育館・プール】&#10;有形固定資産減価償却率"/>
        <xdr:cNvSpPr txBox="1"/>
      </xdr:nvSpPr>
      <xdr:spPr>
        <a:xfrm>
          <a:off x="1816744" y="937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151147</xdr:rowOff>
    </xdr:from>
    <xdr:ext cx="405111" cy="259045"/>
    <xdr:sp macro="" textlink="">
      <xdr:nvSpPr>
        <xdr:cNvPr id="202" name="n_4mainValue【体育館・プール】&#10;有形固定資産減価償却率"/>
        <xdr:cNvSpPr txBox="1"/>
      </xdr:nvSpPr>
      <xdr:spPr>
        <a:xfrm>
          <a:off x="92774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33" name="【体育館・プール】&#10;一人当たり面積平均値テキスト"/>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58601</xdr:rowOff>
    </xdr:from>
    <xdr:to>
      <xdr:col>55</xdr:col>
      <xdr:colOff>50800</xdr:colOff>
      <xdr:row>59</xdr:row>
      <xdr:rowOff>160201</xdr:rowOff>
    </xdr:to>
    <xdr:sp macro="" textlink="">
      <xdr:nvSpPr>
        <xdr:cNvPr id="244" name="楕円 243"/>
        <xdr:cNvSpPr/>
      </xdr:nvSpPr>
      <xdr:spPr>
        <a:xfrm>
          <a:off x="104267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81478</xdr:rowOff>
    </xdr:from>
    <xdr:ext cx="469744" cy="259045"/>
    <xdr:sp macro="" textlink="">
      <xdr:nvSpPr>
        <xdr:cNvPr id="245" name="【体育館・プール】&#10;一人当たり面積該当値テキスト"/>
        <xdr:cNvSpPr txBox="1"/>
      </xdr:nvSpPr>
      <xdr:spPr>
        <a:xfrm>
          <a:off x="10515600" y="1002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130447</xdr:rowOff>
    </xdr:from>
    <xdr:to>
      <xdr:col>50</xdr:col>
      <xdr:colOff>165100</xdr:colOff>
      <xdr:row>61</xdr:row>
      <xdr:rowOff>60597</xdr:rowOff>
    </xdr:to>
    <xdr:sp macro="" textlink="">
      <xdr:nvSpPr>
        <xdr:cNvPr id="246" name="楕円 245"/>
        <xdr:cNvSpPr/>
      </xdr:nvSpPr>
      <xdr:spPr>
        <a:xfrm>
          <a:off x="9588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109401</xdr:rowOff>
    </xdr:from>
    <xdr:to>
      <xdr:col>55</xdr:col>
      <xdr:colOff>0</xdr:colOff>
      <xdr:row>61</xdr:row>
      <xdr:rowOff>9797</xdr:rowOff>
    </xdr:to>
    <xdr:cxnSp macro="">
      <xdr:nvCxnSpPr>
        <xdr:cNvPr id="247" name="直線コネクタ 246"/>
        <xdr:cNvCxnSpPr/>
      </xdr:nvCxnSpPr>
      <xdr:spPr>
        <a:xfrm flipV="1">
          <a:off x="9639300" y="10224951"/>
          <a:ext cx="8382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143510</xdr:rowOff>
    </xdr:from>
    <xdr:to>
      <xdr:col>46</xdr:col>
      <xdr:colOff>38100</xdr:colOff>
      <xdr:row>61</xdr:row>
      <xdr:rowOff>73660</xdr:rowOff>
    </xdr:to>
    <xdr:sp macro="" textlink="">
      <xdr:nvSpPr>
        <xdr:cNvPr id="248" name="楕円 247"/>
        <xdr:cNvSpPr/>
      </xdr:nvSpPr>
      <xdr:spPr>
        <a:xfrm>
          <a:off x="869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9797</xdr:rowOff>
    </xdr:from>
    <xdr:to>
      <xdr:col>50</xdr:col>
      <xdr:colOff>114300</xdr:colOff>
      <xdr:row>61</xdr:row>
      <xdr:rowOff>22860</xdr:rowOff>
    </xdr:to>
    <xdr:cxnSp macro="">
      <xdr:nvCxnSpPr>
        <xdr:cNvPr id="249" name="直線コネクタ 248"/>
        <xdr:cNvCxnSpPr/>
      </xdr:nvCxnSpPr>
      <xdr:spPr>
        <a:xfrm flipV="1">
          <a:off x="8750300" y="1046824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22678</xdr:rowOff>
    </xdr:from>
    <xdr:to>
      <xdr:col>41</xdr:col>
      <xdr:colOff>101600</xdr:colOff>
      <xdr:row>61</xdr:row>
      <xdr:rowOff>124278</xdr:rowOff>
    </xdr:to>
    <xdr:sp macro="" textlink="">
      <xdr:nvSpPr>
        <xdr:cNvPr id="250" name="楕円 249"/>
        <xdr:cNvSpPr/>
      </xdr:nvSpPr>
      <xdr:spPr>
        <a:xfrm>
          <a:off x="7810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22860</xdr:rowOff>
    </xdr:from>
    <xdr:to>
      <xdr:col>45</xdr:col>
      <xdr:colOff>177800</xdr:colOff>
      <xdr:row>61</xdr:row>
      <xdr:rowOff>73478</xdr:rowOff>
    </xdr:to>
    <xdr:cxnSp macro="">
      <xdr:nvCxnSpPr>
        <xdr:cNvPr id="251" name="直線コネクタ 250"/>
        <xdr:cNvCxnSpPr/>
      </xdr:nvCxnSpPr>
      <xdr:spPr>
        <a:xfrm flipV="1">
          <a:off x="7861300" y="10481310"/>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32476</xdr:rowOff>
    </xdr:from>
    <xdr:to>
      <xdr:col>36</xdr:col>
      <xdr:colOff>165100</xdr:colOff>
      <xdr:row>61</xdr:row>
      <xdr:rowOff>134076</xdr:rowOff>
    </xdr:to>
    <xdr:sp macro="" textlink="">
      <xdr:nvSpPr>
        <xdr:cNvPr id="252" name="楕円 251"/>
        <xdr:cNvSpPr/>
      </xdr:nvSpPr>
      <xdr:spPr>
        <a:xfrm>
          <a:off x="6921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73478</xdr:rowOff>
    </xdr:from>
    <xdr:to>
      <xdr:col>41</xdr:col>
      <xdr:colOff>50800</xdr:colOff>
      <xdr:row>61</xdr:row>
      <xdr:rowOff>83276</xdr:rowOff>
    </xdr:to>
    <xdr:cxnSp macro="">
      <xdr:nvCxnSpPr>
        <xdr:cNvPr id="253" name="直線コネクタ 252"/>
        <xdr:cNvCxnSpPr/>
      </xdr:nvCxnSpPr>
      <xdr:spPr>
        <a:xfrm flipV="1">
          <a:off x="6972300" y="1053192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55" name="n_2aveValue【体育館・プール】&#10;一人当たり面積"/>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7" name="n_4aveValue【体育館・プール】&#10;一人当たり面積"/>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77124</xdr:rowOff>
    </xdr:from>
    <xdr:ext cx="469744" cy="259045"/>
    <xdr:sp macro="" textlink="">
      <xdr:nvSpPr>
        <xdr:cNvPr id="258" name="n_1mainValue【体育館・プール】&#10;一人当たり面積"/>
        <xdr:cNvSpPr txBox="1"/>
      </xdr:nvSpPr>
      <xdr:spPr>
        <a:xfrm>
          <a:off x="9391727" y="1019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90187</xdr:rowOff>
    </xdr:from>
    <xdr:ext cx="469744" cy="259045"/>
    <xdr:sp macro="" textlink="">
      <xdr:nvSpPr>
        <xdr:cNvPr id="259" name="n_2mainValue【体育館・プール】&#10;一人当たり面積"/>
        <xdr:cNvSpPr txBox="1"/>
      </xdr:nvSpPr>
      <xdr:spPr>
        <a:xfrm>
          <a:off x="8515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140805</xdr:rowOff>
    </xdr:from>
    <xdr:ext cx="469744" cy="259045"/>
    <xdr:sp macro="" textlink="">
      <xdr:nvSpPr>
        <xdr:cNvPr id="260" name="n_3mainValue【体育館・プール】&#10;一人当たり面積"/>
        <xdr:cNvSpPr txBox="1"/>
      </xdr:nvSpPr>
      <xdr:spPr>
        <a:xfrm>
          <a:off x="7626427" y="1025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150603</xdr:rowOff>
    </xdr:from>
    <xdr:ext cx="469744" cy="259045"/>
    <xdr:sp macro="" textlink="">
      <xdr:nvSpPr>
        <xdr:cNvPr id="261" name="n_4mainValue【体育館・プール】&#10;一人当たり面積"/>
        <xdr:cNvSpPr txBox="1"/>
      </xdr:nvSpPr>
      <xdr:spPr>
        <a:xfrm>
          <a:off x="6737427" y="102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158750</xdr:rowOff>
    </xdr:from>
    <xdr:to>
      <xdr:col>24</xdr:col>
      <xdr:colOff>114300</xdr:colOff>
      <xdr:row>86</xdr:row>
      <xdr:rowOff>88900</xdr:rowOff>
    </xdr:to>
    <xdr:sp macro="" textlink="">
      <xdr:nvSpPr>
        <xdr:cNvPr id="300" name="楕円 299"/>
        <xdr:cNvSpPr/>
      </xdr:nvSpPr>
      <xdr:spPr>
        <a:xfrm>
          <a:off x="4584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73677</xdr:rowOff>
    </xdr:from>
    <xdr:ext cx="469744" cy="259045"/>
    <xdr:sp macro="" textlink="">
      <xdr:nvSpPr>
        <xdr:cNvPr id="301" name="【福祉施設】&#10;有形固定資産減価償却率該当値テキスト"/>
        <xdr:cNvSpPr txBox="1"/>
      </xdr:nvSpPr>
      <xdr:spPr>
        <a:xfrm>
          <a:off x="4673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302" name="楕円 301"/>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38100</xdr:rowOff>
    </xdr:to>
    <xdr:cxnSp macro="">
      <xdr:nvCxnSpPr>
        <xdr:cNvPr id="303" name="直線コネクタ 302"/>
        <xdr:cNvCxnSpPr/>
      </xdr:nvCxnSpPr>
      <xdr:spPr>
        <a:xfrm>
          <a:off x="3797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158750</xdr:rowOff>
    </xdr:from>
    <xdr:to>
      <xdr:col>15</xdr:col>
      <xdr:colOff>101600</xdr:colOff>
      <xdr:row>86</xdr:row>
      <xdr:rowOff>88900</xdr:rowOff>
    </xdr:to>
    <xdr:sp macro="" textlink="">
      <xdr:nvSpPr>
        <xdr:cNvPr id="304" name="楕円 303"/>
        <xdr:cNvSpPr/>
      </xdr:nvSpPr>
      <xdr:spPr>
        <a:xfrm>
          <a:off x="2857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38100</xdr:rowOff>
    </xdr:from>
    <xdr:to>
      <xdr:col>19</xdr:col>
      <xdr:colOff>177800</xdr:colOff>
      <xdr:row>86</xdr:row>
      <xdr:rowOff>38100</xdr:rowOff>
    </xdr:to>
    <xdr:cxnSp macro="">
      <xdr:nvCxnSpPr>
        <xdr:cNvPr id="305" name="直線コネクタ 304"/>
        <xdr:cNvCxnSpPr/>
      </xdr:nvCxnSpPr>
      <xdr:spPr>
        <a:xfrm>
          <a:off x="2908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158750</xdr:rowOff>
    </xdr:from>
    <xdr:to>
      <xdr:col>10</xdr:col>
      <xdr:colOff>165100</xdr:colOff>
      <xdr:row>86</xdr:row>
      <xdr:rowOff>88900</xdr:rowOff>
    </xdr:to>
    <xdr:sp macro="" textlink="">
      <xdr:nvSpPr>
        <xdr:cNvPr id="306" name="楕円 305"/>
        <xdr:cNvSpPr/>
      </xdr:nvSpPr>
      <xdr:spPr>
        <a:xfrm>
          <a:off x="196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38100</xdr:rowOff>
    </xdr:from>
    <xdr:to>
      <xdr:col>15</xdr:col>
      <xdr:colOff>50800</xdr:colOff>
      <xdr:row>86</xdr:row>
      <xdr:rowOff>38100</xdr:rowOff>
    </xdr:to>
    <xdr:cxnSp macro="">
      <xdr:nvCxnSpPr>
        <xdr:cNvPr id="307" name="直線コネクタ 306"/>
        <xdr:cNvCxnSpPr/>
      </xdr:nvCxnSpPr>
      <xdr:spPr>
        <a:xfrm>
          <a:off x="2019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135889</xdr:rowOff>
    </xdr:from>
    <xdr:to>
      <xdr:col>6</xdr:col>
      <xdr:colOff>38100</xdr:colOff>
      <xdr:row>79</xdr:row>
      <xdr:rowOff>66039</xdr:rowOff>
    </xdr:to>
    <xdr:sp macro="" textlink="">
      <xdr:nvSpPr>
        <xdr:cNvPr id="308" name="楕円 307"/>
        <xdr:cNvSpPr/>
      </xdr:nvSpPr>
      <xdr:spPr>
        <a:xfrm>
          <a:off x="1079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15239</xdr:rowOff>
    </xdr:from>
    <xdr:to>
      <xdr:col>10</xdr:col>
      <xdr:colOff>114300</xdr:colOff>
      <xdr:row>86</xdr:row>
      <xdr:rowOff>38100</xdr:rowOff>
    </xdr:to>
    <xdr:cxnSp macro="">
      <xdr:nvCxnSpPr>
        <xdr:cNvPr id="309" name="直線コネクタ 308"/>
        <xdr:cNvCxnSpPr/>
      </xdr:nvCxnSpPr>
      <xdr:spPr>
        <a:xfrm>
          <a:off x="1130300" y="13559789"/>
          <a:ext cx="889000" cy="122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313" name="n_4aveValue【福祉施設】&#10;有形固定資産減価償却率"/>
        <xdr:cNvSpPr txBox="1"/>
      </xdr:nvSpPr>
      <xdr:spPr>
        <a:xfrm>
          <a:off x="927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80027</xdr:rowOff>
    </xdr:from>
    <xdr:ext cx="469744" cy="259045"/>
    <xdr:sp macro="" textlink="">
      <xdr:nvSpPr>
        <xdr:cNvPr id="314" name="n_1mainValue【福祉施設】&#10;有形固定資産減価償却率"/>
        <xdr:cNvSpPr txBox="1"/>
      </xdr:nvSpPr>
      <xdr:spPr>
        <a:xfrm>
          <a:off x="3549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80027</xdr:rowOff>
    </xdr:from>
    <xdr:ext cx="469744" cy="259045"/>
    <xdr:sp macro="" textlink="">
      <xdr:nvSpPr>
        <xdr:cNvPr id="315" name="n_2mainValue【福祉施設】&#10;有形固定資産減価償却率"/>
        <xdr:cNvSpPr txBox="1"/>
      </xdr:nvSpPr>
      <xdr:spPr>
        <a:xfrm>
          <a:off x="2673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80027</xdr:rowOff>
    </xdr:from>
    <xdr:ext cx="469744" cy="259045"/>
    <xdr:sp macro="" textlink="">
      <xdr:nvSpPr>
        <xdr:cNvPr id="316" name="n_3mainValue【福祉施設】&#10;有形固定資産減価償却率"/>
        <xdr:cNvSpPr txBox="1"/>
      </xdr:nvSpPr>
      <xdr:spPr>
        <a:xfrm>
          <a:off x="1784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82566</xdr:rowOff>
    </xdr:from>
    <xdr:ext cx="405111" cy="259045"/>
    <xdr:sp macro="" textlink="">
      <xdr:nvSpPr>
        <xdr:cNvPr id="317" name="n_4mainValue【福祉施設】&#10;有形固定資産減価償却率"/>
        <xdr:cNvSpPr txBox="1"/>
      </xdr:nvSpPr>
      <xdr:spPr>
        <a:xfrm>
          <a:off x="927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164464</xdr:rowOff>
    </xdr:from>
    <xdr:to>
      <xdr:col>55</xdr:col>
      <xdr:colOff>50800</xdr:colOff>
      <xdr:row>85</xdr:row>
      <xdr:rowOff>94614</xdr:rowOff>
    </xdr:to>
    <xdr:sp macro="" textlink="">
      <xdr:nvSpPr>
        <xdr:cNvPr id="353" name="楕円 352"/>
        <xdr:cNvSpPr/>
      </xdr:nvSpPr>
      <xdr:spPr>
        <a:xfrm>
          <a:off x="104267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79391</xdr:rowOff>
    </xdr:from>
    <xdr:ext cx="469744" cy="259045"/>
    <xdr:sp macro="" textlink="">
      <xdr:nvSpPr>
        <xdr:cNvPr id="354" name="【福祉施設】&#10;一人当たり面積該当値テキスト"/>
        <xdr:cNvSpPr txBox="1"/>
      </xdr:nvSpPr>
      <xdr:spPr>
        <a:xfrm>
          <a:off x="10515600" y="1448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164464</xdr:rowOff>
    </xdr:from>
    <xdr:to>
      <xdr:col>50</xdr:col>
      <xdr:colOff>165100</xdr:colOff>
      <xdr:row>85</xdr:row>
      <xdr:rowOff>94614</xdr:rowOff>
    </xdr:to>
    <xdr:sp macro="" textlink="">
      <xdr:nvSpPr>
        <xdr:cNvPr id="355" name="楕円 354"/>
        <xdr:cNvSpPr/>
      </xdr:nvSpPr>
      <xdr:spPr>
        <a:xfrm>
          <a:off x="9588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43814</xdr:rowOff>
    </xdr:from>
    <xdr:to>
      <xdr:col>55</xdr:col>
      <xdr:colOff>0</xdr:colOff>
      <xdr:row>85</xdr:row>
      <xdr:rowOff>43814</xdr:rowOff>
    </xdr:to>
    <xdr:cxnSp macro="">
      <xdr:nvCxnSpPr>
        <xdr:cNvPr id="356" name="直線コネクタ 355"/>
        <xdr:cNvCxnSpPr/>
      </xdr:nvCxnSpPr>
      <xdr:spPr>
        <a:xfrm>
          <a:off x="9639300" y="14617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164464</xdr:rowOff>
    </xdr:from>
    <xdr:to>
      <xdr:col>46</xdr:col>
      <xdr:colOff>38100</xdr:colOff>
      <xdr:row>85</xdr:row>
      <xdr:rowOff>94614</xdr:rowOff>
    </xdr:to>
    <xdr:sp macro="" textlink="">
      <xdr:nvSpPr>
        <xdr:cNvPr id="357" name="楕円 356"/>
        <xdr:cNvSpPr/>
      </xdr:nvSpPr>
      <xdr:spPr>
        <a:xfrm>
          <a:off x="8699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43814</xdr:rowOff>
    </xdr:from>
    <xdr:to>
      <xdr:col>50</xdr:col>
      <xdr:colOff>114300</xdr:colOff>
      <xdr:row>85</xdr:row>
      <xdr:rowOff>43814</xdr:rowOff>
    </xdr:to>
    <xdr:cxnSp macro="">
      <xdr:nvCxnSpPr>
        <xdr:cNvPr id="358" name="直線コネクタ 357"/>
        <xdr:cNvCxnSpPr/>
      </xdr:nvCxnSpPr>
      <xdr:spPr>
        <a:xfrm>
          <a:off x="8750300" y="14617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59" name="楕円 358"/>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43814</xdr:rowOff>
    </xdr:from>
    <xdr:to>
      <xdr:col>45</xdr:col>
      <xdr:colOff>177800</xdr:colOff>
      <xdr:row>85</xdr:row>
      <xdr:rowOff>49530</xdr:rowOff>
    </xdr:to>
    <xdr:cxnSp macro="">
      <xdr:nvCxnSpPr>
        <xdr:cNvPr id="360" name="直線コネクタ 359"/>
        <xdr:cNvCxnSpPr/>
      </xdr:nvCxnSpPr>
      <xdr:spPr>
        <a:xfrm flipV="1">
          <a:off x="7861300" y="146170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61" name="楕円 360"/>
        <xdr:cNvSpPr/>
      </xdr:nvSpPr>
      <xdr:spPr>
        <a:xfrm>
          <a:off x="6921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95250</xdr:rowOff>
    </xdr:from>
    <xdr:to>
      <xdr:col>41</xdr:col>
      <xdr:colOff>50800</xdr:colOff>
      <xdr:row>85</xdr:row>
      <xdr:rowOff>49530</xdr:rowOff>
    </xdr:to>
    <xdr:cxnSp macro="">
      <xdr:nvCxnSpPr>
        <xdr:cNvPr id="362" name="直線コネクタ 361"/>
        <xdr:cNvCxnSpPr/>
      </xdr:nvCxnSpPr>
      <xdr:spPr>
        <a:xfrm>
          <a:off x="6972300" y="144970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85741</xdr:rowOff>
    </xdr:from>
    <xdr:ext cx="469744" cy="259045"/>
    <xdr:sp macro="" textlink="">
      <xdr:nvSpPr>
        <xdr:cNvPr id="367" name="n_1mainValue【福祉施設】&#10;一人当たり面積"/>
        <xdr:cNvSpPr txBox="1"/>
      </xdr:nvSpPr>
      <xdr:spPr>
        <a:xfrm>
          <a:off x="93917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85741</xdr:rowOff>
    </xdr:from>
    <xdr:ext cx="469744" cy="259045"/>
    <xdr:sp macro="" textlink="">
      <xdr:nvSpPr>
        <xdr:cNvPr id="368" name="n_2mainValue【福祉施設】&#10;一人当たり面積"/>
        <xdr:cNvSpPr txBox="1"/>
      </xdr:nvSpPr>
      <xdr:spPr>
        <a:xfrm>
          <a:off x="85154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69" name="n_3mainValue【福祉施設】&#10;一人当たり面積"/>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137177</xdr:rowOff>
    </xdr:from>
    <xdr:ext cx="469744" cy="259045"/>
    <xdr:sp macro="" textlink="">
      <xdr:nvSpPr>
        <xdr:cNvPr id="370" name="n_4mainValue【福祉施設】&#10;一人当たり面積"/>
        <xdr:cNvSpPr txBox="1"/>
      </xdr:nvSpPr>
      <xdr:spPr>
        <a:xfrm>
          <a:off x="6737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411" name="直線コネクタ 410"/>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412"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413" name="直線コネクタ 412"/>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14"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15" name="直線コネクタ 41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416" name="【一般廃棄物処理施設】&#10;有形固定資産減価償却率平均値テキスト"/>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417" name="フローチャート: 判断 416"/>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18" name="フローチャート: 判断 417"/>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19" name="フローチャート: 判断 418"/>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420" name="フローチャート: 判断 419"/>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21" name="フローチャート: 判断 420"/>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xdr:rowOff>
    </xdr:from>
    <xdr:to>
      <xdr:col>85</xdr:col>
      <xdr:colOff>177800</xdr:colOff>
      <xdr:row>36</xdr:row>
      <xdr:rowOff>113665</xdr:rowOff>
    </xdr:to>
    <xdr:sp macro="" textlink="">
      <xdr:nvSpPr>
        <xdr:cNvPr id="427" name="楕円 426"/>
        <xdr:cNvSpPr/>
      </xdr:nvSpPr>
      <xdr:spPr>
        <a:xfrm>
          <a:off x="162687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34942</xdr:rowOff>
    </xdr:from>
    <xdr:ext cx="405111" cy="259045"/>
    <xdr:sp macro="" textlink="">
      <xdr:nvSpPr>
        <xdr:cNvPr id="428" name="【一般廃棄物処理施設】&#10;有形固定資産減価償却率該当値テキスト"/>
        <xdr:cNvSpPr txBox="1"/>
      </xdr:nvSpPr>
      <xdr:spPr>
        <a:xfrm>
          <a:off x="16357600"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132080</xdr:rowOff>
    </xdr:from>
    <xdr:to>
      <xdr:col>81</xdr:col>
      <xdr:colOff>101600</xdr:colOff>
      <xdr:row>36</xdr:row>
      <xdr:rowOff>62230</xdr:rowOff>
    </xdr:to>
    <xdr:sp macro="" textlink="">
      <xdr:nvSpPr>
        <xdr:cNvPr id="429" name="楕円 428"/>
        <xdr:cNvSpPr/>
      </xdr:nvSpPr>
      <xdr:spPr>
        <a:xfrm>
          <a:off x="1543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xdr:rowOff>
    </xdr:from>
    <xdr:to>
      <xdr:col>85</xdr:col>
      <xdr:colOff>127000</xdr:colOff>
      <xdr:row>36</xdr:row>
      <xdr:rowOff>62865</xdr:rowOff>
    </xdr:to>
    <xdr:cxnSp macro="">
      <xdr:nvCxnSpPr>
        <xdr:cNvPr id="430" name="直線コネクタ 429"/>
        <xdr:cNvCxnSpPr/>
      </xdr:nvCxnSpPr>
      <xdr:spPr>
        <a:xfrm>
          <a:off x="15481300" y="61836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80645</xdr:rowOff>
    </xdr:from>
    <xdr:to>
      <xdr:col>76</xdr:col>
      <xdr:colOff>165100</xdr:colOff>
      <xdr:row>36</xdr:row>
      <xdr:rowOff>10795</xdr:rowOff>
    </xdr:to>
    <xdr:sp macro="" textlink="">
      <xdr:nvSpPr>
        <xdr:cNvPr id="431" name="楕円 430"/>
        <xdr:cNvSpPr/>
      </xdr:nvSpPr>
      <xdr:spPr>
        <a:xfrm>
          <a:off x="14541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131445</xdr:rowOff>
    </xdr:from>
    <xdr:to>
      <xdr:col>81</xdr:col>
      <xdr:colOff>50800</xdr:colOff>
      <xdr:row>36</xdr:row>
      <xdr:rowOff>11430</xdr:rowOff>
    </xdr:to>
    <xdr:cxnSp macro="">
      <xdr:nvCxnSpPr>
        <xdr:cNvPr id="432" name="直線コネクタ 431"/>
        <xdr:cNvCxnSpPr/>
      </xdr:nvCxnSpPr>
      <xdr:spPr>
        <a:xfrm>
          <a:off x="14592300" y="61321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122555</xdr:rowOff>
    </xdr:from>
    <xdr:to>
      <xdr:col>72</xdr:col>
      <xdr:colOff>38100</xdr:colOff>
      <xdr:row>37</xdr:row>
      <xdr:rowOff>52705</xdr:rowOff>
    </xdr:to>
    <xdr:sp macro="" textlink="">
      <xdr:nvSpPr>
        <xdr:cNvPr id="433" name="楕円 432"/>
        <xdr:cNvSpPr/>
      </xdr:nvSpPr>
      <xdr:spPr>
        <a:xfrm>
          <a:off x="13652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131445</xdr:rowOff>
    </xdr:from>
    <xdr:to>
      <xdr:col>76</xdr:col>
      <xdr:colOff>114300</xdr:colOff>
      <xdr:row>37</xdr:row>
      <xdr:rowOff>1905</xdr:rowOff>
    </xdr:to>
    <xdr:cxnSp macro="">
      <xdr:nvCxnSpPr>
        <xdr:cNvPr id="434" name="直線コネクタ 433"/>
        <xdr:cNvCxnSpPr/>
      </xdr:nvCxnSpPr>
      <xdr:spPr>
        <a:xfrm flipV="1">
          <a:off x="13703300" y="6132195"/>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73025</xdr:rowOff>
    </xdr:from>
    <xdr:to>
      <xdr:col>67</xdr:col>
      <xdr:colOff>101600</xdr:colOff>
      <xdr:row>37</xdr:row>
      <xdr:rowOff>3175</xdr:rowOff>
    </xdr:to>
    <xdr:sp macro="" textlink="">
      <xdr:nvSpPr>
        <xdr:cNvPr id="435" name="楕円 434"/>
        <xdr:cNvSpPr/>
      </xdr:nvSpPr>
      <xdr:spPr>
        <a:xfrm>
          <a:off x="12763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123825</xdr:rowOff>
    </xdr:from>
    <xdr:to>
      <xdr:col>71</xdr:col>
      <xdr:colOff>177800</xdr:colOff>
      <xdr:row>37</xdr:row>
      <xdr:rowOff>1905</xdr:rowOff>
    </xdr:to>
    <xdr:cxnSp macro="">
      <xdr:nvCxnSpPr>
        <xdr:cNvPr id="436" name="直線コネクタ 435"/>
        <xdr:cNvCxnSpPr/>
      </xdr:nvCxnSpPr>
      <xdr:spPr>
        <a:xfrm>
          <a:off x="12814300" y="62960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437" name="n_1aveValue【一般廃棄物処理施設】&#10;有形固定資産減価償却率"/>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38" name="n_2aveValue【一般廃棄物処理施設】&#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439" name="n_3aveValue【一般廃棄物処理施設】&#10;有形固定資産減価償却率"/>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440" name="n_4aveValue【一般廃棄物処理施設】&#10;有形固定資産減価償却率"/>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78757</xdr:rowOff>
    </xdr:from>
    <xdr:ext cx="405111" cy="259045"/>
    <xdr:sp macro="" textlink="">
      <xdr:nvSpPr>
        <xdr:cNvPr id="441" name="n_1mainValue【一般廃棄物処理施設】&#10;有形固定資産減価償却率"/>
        <xdr:cNvSpPr txBox="1"/>
      </xdr:nvSpPr>
      <xdr:spPr>
        <a:xfrm>
          <a:off x="1526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27322</xdr:rowOff>
    </xdr:from>
    <xdr:ext cx="405111" cy="259045"/>
    <xdr:sp macro="" textlink="">
      <xdr:nvSpPr>
        <xdr:cNvPr id="442" name="n_2mainValue【一般廃棄物処理施設】&#10;有形固定資産減価償却率"/>
        <xdr:cNvSpPr txBox="1"/>
      </xdr:nvSpPr>
      <xdr:spPr>
        <a:xfrm>
          <a:off x="14389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69232</xdr:rowOff>
    </xdr:from>
    <xdr:ext cx="405111" cy="259045"/>
    <xdr:sp macro="" textlink="">
      <xdr:nvSpPr>
        <xdr:cNvPr id="443" name="n_3mainValue【一般廃棄物処理施設】&#10;有形固定資産減価償却率"/>
        <xdr:cNvSpPr txBox="1"/>
      </xdr:nvSpPr>
      <xdr:spPr>
        <a:xfrm>
          <a:off x="13500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19702</xdr:rowOff>
    </xdr:from>
    <xdr:ext cx="405111" cy="259045"/>
    <xdr:sp macro="" textlink="">
      <xdr:nvSpPr>
        <xdr:cNvPr id="444" name="n_4mainValue【一般廃棄物処理施設】&#10;有形固定資産減価償却率"/>
        <xdr:cNvSpPr txBox="1"/>
      </xdr:nvSpPr>
      <xdr:spPr>
        <a:xfrm>
          <a:off x="12611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5" name="直線コネクタ 45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6" name="テキスト ボックス 45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7" name="直線コネクタ 4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8" name="テキスト ボックス 4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59" name="直線コネクタ 45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0" name="テキスト ボックス 45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2" name="テキスト ボックス 4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464" name="直線コネクタ 463"/>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465"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466" name="直線コネクタ 465"/>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467"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468" name="直線コネクタ 467"/>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469" name="【一般廃棄物処理施設】&#10;一人当たり有形固定資産（償却資産）額平均値テキスト"/>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470" name="フローチャート: 判断 469"/>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471" name="フローチャート: 判断 470"/>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472" name="フローチャート: 判断 471"/>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473" name="フローチャート: 判断 472"/>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474" name="フローチャート: 判断 473"/>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154056</xdr:rowOff>
    </xdr:from>
    <xdr:to>
      <xdr:col>116</xdr:col>
      <xdr:colOff>114300</xdr:colOff>
      <xdr:row>37</xdr:row>
      <xdr:rowOff>84206</xdr:rowOff>
    </xdr:to>
    <xdr:sp macro="" textlink="">
      <xdr:nvSpPr>
        <xdr:cNvPr id="480" name="楕円 479"/>
        <xdr:cNvSpPr/>
      </xdr:nvSpPr>
      <xdr:spPr>
        <a:xfrm>
          <a:off x="22110700" y="63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5483</xdr:rowOff>
    </xdr:from>
    <xdr:ext cx="599010" cy="259045"/>
    <xdr:sp macro="" textlink="">
      <xdr:nvSpPr>
        <xdr:cNvPr id="481" name="【一般廃棄物処理施設】&#10;一人当たり有形固定資産（償却資産）額該当値テキスト"/>
        <xdr:cNvSpPr txBox="1"/>
      </xdr:nvSpPr>
      <xdr:spPr>
        <a:xfrm>
          <a:off x="22199600" y="617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164212</xdr:rowOff>
    </xdr:from>
    <xdr:to>
      <xdr:col>112</xdr:col>
      <xdr:colOff>38100</xdr:colOff>
      <xdr:row>37</xdr:row>
      <xdr:rowOff>94362</xdr:rowOff>
    </xdr:to>
    <xdr:sp macro="" textlink="">
      <xdr:nvSpPr>
        <xdr:cNvPr id="482" name="楕円 481"/>
        <xdr:cNvSpPr/>
      </xdr:nvSpPr>
      <xdr:spPr>
        <a:xfrm>
          <a:off x="21272500" y="63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33406</xdr:rowOff>
    </xdr:from>
    <xdr:to>
      <xdr:col>116</xdr:col>
      <xdr:colOff>63500</xdr:colOff>
      <xdr:row>37</xdr:row>
      <xdr:rowOff>43562</xdr:rowOff>
    </xdr:to>
    <xdr:cxnSp macro="">
      <xdr:nvCxnSpPr>
        <xdr:cNvPr id="483" name="直線コネクタ 482"/>
        <xdr:cNvCxnSpPr/>
      </xdr:nvCxnSpPr>
      <xdr:spPr>
        <a:xfrm flipV="1">
          <a:off x="21323300" y="6377056"/>
          <a:ext cx="8382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6478</xdr:rowOff>
    </xdr:from>
    <xdr:to>
      <xdr:col>107</xdr:col>
      <xdr:colOff>101600</xdr:colOff>
      <xdr:row>37</xdr:row>
      <xdr:rowOff>108078</xdr:rowOff>
    </xdr:to>
    <xdr:sp macro="" textlink="">
      <xdr:nvSpPr>
        <xdr:cNvPr id="484" name="楕円 483"/>
        <xdr:cNvSpPr/>
      </xdr:nvSpPr>
      <xdr:spPr>
        <a:xfrm>
          <a:off x="20383500" y="63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43562</xdr:rowOff>
    </xdr:from>
    <xdr:to>
      <xdr:col>111</xdr:col>
      <xdr:colOff>177800</xdr:colOff>
      <xdr:row>37</xdr:row>
      <xdr:rowOff>57278</xdr:rowOff>
    </xdr:to>
    <xdr:cxnSp macro="">
      <xdr:nvCxnSpPr>
        <xdr:cNvPr id="485" name="直線コネクタ 484"/>
        <xdr:cNvCxnSpPr/>
      </xdr:nvCxnSpPr>
      <xdr:spPr>
        <a:xfrm flipV="1">
          <a:off x="20434300" y="6387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7798</xdr:rowOff>
    </xdr:from>
    <xdr:to>
      <xdr:col>102</xdr:col>
      <xdr:colOff>165100</xdr:colOff>
      <xdr:row>37</xdr:row>
      <xdr:rowOff>109398</xdr:rowOff>
    </xdr:to>
    <xdr:sp macro="" textlink="">
      <xdr:nvSpPr>
        <xdr:cNvPr id="486" name="楕円 485"/>
        <xdr:cNvSpPr/>
      </xdr:nvSpPr>
      <xdr:spPr>
        <a:xfrm>
          <a:off x="19494500" y="635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57278</xdr:rowOff>
    </xdr:from>
    <xdr:to>
      <xdr:col>107</xdr:col>
      <xdr:colOff>50800</xdr:colOff>
      <xdr:row>37</xdr:row>
      <xdr:rowOff>58598</xdr:rowOff>
    </xdr:to>
    <xdr:cxnSp macro="">
      <xdr:nvCxnSpPr>
        <xdr:cNvPr id="487" name="直線コネクタ 486"/>
        <xdr:cNvCxnSpPr/>
      </xdr:nvCxnSpPr>
      <xdr:spPr>
        <a:xfrm flipV="1">
          <a:off x="19545300" y="6400928"/>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19010</xdr:rowOff>
    </xdr:from>
    <xdr:to>
      <xdr:col>98</xdr:col>
      <xdr:colOff>38100</xdr:colOff>
      <xdr:row>37</xdr:row>
      <xdr:rowOff>120610</xdr:rowOff>
    </xdr:to>
    <xdr:sp macro="" textlink="">
      <xdr:nvSpPr>
        <xdr:cNvPr id="488" name="楕円 487"/>
        <xdr:cNvSpPr/>
      </xdr:nvSpPr>
      <xdr:spPr>
        <a:xfrm>
          <a:off x="18605500" y="63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58598</xdr:rowOff>
    </xdr:from>
    <xdr:to>
      <xdr:col>102</xdr:col>
      <xdr:colOff>114300</xdr:colOff>
      <xdr:row>37</xdr:row>
      <xdr:rowOff>69810</xdr:rowOff>
    </xdr:to>
    <xdr:cxnSp macro="">
      <xdr:nvCxnSpPr>
        <xdr:cNvPr id="489" name="直線コネクタ 488"/>
        <xdr:cNvCxnSpPr/>
      </xdr:nvCxnSpPr>
      <xdr:spPr>
        <a:xfrm flipV="1">
          <a:off x="18656300" y="6402248"/>
          <a:ext cx="889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490" name="n_1aveValue【一般廃棄物処理施設】&#10;一人当たり有形固定資産（償却資産）額"/>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491" name="n_2aveValue【一般廃棄物処理施設】&#10;一人当たり有形固定資産（償却資産）額"/>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492" name="n_3aveValue【一般廃棄物処理施設】&#10;一人当たり有形固定資産（償却資産）額"/>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493" name="n_4aveValue【一般廃棄物処理施設】&#10;一人当たり有形固定資産（償却資産）額"/>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110889</xdr:rowOff>
    </xdr:from>
    <xdr:ext cx="599010" cy="259045"/>
    <xdr:sp macro="" textlink="">
      <xdr:nvSpPr>
        <xdr:cNvPr id="494" name="n_1mainValue【一般廃棄物処理施設】&#10;一人当たり有形固定資産（償却資産）額"/>
        <xdr:cNvSpPr txBox="1"/>
      </xdr:nvSpPr>
      <xdr:spPr>
        <a:xfrm>
          <a:off x="21011095" y="611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124605</xdr:rowOff>
    </xdr:from>
    <xdr:ext cx="599010" cy="259045"/>
    <xdr:sp macro="" textlink="">
      <xdr:nvSpPr>
        <xdr:cNvPr id="495" name="n_2mainValue【一般廃棄物処理施設】&#10;一人当たり有形固定資産（償却資産）額"/>
        <xdr:cNvSpPr txBox="1"/>
      </xdr:nvSpPr>
      <xdr:spPr>
        <a:xfrm>
          <a:off x="20134795" y="612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125925</xdr:rowOff>
    </xdr:from>
    <xdr:ext cx="599010" cy="259045"/>
    <xdr:sp macro="" textlink="">
      <xdr:nvSpPr>
        <xdr:cNvPr id="496" name="n_3mainValue【一般廃棄物処理施設】&#10;一人当たり有形固定資産（償却資産）額"/>
        <xdr:cNvSpPr txBox="1"/>
      </xdr:nvSpPr>
      <xdr:spPr>
        <a:xfrm>
          <a:off x="19245795" y="612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137137</xdr:rowOff>
    </xdr:from>
    <xdr:ext cx="599010" cy="259045"/>
    <xdr:sp macro="" textlink="">
      <xdr:nvSpPr>
        <xdr:cNvPr id="497" name="n_4mainValue【一般廃棄物処理施設】&#10;一人当たり有形固定資産（償却資産）額"/>
        <xdr:cNvSpPr txBox="1"/>
      </xdr:nvSpPr>
      <xdr:spPr>
        <a:xfrm>
          <a:off x="18356795" y="613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4" name="テキスト ボックス 5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5" name="直線コネクタ 5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6" name="テキスト ボックス 5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7" name="直線コネクタ 5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8" name="テキスト ボックス 5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9" name="直線コネクタ 5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0" name="テキスト ボックス 5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1" name="直線コネクタ 5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2" name="テキスト ボックス 5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3" name="直線コネクタ 5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4" name="テキスト ボックス 5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5" name="直線コネクタ 5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6" name="テキスト ボックス 5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539" name="直線コネクタ 538"/>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1" name="直線コネクタ 5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542"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543" name="直線コネクタ 542"/>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544"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45" name="フローチャート: 判断 544"/>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546" name="フローチャート: 判断 545"/>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547" name="フローチャート: 判断 546"/>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548" name="フローチャート: 判断 547"/>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49" name="フローチャート: 判断 548"/>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23223</xdr:rowOff>
    </xdr:from>
    <xdr:to>
      <xdr:col>85</xdr:col>
      <xdr:colOff>177800</xdr:colOff>
      <xdr:row>80</xdr:row>
      <xdr:rowOff>124823</xdr:rowOff>
    </xdr:to>
    <xdr:sp macro="" textlink="">
      <xdr:nvSpPr>
        <xdr:cNvPr id="555" name="楕円 554"/>
        <xdr:cNvSpPr/>
      </xdr:nvSpPr>
      <xdr:spPr>
        <a:xfrm>
          <a:off x="162687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46100</xdr:rowOff>
    </xdr:from>
    <xdr:ext cx="405111" cy="259045"/>
    <xdr:sp macro="" textlink="">
      <xdr:nvSpPr>
        <xdr:cNvPr id="556" name="【消防施設】&#10;有形固定資産減価償却率該当値テキスト"/>
        <xdr:cNvSpPr txBox="1"/>
      </xdr:nvSpPr>
      <xdr:spPr>
        <a:xfrm>
          <a:off x="16357600" y="135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157118</xdr:rowOff>
    </xdr:from>
    <xdr:to>
      <xdr:col>81</xdr:col>
      <xdr:colOff>101600</xdr:colOff>
      <xdr:row>80</xdr:row>
      <xdr:rowOff>87268</xdr:rowOff>
    </xdr:to>
    <xdr:sp macro="" textlink="">
      <xdr:nvSpPr>
        <xdr:cNvPr id="557" name="楕円 556"/>
        <xdr:cNvSpPr/>
      </xdr:nvSpPr>
      <xdr:spPr>
        <a:xfrm>
          <a:off x="15430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36468</xdr:rowOff>
    </xdr:from>
    <xdr:to>
      <xdr:col>85</xdr:col>
      <xdr:colOff>127000</xdr:colOff>
      <xdr:row>80</xdr:row>
      <xdr:rowOff>74023</xdr:rowOff>
    </xdr:to>
    <xdr:cxnSp macro="">
      <xdr:nvCxnSpPr>
        <xdr:cNvPr id="558" name="直線コネクタ 557"/>
        <xdr:cNvCxnSpPr/>
      </xdr:nvCxnSpPr>
      <xdr:spPr>
        <a:xfrm>
          <a:off x="15481300" y="13752468"/>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139156</xdr:rowOff>
    </xdr:from>
    <xdr:to>
      <xdr:col>76</xdr:col>
      <xdr:colOff>165100</xdr:colOff>
      <xdr:row>81</xdr:row>
      <xdr:rowOff>69306</xdr:rowOff>
    </xdr:to>
    <xdr:sp macro="" textlink="">
      <xdr:nvSpPr>
        <xdr:cNvPr id="559" name="楕円 558"/>
        <xdr:cNvSpPr/>
      </xdr:nvSpPr>
      <xdr:spPr>
        <a:xfrm>
          <a:off x="14541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36468</xdr:rowOff>
    </xdr:from>
    <xdr:to>
      <xdr:col>81</xdr:col>
      <xdr:colOff>50800</xdr:colOff>
      <xdr:row>81</xdr:row>
      <xdr:rowOff>18506</xdr:rowOff>
    </xdr:to>
    <xdr:cxnSp macro="">
      <xdr:nvCxnSpPr>
        <xdr:cNvPr id="560" name="直線コネクタ 559"/>
        <xdr:cNvCxnSpPr/>
      </xdr:nvCxnSpPr>
      <xdr:spPr>
        <a:xfrm flipV="1">
          <a:off x="14592300" y="13752468"/>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98334</xdr:rowOff>
    </xdr:from>
    <xdr:to>
      <xdr:col>72</xdr:col>
      <xdr:colOff>38100</xdr:colOff>
      <xdr:row>81</xdr:row>
      <xdr:rowOff>28484</xdr:rowOff>
    </xdr:to>
    <xdr:sp macro="" textlink="">
      <xdr:nvSpPr>
        <xdr:cNvPr id="561" name="楕円 560"/>
        <xdr:cNvSpPr/>
      </xdr:nvSpPr>
      <xdr:spPr>
        <a:xfrm>
          <a:off x="13652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149134</xdr:rowOff>
    </xdr:from>
    <xdr:to>
      <xdr:col>76</xdr:col>
      <xdr:colOff>114300</xdr:colOff>
      <xdr:row>81</xdr:row>
      <xdr:rowOff>18506</xdr:rowOff>
    </xdr:to>
    <xdr:cxnSp macro="">
      <xdr:nvCxnSpPr>
        <xdr:cNvPr id="562" name="直線コネクタ 561"/>
        <xdr:cNvCxnSpPr/>
      </xdr:nvCxnSpPr>
      <xdr:spPr>
        <a:xfrm>
          <a:off x="13703300" y="138651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67311</xdr:rowOff>
    </xdr:from>
    <xdr:to>
      <xdr:col>67</xdr:col>
      <xdr:colOff>101600</xdr:colOff>
      <xdr:row>80</xdr:row>
      <xdr:rowOff>168911</xdr:rowOff>
    </xdr:to>
    <xdr:sp macro="" textlink="">
      <xdr:nvSpPr>
        <xdr:cNvPr id="563" name="楕円 562"/>
        <xdr:cNvSpPr/>
      </xdr:nvSpPr>
      <xdr:spPr>
        <a:xfrm>
          <a:off x="12763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118111</xdr:rowOff>
    </xdr:from>
    <xdr:to>
      <xdr:col>71</xdr:col>
      <xdr:colOff>177800</xdr:colOff>
      <xdr:row>80</xdr:row>
      <xdr:rowOff>149134</xdr:rowOff>
    </xdr:to>
    <xdr:cxnSp macro="">
      <xdr:nvCxnSpPr>
        <xdr:cNvPr id="564" name="直線コネクタ 563"/>
        <xdr:cNvCxnSpPr/>
      </xdr:nvCxnSpPr>
      <xdr:spPr>
        <a:xfrm>
          <a:off x="12814300" y="138341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565"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566"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567"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568"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103795</xdr:rowOff>
    </xdr:from>
    <xdr:ext cx="405111" cy="259045"/>
    <xdr:sp macro="" textlink="">
      <xdr:nvSpPr>
        <xdr:cNvPr id="569" name="n_1mainValue【消防施設】&#10;有形固定資産減価償却率"/>
        <xdr:cNvSpPr txBox="1"/>
      </xdr:nvSpPr>
      <xdr:spPr>
        <a:xfrm>
          <a:off x="152660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85833</xdr:rowOff>
    </xdr:from>
    <xdr:ext cx="405111" cy="259045"/>
    <xdr:sp macro="" textlink="">
      <xdr:nvSpPr>
        <xdr:cNvPr id="570" name="n_2mainValue【消防施設】&#10;有形固定資産減価償却率"/>
        <xdr:cNvSpPr txBox="1"/>
      </xdr:nvSpPr>
      <xdr:spPr>
        <a:xfrm>
          <a:off x="143897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45011</xdr:rowOff>
    </xdr:from>
    <xdr:ext cx="405111" cy="259045"/>
    <xdr:sp macro="" textlink="">
      <xdr:nvSpPr>
        <xdr:cNvPr id="571" name="n_3mainValue【消防施設】&#10;有形固定資産減価償却率"/>
        <xdr:cNvSpPr txBox="1"/>
      </xdr:nvSpPr>
      <xdr:spPr>
        <a:xfrm>
          <a:off x="135007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13988</xdr:rowOff>
    </xdr:from>
    <xdr:ext cx="405111" cy="259045"/>
    <xdr:sp macro="" textlink="">
      <xdr:nvSpPr>
        <xdr:cNvPr id="572" name="n_4mainValue【消防施設】&#10;有形固定資産減価償却率"/>
        <xdr:cNvSpPr txBox="1"/>
      </xdr:nvSpPr>
      <xdr:spPr>
        <a:xfrm>
          <a:off x="12611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3" name="直線コネクタ 5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4" name="テキスト ボックス 5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5" name="直線コネクタ 5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6" name="テキスト ボックス 5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7" name="直線コネクタ 5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8" name="テキスト ボックス 5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9" name="直線コネクタ 5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0" name="テキスト ボックス 5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594" name="直線コネクタ 593"/>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6" name="直線コネクタ 5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97"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98" name="直線コネクタ 597"/>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599" name="【消防施設】&#10;一人当たり面積平均値テキスト"/>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600" name="フローチャート: 判断 599"/>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601" name="フローチャート: 判断 600"/>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602" name="フローチャート: 判断 601"/>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603" name="フローチャート: 判断 602"/>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604" name="フローチャート: 判断 603"/>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26163</xdr:rowOff>
    </xdr:from>
    <xdr:to>
      <xdr:col>116</xdr:col>
      <xdr:colOff>114300</xdr:colOff>
      <xdr:row>81</xdr:row>
      <xdr:rowOff>127763</xdr:rowOff>
    </xdr:to>
    <xdr:sp macro="" textlink="">
      <xdr:nvSpPr>
        <xdr:cNvPr id="610" name="楕円 609"/>
        <xdr:cNvSpPr/>
      </xdr:nvSpPr>
      <xdr:spPr>
        <a:xfrm>
          <a:off x="221107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49040</xdr:rowOff>
    </xdr:from>
    <xdr:ext cx="469744" cy="259045"/>
    <xdr:sp macro="" textlink="">
      <xdr:nvSpPr>
        <xdr:cNvPr id="611" name="【消防施設】&#10;一人当たり面積該当値テキスト"/>
        <xdr:cNvSpPr txBox="1"/>
      </xdr:nvSpPr>
      <xdr:spPr>
        <a:xfrm>
          <a:off x="22199600" y="1376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39878</xdr:rowOff>
    </xdr:from>
    <xdr:to>
      <xdr:col>112</xdr:col>
      <xdr:colOff>38100</xdr:colOff>
      <xdr:row>81</xdr:row>
      <xdr:rowOff>141478</xdr:rowOff>
    </xdr:to>
    <xdr:sp macro="" textlink="">
      <xdr:nvSpPr>
        <xdr:cNvPr id="612" name="楕円 611"/>
        <xdr:cNvSpPr/>
      </xdr:nvSpPr>
      <xdr:spPr>
        <a:xfrm>
          <a:off x="21272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76963</xdr:rowOff>
    </xdr:from>
    <xdr:to>
      <xdr:col>116</xdr:col>
      <xdr:colOff>63500</xdr:colOff>
      <xdr:row>81</xdr:row>
      <xdr:rowOff>90678</xdr:rowOff>
    </xdr:to>
    <xdr:cxnSp macro="">
      <xdr:nvCxnSpPr>
        <xdr:cNvPr id="613" name="直線コネクタ 612"/>
        <xdr:cNvCxnSpPr/>
      </xdr:nvCxnSpPr>
      <xdr:spPr>
        <a:xfrm flipV="1">
          <a:off x="21323300" y="139644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154178</xdr:rowOff>
    </xdr:from>
    <xdr:to>
      <xdr:col>107</xdr:col>
      <xdr:colOff>101600</xdr:colOff>
      <xdr:row>82</xdr:row>
      <xdr:rowOff>84328</xdr:rowOff>
    </xdr:to>
    <xdr:sp macro="" textlink="">
      <xdr:nvSpPr>
        <xdr:cNvPr id="614" name="楕円 613"/>
        <xdr:cNvSpPr/>
      </xdr:nvSpPr>
      <xdr:spPr>
        <a:xfrm>
          <a:off x="20383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90678</xdr:rowOff>
    </xdr:from>
    <xdr:to>
      <xdr:col>111</xdr:col>
      <xdr:colOff>177800</xdr:colOff>
      <xdr:row>82</xdr:row>
      <xdr:rowOff>33528</xdr:rowOff>
    </xdr:to>
    <xdr:cxnSp macro="">
      <xdr:nvCxnSpPr>
        <xdr:cNvPr id="615" name="直線コネクタ 614"/>
        <xdr:cNvCxnSpPr/>
      </xdr:nvCxnSpPr>
      <xdr:spPr>
        <a:xfrm flipV="1">
          <a:off x="20434300" y="139781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616" name="楕円 615"/>
        <xdr:cNvSpPr/>
      </xdr:nvSpPr>
      <xdr:spPr>
        <a:xfrm>
          <a:off x="19494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33528</xdr:rowOff>
    </xdr:from>
    <xdr:to>
      <xdr:col>107</xdr:col>
      <xdr:colOff>50800</xdr:colOff>
      <xdr:row>82</xdr:row>
      <xdr:rowOff>106680</xdr:rowOff>
    </xdr:to>
    <xdr:cxnSp macro="">
      <xdr:nvCxnSpPr>
        <xdr:cNvPr id="617" name="直線コネクタ 616"/>
        <xdr:cNvCxnSpPr/>
      </xdr:nvCxnSpPr>
      <xdr:spPr>
        <a:xfrm flipV="1">
          <a:off x="19545300" y="140924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65024</xdr:rowOff>
    </xdr:from>
    <xdr:to>
      <xdr:col>98</xdr:col>
      <xdr:colOff>38100</xdr:colOff>
      <xdr:row>82</xdr:row>
      <xdr:rowOff>166624</xdr:rowOff>
    </xdr:to>
    <xdr:sp macro="" textlink="">
      <xdr:nvSpPr>
        <xdr:cNvPr id="618" name="楕円 617"/>
        <xdr:cNvSpPr/>
      </xdr:nvSpPr>
      <xdr:spPr>
        <a:xfrm>
          <a:off x="18605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106680</xdr:rowOff>
    </xdr:from>
    <xdr:to>
      <xdr:col>102</xdr:col>
      <xdr:colOff>114300</xdr:colOff>
      <xdr:row>82</xdr:row>
      <xdr:rowOff>115824</xdr:rowOff>
    </xdr:to>
    <xdr:cxnSp macro="">
      <xdr:nvCxnSpPr>
        <xdr:cNvPr id="619" name="直線コネクタ 618"/>
        <xdr:cNvCxnSpPr/>
      </xdr:nvCxnSpPr>
      <xdr:spPr>
        <a:xfrm flipV="1">
          <a:off x="18656300" y="14165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620" name="n_1aveValue【消防施設】&#10;一人当たり面積"/>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621" name="n_2aveValue【消防施設】&#10;一人当たり面積"/>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622" name="n_3aveValue【消防施設】&#10;一人当たり面積"/>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623" name="n_4aveValue【消防施設】&#10;一人当たり面積"/>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158005</xdr:rowOff>
    </xdr:from>
    <xdr:ext cx="469744" cy="259045"/>
    <xdr:sp macro="" textlink="">
      <xdr:nvSpPr>
        <xdr:cNvPr id="624" name="n_1mainValue【消防施設】&#10;一人当たり面積"/>
        <xdr:cNvSpPr txBox="1"/>
      </xdr:nvSpPr>
      <xdr:spPr>
        <a:xfrm>
          <a:off x="21075727" y="1370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100855</xdr:rowOff>
    </xdr:from>
    <xdr:ext cx="469744" cy="259045"/>
    <xdr:sp macro="" textlink="">
      <xdr:nvSpPr>
        <xdr:cNvPr id="625" name="n_2mainValue【消防施設】&#10;一人当たり面積"/>
        <xdr:cNvSpPr txBox="1"/>
      </xdr:nvSpPr>
      <xdr:spPr>
        <a:xfrm>
          <a:off x="20199427" y="138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626" name="n_3mainValue【消防施設】&#10;一人当たり面積"/>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11701</xdr:rowOff>
    </xdr:from>
    <xdr:ext cx="469744" cy="259045"/>
    <xdr:sp macro="" textlink="">
      <xdr:nvSpPr>
        <xdr:cNvPr id="627" name="n_4mainValue【消防施設】&#10;一人当たり面積"/>
        <xdr:cNvSpPr txBox="1"/>
      </xdr:nvSpPr>
      <xdr:spPr>
        <a:xfrm>
          <a:off x="184214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9" name="直線コネクタ 6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0" name="テキスト ボックス 6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1" name="直線コネクタ 6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2" name="テキスト ボックス 6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3" name="直線コネクタ 6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4" name="テキスト ボックス 6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5" name="直線コネクタ 6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6" name="テキスト ボックス 6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7" name="直線コネクタ 6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8" name="テキスト ボックス 6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9" name="直線コネクタ 6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0" name="テキスト ボックス 6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1" name="直線コネクタ 6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653" name="直線コネクタ 652"/>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654"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55" name="直線コネクタ 654"/>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56"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57" name="直線コネクタ 656"/>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658"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59" name="フローチャート: 判断 658"/>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60" name="フローチャート: 判断 659"/>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661" name="フローチャート: 判断 660"/>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662" name="フローチャート: 判断 661"/>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663" name="フローチャート: 判断 662"/>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669" name="楕円 668"/>
        <xdr:cNvSpPr/>
      </xdr:nvSpPr>
      <xdr:spPr>
        <a:xfrm>
          <a:off x="16268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36847</xdr:rowOff>
    </xdr:from>
    <xdr:ext cx="405111" cy="259045"/>
    <xdr:sp macro="" textlink="">
      <xdr:nvSpPr>
        <xdr:cNvPr id="670" name="【庁舎】&#10;有形固定資産減価償却率該当値テキスト"/>
        <xdr:cNvSpPr txBox="1"/>
      </xdr:nvSpPr>
      <xdr:spPr>
        <a:xfrm>
          <a:off x="16357600"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671" name="楕円 670"/>
        <xdr:cNvSpPr/>
      </xdr:nvSpPr>
      <xdr:spPr>
        <a:xfrm>
          <a:off x="1543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19050</xdr:rowOff>
    </xdr:from>
    <xdr:to>
      <xdr:col>85</xdr:col>
      <xdr:colOff>127000</xdr:colOff>
      <xdr:row>104</xdr:row>
      <xdr:rowOff>64770</xdr:rowOff>
    </xdr:to>
    <xdr:cxnSp macro="">
      <xdr:nvCxnSpPr>
        <xdr:cNvPr id="672" name="直線コネクタ 671"/>
        <xdr:cNvCxnSpPr/>
      </xdr:nvCxnSpPr>
      <xdr:spPr>
        <a:xfrm>
          <a:off x="15481300" y="178498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61323</xdr:rowOff>
    </xdr:from>
    <xdr:to>
      <xdr:col>76</xdr:col>
      <xdr:colOff>165100</xdr:colOff>
      <xdr:row>105</xdr:row>
      <xdr:rowOff>162923</xdr:rowOff>
    </xdr:to>
    <xdr:sp macro="" textlink="">
      <xdr:nvSpPr>
        <xdr:cNvPr id="673" name="楕円 672"/>
        <xdr:cNvSpPr/>
      </xdr:nvSpPr>
      <xdr:spPr>
        <a:xfrm>
          <a:off x="14541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19050</xdr:rowOff>
    </xdr:from>
    <xdr:to>
      <xdr:col>81</xdr:col>
      <xdr:colOff>50800</xdr:colOff>
      <xdr:row>105</xdr:row>
      <xdr:rowOff>112123</xdr:rowOff>
    </xdr:to>
    <xdr:cxnSp macro="">
      <xdr:nvCxnSpPr>
        <xdr:cNvPr id="674" name="直線コネクタ 673"/>
        <xdr:cNvCxnSpPr/>
      </xdr:nvCxnSpPr>
      <xdr:spPr>
        <a:xfrm flipV="1">
          <a:off x="14592300" y="17849850"/>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75" name="楕円 674"/>
        <xdr:cNvSpPr/>
      </xdr:nvSpPr>
      <xdr:spPr>
        <a:xfrm>
          <a:off x="1365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112123</xdr:rowOff>
    </xdr:to>
    <xdr:cxnSp macro="">
      <xdr:nvCxnSpPr>
        <xdr:cNvPr id="676" name="直線コネクタ 675"/>
        <xdr:cNvCxnSpPr/>
      </xdr:nvCxnSpPr>
      <xdr:spPr>
        <a:xfrm>
          <a:off x="13703300" y="1806702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138068</xdr:rowOff>
    </xdr:from>
    <xdr:to>
      <xdr:col>67</xdr:col>
      <xdr:colOff>101600</xdr:colOff>
      <xdr:row>105</xdr:row>
      <xdr:rowOff>68218</xdr:rowOff>
    </xdr:to>
    <xdr:sp macro="" textlink="">
      <xdr:nvSpPr>
        <xdr:cNvPr id="677" name="楕円 676"/>
        <xdr:cNvSpPr/>
      </xdr:nvSpPr>
      <xdr:spPr>
        <a:xfrm>
          <a:off x="12763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17418</xdr:rowOff>
    </xdr:from>
    <xdr:to>
      <xdr:col>71</xdr:col>
      <xdr:colOff>177800</xdr:colOff>
      <xdr:row>105</xdr:row>
      <xdr:rowOff>64770</xdr:rowOff>
    </xdr:to>
    <xdr:cxnSp macro="">
      <xdr:nvCxnSpPr>
        <xdr:cNvPr id="678" name="直線コネクタ 677"/>
        <xdr:cNvCxnSpPr/>
      </xdr:nvCxnSpPr>
      <xdr:spPr>
        <a:xfrm>
          <a:off x="12814300" y="18019668"/>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679"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680"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681"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682"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86377</xdr:rowOff>
    </xdr:from>
    <xdr:ext cx="405111" cy="259045"/>
    <xdr:sp macro="" textlink="">
      <xdr:nvSpPr>
        <xdr:cNvPr id="683" name="n_1mainValue【庁舎】&#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154050</xdr:rowOff>
    </xdr:from>
    <xdr:ext cx="405111" cy="259045"/>
    <xdr:sp macro="" textlink="">
      <xdr:nvSpPr>
        <xdr:cNvPr id="684" name="n_2mainValue【庁舎】&#10;有形固定資産減価償却率"/>
        <xdr:cNvSpPr txBox="1"/>
      </xdr:nvSpPr>
      <xdr:spPr>
        <a:xfrm>
          <a:off x="14389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685" name="n_3main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686" name="n_4main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97" name="直線コネクタ 696"/>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98" name="テキスト ボックス 697"/>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99" name="直線コネクタ 69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0" name="テキスト ボックス 69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01" name="直線コネクタ 700"/>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02" name="テキスト ボックス 701"/>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05" name="直線コネクタ 704"/>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06" name="テキスト ボックス 705"/>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07" name="直線コネクタ 70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08" name="テキスト ボックス 70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09" name="直線コネクタ 708"/>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10" name="テキスト ボックス 709"/>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714" name="直線コネクタ 713"/>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715"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716" name="直線コネクタ 715"/>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717"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718" name="直線コネクタ 717"/>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719"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720" name="フローチャート: 判断 719"/>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721" name="フローチャート: 判断 720"/>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722" name="フローチャート: 判断 721"/>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23" name="フローチャート: 判断 722"/>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724" name="フローチャート: 判断 723"/>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45402</xdr:rowOff>
    </xdr:from>
    <xdr:to>
      <xdr:col>116</xdr:col>
      <xdr:colOff>114300</xdr:colOff>
      <xdr:row>102</xdr:row>
      <xdr:rowOff>147002</xdr:rowOff>
    </xdr:to>
    <xdr:sp macro="" textlink="">
      <xdr:nvSpPr>
        <xdr:cNvPr id="730" name="楕円 729"/>
        <xdr:cNvSpPr/>
      </xdr:nvSpPr>
      <xdr:spPr>
        <a:xfrm>
          <a:off x="22110700" y="1753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68279</xdr:rowOff>
    </xdr:from>
    <xdr:ext cx="469744" cy="259045"/>
    <xdr:sp macro="" textlink="">
      <xdr:nvSpPr>
        <xdr:cNvPr id="731" name="【庁舎】&#10;一人当たり面積該当値テキスト"/>
        <xdr:cNvSpPr txBox="1"/>
      </xdr:nvSpPr>
      <xdr:spPr>
        <a:xfrm>
          <a:off x="22199600" y="1738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65405</xdr:rowOff>
    </xdr:from>
    <xdr:to>
      <xdr:col>112</xdr:col>
      <xdr:colOff>38100</xdr:colOff>
      <xdr:row>102</xdr:row>
      <xdr:rowOff>167005</xdr:rowOff>
    </xdr:to>
    <xdr:sp macro="" textlink="">
      <xdr:nvSpPr>
        <xdr:cNvPr id="732" name="楕円 731"/>
        <xdr:cNvSpPr/>
      </xdr:nvSpPr>
      <xdr:spPr>
        <a:xfrm>
          <a:off x="21272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96202</xdr:rowOff>
    </xdr:from>
    <xdr:to>
      <xdr:col>116</xdr:col>
      <xdr:colOff>63500</xdr:colOff>
      <xdr:row>102</xdr:row>
      <xdr:rowOff>116205</xdr:rowOff>
    </xdr:to>
    <xdr:cxnSp macro="">
      <xdr:nvCxnSpPr>
        <xdr:cNvPr id="733" name="直線コネクタ 732"/>
        <xdr:cNvCxnSpPr/>
      </xdr:nvCxnSpPr>
      <xdr:spPr>
        <a:xfrm flipV="1">
          <a:off x="21323300" y="17584102"/>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156845</xdr:rowOff>
    </xdr:from>
    <xdr:to>
      <xdr:col>107</xdr:col>
      <xdr:colOff>101600</xdr:colOff>
      <xdr:row>102</xdr:row>
      <xdr:rowOff>86995</xdr:rowOff>
    </xdr:to>
    <xdr:sp macro="" textlink="">
      <xdr:nvSpPr>
        <xdr:cNvPr id="734" name="楕円 733"/>
        <xdr:cNvSpPr/>
      </xdr:nvSpPr>
      <xdr:spPr>
        <a:xfrm>
          <a:off x="203835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36195</xdr:rowOff>
    </xdr:from>
    <xdr:to>
      <xdr:col>111</xdr:col>
      <xdr:colOff>177800</xdr:colOff>
      <xdr:row>102</xdr:row>
      <xdr:rowOff>116205</xdr:rowOff>
    </xdr:to>
    <xdr:cxnSp macro="">
      <xdr:nvCxnSpPr>
        <xdr:cNvPr id="735" name="直線コネクタ 734"/>
        <xdr:cNvCxnSpPr/>
      </xdr:nvCxnSpPr>
      <xdr:spPr>
        <a:xfrm>
          <a:off x="20434300" y="1752409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5398</xdr:rowOff>
    </xdr:from>
    <xdr:to>
      <xdr:col>102</xdr:col>
      <xdr:colOff>165100</xdr:colOff>
      <xdr:row>102</xdr:row>
      <xdr:rowOff>106998</xdr:rowOff>
    </xdr:to>
    <xdr:sp macro="" textlink="">
      <xdr:nvSpPr>
        <xdr:cNvPr id="736" name="楕円 735"/>
        <xdr:cNvSpPr/>
      </xdr:nvSpPr>
      <xdr:spPr>
        <a:xfrm>
          <a:off x="19494500" y="1749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36195</xdr:rowOff>
    </xdr:from>
    <xdr:to>
      <xdr:col>107</xdr:col>
      <xdr:colOff>50800</xdr:colOff>
      <xdr:row>102</xdr:row>
      <xdr:rowOff>56198</xdr:rowOff>
    </xdr:to>
    <xdr:cxnSp macro="">
      <xdr:nvCxnSpPr>
        <xdr:cNvPr id="737" name="直線コネクタ 736"/>
        <xdr:cNvCxnSpPr/>
      </xdr:nvCxnSpPr>
      <xdr:spPr>
        <a:xfrm flipV="1">
          <a:off x="19545300" y="17524095"/>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25400</xdr:rowOff>
    </xdr:from>
    <xdr:to>
      <xdr:col>98</xdr:col>
      <xdr:colOff>38100</xdr:colOff>
      <xdr:row>102</xdr:row>
      <xdr:rowOff>127000</xdr:rowOff>
    </xdr:to>
    <xdr:sp macro="" textlink="">
      <xdr:nvSpPr>
        <xdr:cNvPr id="738" name="楕円 737"/>
        <xdr:cNvSpPr/>
      </xdr:nvSpPr>
      <xdr:spPr>
        <a:xfrm>
          <a:off x="18605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56198</xdr:rowOff>
    </xdr:from>
    <xdr:to>
      <xdr:col>102</xdr:col>
      <xdr:colOff>114300</xdr:colOff>
      <xdr:row>102</xdr:row>
      <xdr:rowOff>76200</xdr:rowOff>
    </xdr:to>
    <xdr:cxnSp macro="">
      <xdr:nvCxnSpPr>
        <xdr:cNvPr id="739" name="直線コネクタ 738"/>
        <xdr:cNvCxnSpPr/>
      </xdr:nvCxnSpPr>
      <xdr:spPr>
        <a:xfrm flipV="1">
          <a:off x="18656300" y="17544098"/>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740" name="n_1ave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741" name="n_2aveValue【庁舎】&#10;一人当たり面積"/>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742" name="n_3ave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743" name="n_4aveValue【庁舎】&#10;一人当たり面積"/>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12082</xdr:rowOff>
    </xdr:from>
    <xdr:ext cx="469744" cy="259045"/>
    <xdr:sp macro="" textlink="">
      <xdr:nvSpPr>
        <xdr:cNvPr id="744" name="n_1mainValue【庁舎】&#10;一人当たり面積"/>
        <xdr:cNvSpPr txBox="1"/>
      </xdr:nvSpPr>
      <xdr:spPr>
        <a:xfrm>
          <a:off x="21075727" y="1732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103522</xdr:rowOff>
    </xdr:from>
    <xdr:ext cx="469744" cy="259045"/>
    <xdr:sp macro="" textlink="">
      <xdr:nvSpPr>
        <xdr:cNvPr id="745" name="n_2mainValue【庁舎】&#10;一人当たり面積"/>
        <xdr:cNvSpPr txBox="1"/>
      </xdr:nvSpPr>
      <xdr:spPr>
        <a:xfrm>
          <a:off x="20199427" y="1724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123525</xdr:rowOff>
    </xdr:from>
    <xdr:ext cx="469744" cy="259045"/>
    <xdr:sp macro="" textlink="">
      <xdr:nvSpPr>
        <xdr:cNvPr id="746" name="n_3mainValue【庁舎】&#10;一人当たり面積"/>
        <xdr:cNvSpPr txBox="1"/>
      </xdr:nvSpPr>
      <xdr:spPr>
        <a:xfrm>
          <a:off x="19310427" y="1726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143527</xdr:rowOff>
    </xdr:from>
    <xdr:ext cx="469744" cy="259045"/>
    <xdr:sp macro="" textlink="">
      <xdr:nvSpPr>
        <xdr:cNvPr id="747" name="n_4mainValue【庁舎】&#10;一人当たり面積"/>
        <xdr:cNvSpPr txBox="1"/>
      </xdr:nvSpPr>
      <xdr:spPr>
        <a:xfrm>
          <a:off x="184214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体育館・プールの有形固定資産減価償却率が特に低くなっているが、これは「むつ市スポーツ施設整備計画」に基づき、下北地方最大級の重要な屋内スポーツ施設となる「むつ市総合アリーナ」を新たに整備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福祉施設については、「老人福祉センター」１施設が該当しており、老朽化が著しいが地域住民からの要望があることから、可能な限り必要な修繕等を実施して適正な維持管理に努めている。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今後も「むつ市公共施設等総合管理計画」に基づき、計画的に公共施設の最適化について検討していく。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55,931
55,773
864.12
44,096,097
43,715,231
337,628
17,280,563
37,252,008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経済基盤が脆弱で市税等の自主財源割合が低いことにより、類似団体平均を</a:t>
          </a:r>
          <a:r>
            <a:rPr kumimoji="1" lang="en-US" altLang="ja-JP" sz="1200">
              <a:latin typeface="ＭＳ Ｐゴシック" panose="020B0600070205080204" pitchFamily="50" charset="-128"/>
              <a:ea typeface="ＭＳ Ｐゴシック" panose="020B0600070205080204" pitchFamily="50" charset="-128"/>
            </a:rPr>
            <a:t>0.34</a:t>
          </a:r>
          <a:r>
            <a:rPr kumimoji="1" lang="ja-JP" altLang="en-US" sz="1200">
              <a:latin typeface="ＭＳ Ｐゴシック" panose="020B0600070205080204" pitchFamily="50" charset="-128"/>
              <a:ea typeface="ＭＳ Ｐゴシック" panose="020B0600070205080204" pitchFamily="50" charset="-128"/>
            </a:rPr>
            <a:t>ポイント下回っている。基準財政収入額においては、制度改正や消費税率上昇に伴い地方譲与税や地方消費税交付金が増加していくものの、基準財政需要額においては、社会保障関係費が増加する見込みで、本指数は今後も横ばいで推移するものととらえている。このため、類似団体平均との差を縮めるべく、働き方改革と連動した行革努力による人件費の削減や地方債を活用した普通建設事業の抑制を行うなどの取り組みを展開することにより、財政力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114300</xdr:rowOff>
    </xdr:from>
    <xdr:to>
      <xdr:col>23</xdr:col>
      <xdr:colOff>133350</xdr:colOff>
      <xdr:row>45</xdr:row>
      <xdr:rowOff>114300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114300</xdr:rowOff>
    </xdr:from>
    <xdr:to>
      <xdr:col>19</xdr:col>
      <xdr:colOff>133350</xdr:colOff>
      <xdr:row>45</xdr:row>
      <xdr:rowOff>114300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114300</xdr:rowOff>
    </xdr:from>
    <xdr:to>
      <xdr:col>15</xdr:col>
      <xdr:colOff>82550</xdr:colOff>
      <xdr:row>45</xdr:row>
      <xdr:rowOff>114300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114300</xdr:rowOff>
    </xdr:from>
    <xdr:to>
      <xdr:col>11</xdr:col>
      <xdr:colOff>31750</xdr:colOff>
      <xdr:row>45</xdr:row>
      <xdr:rowOff>114300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63500</xdr:rowOff>
    </xdr:from>
    <xdr:to>
      <xdr:col>19</xdr:col>
      <xdr:colOff>184150</xdr:colOff>
      <xdr:row>45</xdr:row>
      <xdr:rowOff>165100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149877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63500</xdr:rowOff>
    </xdr:from>
    <xdr:to>
      <xdr:col>15</xdr:col>
      <xdr:colOff>133350</xdr:colOff>
      <xdr:row>45</xdr:row>
      <xdr:rowOff>165100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149877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63500</xdr:rowOff>
    </xdr:from>
    <xdr:to>
      <xdr:col>11</xdr:col>
      <xdr:colOff>82550</xdr:colOff>
      <xdr:row>45</xdr:row>
      <xdr:rowOff>165100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149877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63500</xdr:rowOff>
    </xdr:from>
    <xdr:to>
      <xdr:col>7</xdr:col>
      <xdr:colOff>31750</xdr:colOff>
      <xdr:row>45</xdr:row>
      <xdr:rowOff>165100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149877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青森県内最大の行政面積であり、市域の大半が過疎地域かつ連担性が低く、行財政の効率化を進め難い側面があること等から、類似団体平均を</a:t>
          </a:r>
          <a:r>
            <a:rPr kumimoji="1" lang="en-US" altLang="ja-JP" sz="1200">
              <a:latin typeface="ＭＳ Ｐゴシック" panose="020B0600070205080204" pitchFamily="50" charset="-128"/>
              <a:ea typeface="ＭＳ Ｐゴシック" panose="020B0600070205080204" pitchFamily="50" charset="-128"/>
            </a:rPr>
            <a:t>4.6</a:t>
          </a:r>
          <a:r>
            <a:rPr kumimoji="1" lang="ja-JP" altLang="en-US" sz="1200">
              <a:latin typeface="ＭＳ Ｐゴシック" panose="020B0600070205080204" pitchFamily="50" charset="-128"/>
              <a:ea typeface="ＭＳ Ｐゴシック" panose="020B0600070205080204" pitchFamily="50" charset="-128"/>
            </a:rPr>
            <a:t>ポイント上回っている。令和２年度</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は、下水道事業の公営企業会計への移行に伴う負担金の増による補助費等の増及び一般会計債償還額の増による公債費の増等が要因となり前年度比で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ポイント悪化した。</a:t>
          </a:r>
        </a:p>
        <a:p>
          <a:r>
            <a:rPr kumimoji="1" lang="ja-JP" altLang="en-US" sz="1200">
              <a:latin typeface="ＭＳ Ｐゴシック" panose="020B0600070205080204" pitchFamily="50" charset="-128"/>
              <a:ea typeface="ＭＳ Ｐゴシック" panose="020B0600070205080204" pitchFamily="50" charset="-128"/>
            </a:rPr>
            <a:t>　公債費繰上償還の実施、会計年度任用職員の適正配置に努めるほか、公共施設等総合管理計画に基づき、施設等の集約化・適正配置を進めつつ経常経費の削減に努める。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71544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8804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64</xdr:row>
      <xdr:rowOff>15240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593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162560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5934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63</xdr:row>
      <xdr:rowOff>162560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38696"/>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144373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26,971</a:t>
          </a:r>
          <a:r>
            <a:rPr kumimoji="1" lang="ja-JP" altLang="en-US" sz="1200">
              <a:latin typeface="ＭＳ Ｐゴシック" panose="020B0600070205080204" pitchFamily="50" charset="-128"/>
              <a:ea typeface="ＭＳ Ｐゴシック" panose="020B0600070205080204" pitchFamily="50" charset="-128"/>
            </a:rPr>
            <a:t>円上回っている主な要因としては、青森県内最大の行政面積を有する等の地勢・地理的要因が挙げられる。除排雪経費や公共施設に係る管理運営経費等、地勢・地理的要因等から削減が難しい経費が多く、行政コストが嵩む傾向があるものの、地域・社会環境に即した事務事業の見直しや庁舎・施設に係る管理運営経費の最適化を継続して行う。</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143836</xdr:rowOff>
    </xdr:from>
    <xdr:to>
      <xdr:col>23</xdr:col>
      <xdr:colOff>133350</xdr:colOff>
      <xdr:row>85</xdr:row>
      <xdr:rowOff>58069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02736"/>
          <a:ext cx="838200" cy="42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135821</xdr:rowOff>
    </xdr:from>
    <xdr:to>
      <xdr:col>19</xdr:col>
      <xdr:colOff>133350</xdr:colOff>
      <xdr:row>82</xdr:row>
      <xdr:rowOff>143836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94721"/>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135821</xdr:rowOff>
    </xdr:from>
    <xdr:to>
      <xdr:col>15</xdr:col>
      <xdr:colOff>82550</xdr:colOff>
      <xdr:row>83</xdr:row>
      <xdr:rowOff>26161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194721"/>
          <a:ext cx="889000" cy="6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20031</xdr:rowOff>
    </xdr:from>
    <xdr:to>
      <xdr:col>11</xdr:col>
      <xdr:colOff>31750</xdr:colOff>
      <xdr:row>83</xdr:row>
      <xdr:rowOff>26161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78931"/>
          <a:ext cx="889000" cy="17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7269</xdr:rowOff>
    </xdr:from>
    <xdr:to>
      <xdr:col>23</xdr:col>
      <xdr:colOff>184150</xdr:colOff>
      <xdr:row>85</xdr:row>
      <xdr:rowOff>108869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8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150796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5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93036</xdr:rowOff>
    </xdr:from>
    <xdr:to>
      <xdr:col>19</xdr:col>
      <xdr:colOff>184150</xdr:colOff>
      <xdr:row>83</xdr:row>
      <xdr:rowOff>23186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5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7963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38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85021</xdr:rowOff>
    </xdr:from>
    <xdr:to>
      <xdr:col>15</xdr:col>
      <xdr:colOff>133350</xdr:colOff>
      <xdr:row>83</xdr:row>
      <xdr:rowOff>15171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171398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3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146811</xdr:rowOff>
    </xdr:from>
    <xdr:to>
      <xdr:col>11</xdr:col>
      <xdr:colOff>82550</xdr:colOff>
      <xdr:row>83</xdr:row>
      <xdr:rowOff>76961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61738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140681</xdr:rowOff>
    </xdr:from>
    <xdr:to>
      <xdr:col>7</xdr:col>
      <xdr:colOff>31750</xdr:colOff>
      <xdr:row>82</xdr:row>
      <xdr:rowOff>70831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55608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1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全国市平均から</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ポイント、類似団体平均から</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ポイントそれぞれ下回っている状況にあり、低い水準を継続している。</a:t>
          </a:r>
        </a:p>
        <a:p>
          <a:r>
            <a:rPr kumimoji="1" lang="ja-JP" altLang="en-US" sz="1200">
              <a:latin typeface="ＭＳ Ｐゴシック" panose="020B0600070205080204" pitchFamily="50" charset="-128"/>
              <a:ea typeface="ＭＳ Ｐゴシック" panose="020B0600070205080204" pitchFamily="50" charset="-128"/>
            </a:rPr>
            <a:t>　職員構成のバランス維持を継続し、給与水準の適正化維持に向けた取り組みを継続していく。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705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84</xdr:row>
      <xdr:rowOff>168729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84</xdr:row>
      <xdr:rowOff>151493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53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151493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4671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市町村合併以降、退職者一部不補充等を進め、職員数の適正化を推進してきたものの、旧町村３地区にそれぞれ分庁を設置していること等により、未だ類似団体平均を</a:t>
          </a:r>
          <a:r>
            <a:rPr kumimoji="1" lang="en-US" altLang="ja-JP" sz="1200">
              <a:latin typeface="ＭＳ Ｐゴシック" panose="020B0600070205080204" pitchFamily="50" charset="-128"/>
              <a:ea typeface="ＭＳ Ｐゴシック" panose="020B0600070205080204" pitchFamily="50" charset="-128"/>
            </a:rPr>
            <a:t>1.31</a:t>
          </a:r>
          <a:r>
            <a:rPr kumimoji="1" lang="ja-JP" altLang="en-US" sz="1200">
              <a:latin typeface="ＭＳ Ｐゴシック" panose="020B0600070205080204" pitchFamily="50" charset="-128"/>
              <a:ea typeface="ＭＳ Ｐゴシック" panose="020B0600070205080204" pitchFamily="50" charset="-128"/>
            </a:rPr>
            <a:t>人上回っている。定年退職者数が大量だった時期が終わり、これまでのように退職者一部不補充による大幅な職員数の削減は難しくなるため、今まで以上に各地区の行政ニーズの的確な把握に努め、事務事業の見直しや民間委託・市民協働の推進などを進めることで、最小限の人員で最大限の効果を発揮できるよう、効率性の追求に取り組んでいく必要があ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60537</xdr:rowOff>
    </xdr:from>
    <xdr:to>
      <xdr:col>81</xdr:col>
      <xdr:colOff>44450</xdr:colOff>
      <xdr:row>62</xdr:row>
      <xdr:rowOff>102764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90437"/>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50482</xdr:rowOff>
    </xdr:from>
    <xdr:to>
      <xdr:col>77</xdr:col>
      <xdr:colOff>44450</xdr:colOff>
      <xdr:row>62</xdr:row>
      <xdr:rowOff>60537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8038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44450</xdr:rowOff>
    </xdr:from>
    <xdr:to>
      <xdr:col>72</xdr:col>
      <xdr:colOff>203200</xdr:colOff>
      <xdr:row>62</xdr:row>
      <xdr:rowOff>50482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7435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22331</xdr:rowOff>
    </xdr:from>
    <xdr:to>
      <xdr:col>68</xdr:col>
      <xdr:colOff>152400</xdr:colOff>
      <xdr:row>62</xdr:row>
      <xdr:rowOff>44450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52231"/>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51964</xdr:rowOff>
    </xdr:from>
    <xdr:to>
      <xdr:col>81</xdr:col>
      <xdr:colOff>95250</xdr:colOff>
      <xdr:row>62</xdr:row>
      <xdr:rowOff>153564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24041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5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9737</xdr:rowOff>
    </xdr:from>
    <xdr:to>
      <xdr:col>77</xdr:col>
      <xdr:colOff>95250</xdr:colOff>
      <xdr:row>62</xdr:row>
      <xdr:rowOff>111337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96114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171132</xdr:rowOff>
    </xdr:from>
    <xdr:to>
      <xdr:col>73</xdr:col>
      <xdr:colOff>44450</xdr:colOff>
      <xdr:row>62</xdr:row>
      <xdr:rowOff>101282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86059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165100</xdr:rowOff>
    </xdr:from>
    <xdr:to>
      <xdr:col>68</xdr:col>
      <xdr:colOff>203200</xdr:colOff>
      <xdr:row>62</xdr:row>
      <xdr:rowOff>95250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142981</xdr:rowOff>
    </xdr:from>
    <xdr:to>
      <xdr:col>64</xdr:col>
      <xdr:colOff>152400</xdr:colOff>
      <xdr:row>62</xdr:row>
      <xdr:rowOff>73131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57908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比率は昨年に比べ</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ポイント改善しているが、依然として類似団体平均を</a:t>
          </a:r>
          <a:r>
            <a:rPr kumimoji="1" lang="en-US" altLang="ja-JP" sz="1200">
              <a:latin typeface="ＭＳ Ｐゴシック" panose="020B0600070205080204" pitchFamily="50" charset="-128"/>
              <a:ea typeface="ＭＳ Ｐゴシック" panose="020B0600070205080204" pitchFamily="50" charset="-128"/>
            </a:rPr>
            <a:t>9.2</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新規地方債の発行にあたっては、厳選かつ計画的な事業の進捗を図ることで抑制しつつ、交付税措置率の高い地方債の活用や繰上償還の実施で更なる比率の改善に努める。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43</xdr:row>
      <xdr:rowOff>114554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594094"/>
          <a:ext cx="0" cy="8928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86631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4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114554</xdr:rowOff>
    </xdr:from>
    <xdr:to>
      <xdr:col>81</xdr:col>
      <xdr:colOff>133350</xdr:colOff>
      <xdr:row>43</xdr:row>
      <xdr:rowOff>114554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4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114554</xdr:rowOff>
    </xdr:from>
    <xdr:to>
      <xdr:col>81</xdr:col>
      <xdr:colOff>44450</xdr:colOff>
      <xdr:row>43</xdr:row>
      <xdr:rowOff>148336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48690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148336</xdr:rowOff>
    </xdr:from>
    <xdr:to>
      <xdr:col>77</xdr:col>
      <xdr:colOff>44450</xdr:colOff>
      <xdr:row>44</xdr:row>
      <xdr:rowOff>1016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5206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138938</xdr:rowOff>
    </xdr:from>
    <xdr:to>
      <xdr:col>77</xdr:col>
      <xdr:colOff>95250</xdr:colOff>
      <xdr:row>41</xdr:row>
      <xdr:rowOff>69088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1016</xdr:rowOff>
    </xdr:from>
    <xdr:to>
      <xdr:col>72</xdr:col>
      <xdr:colOff>203200</xdr:colOff>
      <xdr:row>44</xdr:row>
      <xdr:rowOff>25146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5448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25146</xdr:rowOff>
    </xdr:from>
    <xdr:to>
      <xdr:col>68</xdr:col>
      <xdr:colOff>152400</xdr:colOff>
      <xdr:row>44</xdr:row>
      <xdr:rowOff>34798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5689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153416</xdr:rowOff>
    </xdr:from>
    <xdr:to>
      <xdr:col>68</xdr:col>
      <xdr:colOff>203200</xdr:colOff>
      <xdr:row>41</xdr:row>
      <xdr:rowOff>83566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93743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63754</xdr:rowOff>
    </xdr:from>
    <xdr:to>
      <xdr:col>81</xdr:col>
      <xdr:colOff>95250</xdr:colOff>
      <xdr:row>43</xdr:row>
      <xdr:rowOff>165354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131081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3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97536</xdr:rowOff>
    </xdr:from>
    <xdr:to>
      <xdr:col>77</xdr:col>
      <xdr:colOff>95250</xdr:colOff>
      <xdr:row>44</xdr:row>
      <xdr:rowOff>27686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4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12463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5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121666</xdr:rowOff>
    </xdr:from>
    <xdr:to>
      <xdr:col>73</xdr:col>
      <xdr:colOff>44450</xdr:colOff>
      <xdr:row>44</xdr:row>
      <xdr:rowOff>51816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36593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145796</xdr:rowOff>
    </xdr:from>
    <xdr:to>
      <xdr:col>68</xdr:col>
      <xdr:colOff>203200</xdr:colOff>
      <xdr:row>44</xdr:row>
      <xdr:rowOff>75946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51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60723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60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155448</xdr:rowOff>
    </xdr:from>
    <xdr:to>
      <xdr:col>64</xdr:col>
      <xdr:colOff>152400</xdr:colOff>
      <xdr:row>44</xdr:row>
      <xdr:rowOff>85598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52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70375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61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124.3</a:t>
          </a:r>
          <a:r>
            <a:rPr kumimoji="1" lang="ja-JP" altLang="en-US" sz="1200">
              <a:latin typeface="ＭＳ Ｐゴシック" panose="020B0600070205080204" pitchFamily="50" charset="-128"/>
              <a:ea typeface="ＭＳ Ｐゴシック" panose="020B0600070205080204" pitchFamily="50" charset="-128"/>
            </a:rPr>
            <a:t>ポイント上回っている。一般会計の地方債残高及び一部事務組合の地方債残高に係る財政負担のほか、一部事務組合下北医療センターの債務負担行為に対する財政負担が要因と考えられるが、一部事務組合に対する公債費負担分の減等により前年度より</a:t>
          </a:r>
          <a:r>
            <a:rPr kumimoji="1" lang="en-US" altLang="ja-JP" sz="1200">
              <a:latin typeface="ＭＳ Ｐゴシック" panose="020B0600070205080204" pitchFamily="50" charset="-128"/>
              <a:ea typeface="ＭＳ Ｐゴシック" panose="020B0600070205080204" pitchFamily="50" charset="-128"/>
            </a:rPr>
            <a:t>6.2</a:t>
          </a:r>
          <a:r>
            <a:rPr kumimoji="1" lang="ja-JP" altLang="en-US" sz="1200">
              <a:latin typeface="ＭＳ Ｐゴシック" panose="020B0600070205080204" pitchFamily="50" charset="-128"/>
              <a:ea typeface="ＭＳ Ｐゴシック" panose="020B0600070205080204" pitchFamily="50" charset="-128"/>
            </a:rPr>
            <a:t>ポイント改善している。</a:t>
          </a:r>
        </a:p>
        <a:p>
          <a:r>
            <a:rPr kumimoji="1" lang="ja-JP" altLang="en-US" sz="1200">
              <a:latin typeface="ＭＳ Ｐゴシック" panose="020B0600070205080204" pitchFamily="50" charset="-128"/>
              <a:ea typeface="ＭＳ Ｐゴシック" panose="020B0600070205080204" pitchFamily="50" charset="-128"/>
            </a:rPr>
            <a:t>　今後も指標改善に向けて地方債の抑制を図るとともに、下北医療センターの経営健全化に係る取組を重点的に支援していく必要がある。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105537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163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77614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0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105537</xdr:rowOff>
    </xdr:from>
    <xdr:to>
      <xdr:col>81</xdr:col>
      <xdr:colOff>133350</xdr:colOff>
      <xdr:row>20</xdr:row>
      <xdr:rowOff>105537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5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105537</xdr:rowOff>
    </xdr:from>
    <xdr:to>
      <xdr:col>81</xdr:col>
      <xdr:colOff>44450</xdr:colOff>
      <xdr:row>20</xdr:row>
      <xdr:rowOff>155406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534537"/>
          <a:ext cx="8382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100178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29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83651</xdr:rowOff>
    </xdr:from>
    <xdr:to>
      <xdr:col>81</xdr:col>
      <xdr:colOff>95250</xdr:colOff>
      <xdr:row>15</xdr:row>
      <xdr:rowOff>13801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8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155406</xdr:rowOff>
    </xdr:from>
    <xdr:to>
      <xdr:col>77</xdr:col>
      <xdr:colOff>44450</xdr:colOff>
      <xdr:row>21</xdr:row>
      <xdr:rowOff>39455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58440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97324</xdr:rowOff>
    </xdr:from>
    <xdr:to>
      <xdr:col>77</xdr:col>
      <xdr:colOff>95250</xdr:colOff>
      <xdr:row>15</xdr:row>
      <xdr:rowOff>27474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9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37651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66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39455</xdr:rowOff>
    </xdr:from>
    <xdr:to>
      <xdr:col>72</xdr:col>
      <xdr:colOff>203200</xdr:colOff>
      <xdr:row>21</xdr:row>
      <xdr:rowOff>129540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639905"/>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114215</xdr:rowOff>
    </xdr:from>
    <xdr:to>
      <xdr:col>73</xdr:col>
      <xdr:colOff>44450</xdr:colOff>
      <xdr:row>15</xdr:row>
      <xdr:rowOff>44365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54542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129540</xdr:rowOff>
    </xdr:from>
    <xdr:to>
      <xdr:col>68</xdr:col>
      <xdr:colOff>152400</xdr:colOff>
      <xdr:row>22</xdr:row>
      <xdr:rowOff>720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729990"/>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32046</xdr:rowOff>
    </xdr:from>
    <xdr:to>
      <xdr:col>64</xdr:col>
      <xdr:colOff>152400</xdr:colOff>
      <xdr:row>15</xdr:row>
      <xdr:rowOff>133646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143823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54737</xdr:rowOff>
    </xdr:from>
    <xdr:to>
      <xdr:col>81</xdr:col>
      <xdr:colOff>95250</xdr:colOff>
      <xdr:row>20</xdr:row>
      <xdr:rowOff>156337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48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122064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7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104606</xdr:rowOff>
    </xdr:from>
    <xdr:to>
      <xdr:col>77</xdr:col>
      <xdr:colOff>95250</xdr:colOff>
      <xdr:row>21</xdr:row>
      <xdr:rowOff>34756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5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19533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619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160105</xdr:rowOff>
    </xdr:from>
    <xdr:to>
      <xdr:col>73</xdr:col>
      <xdr:colOff>44450</xdr:colOff>
      <xdr:row>21</xdr:row>
      <xdr:rowOff>90255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5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75032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67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78740</xdr:rowOff>
    </xdr:from>
    <xdr:to>
      <xdr:col>68</xdr:col>
      <xdr:colOff>203200</xdr:colOff>
      <xdr:row>22</xdr:row>
      <xdr:rowOff>8890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6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165117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76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121370</xdr:rowOff>
    </xdr:from>
    <xdr:to>
      <xdr:col>64</xdr:col>
      <xdr:colOff>152400</xdr:colOff>
      <xdr:row>22</xdr:row>
      <xdr:rowOff>51520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72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36297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80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55,931
55,773
864.12
44,096,097
43,715,231
337,628
17,280,563
37,252,008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類似団体平均から</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ポイント下回っており、比較的低水準にあるといえる。これは、一般職給与の削減を取りやめた後でもなお、給与水準が類似団体よりも低いことによるものであり、今後も職員の資質向上、行政改革による業務効率化に注力し、組織体制の維持・安定を図りながらも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78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35</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35</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0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類似団体平均と比較すると</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ポイント下回っている。これは、ごみ処理業務等を一部事務組合で実施していることから、各種業務に対する物件費等の経費を負担金として支出していることが要因として挙げられる。このことは、類似団体に比べ物件費の比率が低い一方で、補助費等の比率が高いことでも現れ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149860</xdr:rowOff>
    </xdr:from>
    <xdr:to>
      <xdr:col>82</xdr:col>
      <xdr:colOff>107950</xdr:colOff>
      <xdr:row>13</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207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5842</xdr:rowOff>
    </xdr:from>
    <xdr:to>
      <xdr:col>78</xdr:col>
      <xdr:colOff>69850</xdr:colOff>
      <xdr:row>13</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2346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131572</xdr:rowOff>
    </xdr:from>
    <xdr:to>
      <xdr:col>73</xdr:col>
      <xdr:colOff>180975</xdr:colOff>
      <xdr:row>13</xdr:row>
      <xdr:rowOff>5842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1889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131572</xdr:rowOff>
    </xdr:from>
    <xdr:to>
      <xdr:col>69</xdr:col>
      <xdr:colOff>92075</xdr:colOff>
      <xdr:row>12</xdr:row>
      <xdr:rowOff>168148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1889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99060</xdr:rowOff>
    </xdr:from>
    <xdr:to>
      <xdr:col>82</xdr:col>
      <xdr:colOff>158750</xdr:colOff>
      <xdr:row>13</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7637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06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144780</xdr:rowOff>
    </xdr:from>
    <xdr:to>
      <xdr:col>78</xdr:col>
      <xdr:colOff>120650</xdr:colOff>
      <xdr:row>13</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85107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197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126492</xdr:rowOff>
    </xdr:from>
    <xdr:to>
      <xdr:col>74</xdr:col>
      <xdr:colOff>31750</xdr:colOff>
      <xdr:row>13</xdr:row>
      <xdr:rowOff>56642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1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66819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19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80772</xdr:rowOff>
    </xdr:from>
    <xdr:to>
      <xdr:col>69</xdr:col>
      <xdr:colOff>142875</xdr:colOff>
      <xdr:row>13</xdr:row>
      <xdr:rowOff>10922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1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21099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90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117348</xdr:rowOff>
    </xdr:from>
    <xdr:to>
      <xdr:col>65</xdr:col>
      <xdr:colOff>53975</xdr:colOff>
      <xdr:row>13</xdr:row>
      <xdr:rowOff>47498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1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57675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9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ポイント減少、類似団体平均から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ポイント下回っている状況にある。</a:t>
          </a:r>
        </a:p>
        <a:p>
          <a:r>
            <a:rPr kumimoji="1" lang="ja-JP" altLang="en-US" sz="1200">
              <a:latin typeface="ＭＳ Ｐゴシック" panose="020B0600070205080204" pitchFamily="50" charset="-128"/>
              <a:ea typeface="ＭＳ Ｐゴシック" panose="020B0600070205080204" pitchFamily="50" charset="-128"/>
            </a:rPr>
            <a:t>　今後においても、各種制度においては対象者の適正化により、時代にあった制度構築に努める。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356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03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97065</xdr:rowOff>
    </xdr:from>
    <xdr:to>
      <xdr:col>15</xdr:col>
      <xdr:colOff>98425</xdr:colOff>
      <xdr:row>56</xdr:row>
      <xdr:rowOff>1815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268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55</xdr:row>
      <xdr:rowOff>97065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62792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類似団体平均と比較すると</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ポイント下回っている。</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ヶ年の推移では、冬期間の除排雪に係る道路の維持補修費の発生状況により、指標に増減があるものの横ばいで推移し、全国平均とほぼ同様の数値となっている。</a:t>
          </a:r>
        </a:p>
        <a:p>
          <a:r>
            <a:rPr kumimoji="1" lang="ja-JP" altLang="en-US" sz="1200">
              <a:latin typeface="ＭＳ Ｐゴシック" panose="020B0600070205080204" pitchFamily="50" charset="-128"/>
              <a:ea typeface="ＭＳ Ｐゴシック" panose="020B0600070205080204" pitchFamily="50" charset="-128"/>
            </a:rPr>
            <a:t>　今後においても、維持補修費の推移に注視しながら、各特別会計に対する繰出金の適正化について意識的に取り組み、財政負担の抑制に努める。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38100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842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38100</xdr:rowOff>
    </xdr:from>
    <xdr:to>
      <xdr:col>78</xdr:col>
      <xdr:colOff>69850</xdr:colOff>
      <xdr:row>58</xdr:row>
      <xdr:rowOff>152400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82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152400</xdr:rowOff>
    </xdr:from>
    <xdr:to>
      <xdr:col>73</xdr:col>
      <xdr:colOff>180975</xdr:colOff>
      <xdr:row>58</xdr:row>
      <xdr:rowOff>152400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9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152400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56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158750</xdr:rowOff>
    </xdr:from>
    <xdr:to>
      <xdr:col>78</xdr:col>
      <xdr:colOff>120650</xdr:colOff>
      <xdr:row>58</xdr:row>
      <xdr:rowOff>88900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99077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101600</xdr:rowOff>
    </xdr:from>
    <xdr:to>
      <xdr:col>74</xdr:col>
      <xdr:colOff>31750</xdr:colOff>
      <xdr:row>59</xdr:row>
      <xdr:rowOff>31750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101600</xdr:rowOff>
    </xdr:from>
    <xdr:to>
      <xdr:col>69</xdr:col>
      <xdr:colOff>142875</xdr:colOff>
      <xdr:row>59</xdr:row>
      <xdr:rowOff>31750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類似団体平均と比較すると</a:t>
          </a:r>
          <a:r>
            <a:rPr kumimoji="1" lang="en-US" altLang="ja-JP" sz="1200">
              <a:latin typeface="ＭＳ Ｐゴシック" panose="020B0600070205080204" pitchFamily="50" charset="-128"/>
              <a:ea typeface="ＭＳ Ｐゴシック" panose="020B0600070205080204" pitchFamily="50" charset="-128"/>
            </a:rPr>
            <a:t>13.2</a:t>
          </a:r>
          <a:r>
            <a:rPr kumimoji="1" lang="ja-JP" altLang="en-US" sz="1200">
              <a:latin typeface="ＭＳ Ｐゴシック" panose="020B0600070205080204" pitchFamily="50" charset="-128"/>
              <a:ea typeface="ＭＳ Ｐゴシック" panose="020B0600070205080204" pitchFamily="50" charset="-128"/>
            </a:rPr>
            <a:t>ポイント上回っている。これは、ごみ処理業務等を一部事務組合で実施していることにより、各種業務に係る経費を負担金として支出していることに加え、一部事務組合下北医療センターに係る負担金が要因として挙げられる。補助費等はその大半が一部事務組合負担金であるため、その推移を注視し、負担規模の適正化に十分留意していく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51562</xdr:rowOff>
    </xdr:from>
    <xdr:to>
      <xdr:col>82</xdr:col>
      <xdr:colOff>107950</xdr:colOff>
      <xdr:row>40</xdr:row>
      <xdr:rowOff>72136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73811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39</xdr:row>
      <xdr:rowOff>51562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7335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46990</xdr:rowOff>
    </xdr:from>
    <xdr:to>
      <xdr:col>73</xdr:col>
      <xdr:colOff>180975</xdr:colOff>
      <xdr:row>39</xdr:row>
      <xdr:rowOff>101854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7335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92710</xdr:rowOff>
    </xdr:from>
    <xdr:to>
      <xdr:col>69</xdr:col>
      <xdr:colOff>92075</xdr:colOff>
      <xdr:row>39</xdr:row>
      <xdr:rowOff>101854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7792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21336</xdr:rowOff>
    </xdr:from>
    <xdr:to>
      <xdr:col>82</xdr:col>
      <xdr:colOff>158750</xdr:colOff>
      <xdr:row>40</xdr:row>
      <xdr:rowOff>122936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101363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762</xdr:rowOff>
    </xdr:from>
    <xdr:to>
      <xdr:col>78</xdr:col>
      <xdr:colOff>120650</xdr:colOff>
      <xdr:row>39</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87139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77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167640</xdr:rowOff>
    </xdr:from>
    <xdr:to>
      <xdr:col>74</xdr:col>
      <xdr:colOff>31750</xdr:colOff>
      <xdr:row>39</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82567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51054</xdr:rowOff>
    </xdr:from>
    <xdr:to>
      <xdr:col>69</xdr:col>
      <xdr:colOff>142875</xdr:colOff>
      <xdr:row>39</xdr:row>
      <xdr:rowOff>152654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137431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41910</xdr:rowOff>
    </xdr:from>
    <xdr:to>
      <xdr:col>65</xdr:col>
      <xdr:colOff>53975</xdr:colOff>
      <xdr:row>39</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類似団体平均と比較すると</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ポイント上回っている。これは、平成</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年度から発行が認められた臨時財政対策債や合併団体に活用が認められ平成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年度から発行している合併特例債に対する元金償還の負担が大きく影響している。</a:t>
          </a:r>
        </a:p>
        <a:p>
          <a:r>
            <a:rPr kumimoji="1" lang="ja-JP" altLang="en-US" sz="1200">
              <a:latin typeface="ＭＳ Ｐゴシック" panose="020B0600070205080204" pitchFamily="50" charset="-128"/>
              <a:ea typeface="ＭＳ Ｐゴシック" panose="020B0600070205080204" pitchFamily="50" charset="-128"/>
            </a:rPr>
            <a:t>　令和２年度は前年度比較で</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ポイント改善したものの、今後も普通建設事業の厳選、補助金の活用等により新規発行債の抑制を行い、指標の改善に努める。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85852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4360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62992</xdr:rowOff>
    </xdr:from>
    <xdr:to>
      <xdr:col>19</xdr:col>
      <xdr:colOff>187325</xdr:colOff>
      <xdr:row>78</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436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62992</xdr:rowOff>
    </xdr:from>
    <xdr:to>
      <xdr:col>15</xdr:col>
      <xdr:colOff>98425</xdr:colOff>
      <xdr:row>78</xdr:row>
      <xdr:rowOff>122428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4360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85852</xdr:rowOff>
    </xdr:from>
    <xdr:to>
      <xdr:col>11</xdr:col>
      <xdr:colOff>9525</xdr:colOff>
      <xdr:row>78</xdr:row>
      <xdr:rowOff>122428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458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71628</xdr:rowOff>
    </xdr:from>
    <xdr:to>
      <xdr:col>11</xdr:col>
      <xdr:colOff>60325</xdr:colOff>
      <xdr:row>79</xdr:row>
      <xdr:rowOff>1778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158005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35052</xdr:rowOff>
    </xdr:from>
    <xdr:to>
      <xdr:col>6</xdr:col>
      <xdr:colOff>171450</xdr:colOff>
      <xdr:row>78</xdr:row>
      <xdr:rowOff>136652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類似団体平均と比較すると</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ポイント上回り、前年度と比較し</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悪化している。働き方改革と連動した行革努力により時間外勤務手当の縮減に努めるとともに、事務事業の見直しや公共施設等総合管理計画、個別施設計画に基づき庁舎・各種施設に係る経費の最適化を図る。</a:t>
          </a:r>
        </a:p>
        <a:p>
          <a:r>
            <a:rPr kumimoji="1" lang="ja-JP" altLang="en-US" sz="1200">
              <a:latin typeface="ＭＳ Ｐゴシック" panose="020B0600070205080204" pitchFamily="50" charset="-128"/>
              <a:ea typeface="ＭＳ Ｐゴシック" panose="020B0600070205080204" pitchFamily="50" charset="-128"/>
            </a:rPr>
            <a:t>　また、一部事務組合負担金や各特別会計繰出金、除排雪経費等の推移についても十分留意し、各種補助金等の活用を図ることで指標の改善に努める。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104139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42237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49276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3720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77</xdr:row>
      <xdr:rowOff>170435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372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170435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2806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59962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59962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139971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3175</xdr:rowOff>
    </xdr:from>
    <xdr:to>
      <xdr:col>29</xdr:col>
      <xdr:colOff>127000</xdr:colOff>
      <xdr:row>14</xdr:row>
      <xdr:rowOff>14967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51100"/>
          <a:ext cx="647700" cy="11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14967</xdr:rowOff>
    </xdr:from>
    <xdr:to>
      <xdr:col>26</xdr:col>
      <xdr:colOff>50800</xdr:colOff>
      <xdr:row>14</xdr:row>
      <xdr:rowOff>71755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62892"/>
          <a:ext cx="698500" cy="56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71755</xdr:rowOff>
    </xdr:from>
    <xdr:to>
      <xdr:col>22</xdr:col>
      <xdr:colOff>114300</xdr:colOff>
      <xdr:row>14</xdr:row>
      <xdr:rowOff>87928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19680"/>
          <a:ext cx="698500" cy="16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87928</xdr:rowOff>
    </xdr:from>
    <xdr:to>
      <xdr:col>18</xdr:col>
      <xdr:colOff>177800</xdr:colOff>
      <xdr:row>15</xdr:row>
      <xdr:rowOff>432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35853"/>
          <a:ext cx="698500" cy="83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123825</xdr:rowOff>
    </xdr:from>
    <xdr:to>
      <xdr:col>29</xdr:col>
      <xdr:colOff>177800</xdr:colOff>
      <xdr:row>14</xdr:row>
      <xdr:rowOff>53975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00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140352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135617</xdr:rowOff>
    </xdr:from>
    <xdr:to>
      <xdr:col>26</xdr:col>
      <xdr:colOff>101600</xdr:colOff>
      <xdr:row>14</xdr:row>
      <xdr:rowOff>65767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12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75944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80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20955</xdr:rowOff>
    </xdr:from>
    <xdr:to>
      <xdr:col>22</xdr:col>
      <xdr:colOff>165100</xdr:colOff>
      <xdr:row>14</xdr:row>
      <xdr:rowOff>122555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68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132732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37128</xdr:rowOff>
    </xdr:from>
    <xdr:to>
      <xdr:col>19</xdr:col>
      <xdr:colOff>38100</xdr:colOff>
      <xdr:row>14</xdr:row>
      <xdr:rowOff>138728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8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148905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5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121082</xdr:rowOff>
    </xdr:from>
    <xdr:to>
      <xdr:col>15</xdr:col>
      <xdr:colOff>101600</xdr:colOff>
      <xdr:row>15</xdr:row>
      <xdr:rowOff>51232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69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61409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3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39</xdr:row>
      <xdr:rowOff>12700</xdr:rowOff>
    </xdr:from>
    <xdr:to>
      <xdr:col>33</xdr:col>
      <xdr:colOff>114300</xdr:colOff>
      <xdr:row>39</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127000</xdr:rowOff>
    </xdr:from>
    <xdr:to>
      <xdr:col>33</xdr:col>
      <xdr:colOff>114300</xdr:colOff>
      <xdr:row>36</xdr:row>
      <xdr:rowOff>127000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327677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241300</xdr:rowOff>
    </xdr:from>
    <xdr:to>
      <xdr:col>33</xdr:col>
      <xdr:colOff>114300</xdr:colOff>
      <xdr:row>34</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12700</xdr:rowOff>
    </xdr:from>
    <xdr:to>
      <xdr:col>33</xdr:col>
      <xdr:colOff>114300</xdr:colOff>
      <xdr:row>33</xdr:row>
      <xdr:rowOff>12700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41927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341684</xdr:rowOff>
    </xdr:from>
    <xdr:to>
      <xdr:col>29</xdr:col>
      <xdr:colOff>127000</xdr:colOff>
      <xdr:row>38</xdr:row>
      <xdr:rowOff>56591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66234"/>
          <a:ext cx="0" cy="12579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28668</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96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56591</xdr:rowOff>
    </xdr:from>
    <xdr:to>
      <xdr:col>30</xdr:col>
      <xdr:colOff>25400</xdr:colOff>
      <xdr:row>38</xdr:row>
      <xdr:rowOff>56591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5241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85161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600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341684</xdr:rowOff>
    </xdr:from>
    <xdr:to>
      <xdr:col>30</xdr:col>
      <xdr:colOff>25400</xdr:colOff>
      <xdr:row>33</xdr:row>
      <xdr:rowOff>341684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6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279133</xdr:rowOff>
    </xdr:from>
    <xdr:to>
      <xdr:col>29</xdr:col>
      <xdr:colOff>127000</xdr:colOff>
      <xdr:row>33</xdr:row>
      <xdr:rowOff>341684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203683"/>
          <a:ext cx="647700" cy="62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340542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50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25565</xdr:rowOff>
    </xdr:from>
    <xdr:to>
      <xdr:col>29</xdr:col>
      <xdr:colOff>177800</xdr:colOff>
      <xdr:row>36</xdr:row>
      <xdr:rowOff>127165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78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279133</xdr:rowOff>
    </xdr:from>
    <xdr:to>
      <xdr:col>26</xdr:col>
      <xdr:colOff>50800</xdr:colOff>
      <xdr:row>34</xdr:row>
      <xdr:rowOff>34903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203683"/>
          <a:ext cx="698500" cy="98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33966</xdr:rowOff>
    </xdr:from>
    <xdr:to>
      <xdr:col>26</xdr:col>
      <xdr:colOff>101600</xdr:colOff>
      <xdr:row>36</xdr:row>
      <xdr:rowOff>135566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987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120343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073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262874</xdr:rowOff>
    </xdr:from>
    <xdr:to>
      <xdr:col>22</xdr:col>
      <xdr:colOff>114300</xdr:colOff>
      <xdr:row>34</xdr:row>
      <xdr:rowOff>34903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187424"/>
          <a:ext cx="698500" cy="114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38138</xdr:rowOff>
    </xdr:from>
    <xdr:to>
      <xdr:col>22</xdr:col>
      <xdr:colOff>165100</xdr:colOff>
      <xdr:row>36</xdr:row>
      <xdr:rowOff>139738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991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07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188608</xdr:rowOff>
    </xdr:from>
    <xdr:to>
      <xdr:col>18</xdr:col>
      <xdr:colOff>177800</xdr:colOff>
      <xdr:row>33</xdr:row>
      <xdr:rowOff>262874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113158"/>
          <a:ext cx="698500" cy="74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21736</xdr:rowOff>
    </xdr:from>
    <xdr:to>
      <xdr:col>19</xdr:col>
      <xdr:colOff>38100</xdr:colOff>
      <xdr:row>36</xdr:row>
      <xdr:rowOff>123336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974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108113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06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4076</xdr:rowOff>
    </xdr:from>
    <xdr:to>
      <xdr:col>15</xdr:col>
      <xdr:colOff>101600</xdr:colOff>
      <xdr:row>36</xdr:row>
      <xdr:rowOff>105676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5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90453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04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290884</xdr:rowOff>
    </xdr:from>
    <xdr:to>
      <xdr:col>29</xdr:col>
      <xdr:colOff>177800</xdr:colOff>
      <xdr:row>34</xdr:row>
      <xdr:rowOff>49584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215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237561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16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228333</xdr:rowOff>
    </xdr:from>
    <xdr:to>
      <xdr:col>26</xdr:col>
      <xdr:colOff>101600</xdr:colOff>
      <xdr:row>33</xdr:row>
      <xdr:rowOff>329933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152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168660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5921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327003</xdr:rowOff>
    </xdr:from>
    <xdr:to>
      <xdr:col>22</xdr:col>
      <xdr:colOff>165100</xdr:colOff>
      <xdr:row>34</xdr:row>
      <xdr:rowOff>85703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25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95880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02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212074</xdr:rowOff>
    </xdr:from>
    <xdr:to>
      <xdr:col>19</xdr:col>
      <xdr:colOff>38100</xdr:colOff>
      <xdr:row>33</xdr:row>
      <xdr:rowOff>313674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136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152401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59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137808</xdr:rowOff>
    </xdr:from>
    <xdr:to>
      <xdr:col>15</xdr:col>
      <xdr:colOff>101600</xdr:colOff>
      <xdr:row>33</xdr:row>
      <xdr:rowOff>239408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06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78135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583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55,931
55,773
864.12
44,096,097
43,715,231
337,628
17,280,563
37,252,008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94952</xdr:rowOff>
    </xdr:from>
    <xdr:to>
      <xdr:col>24</xdr:col>
      <xdr:colOff>63500</xdr:colOff>
      <xdr:row>36</xdr:row>
      <xdr:rowOff>41402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95702"/>
          <a:ext cx="838200" cy="1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41402</xdr:rowOff>
    </xdr:from>
    <xdr:to>
      <xdr:col>19</xdr:col>
      <xdr:colOff>177800</xdr:colOff>
      <xdr:row>36</xdr:row>
      <xdr:rowOff>75711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13602"/>
          <a:ext cx="889000" cy="3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67424</xdr:rowOff>
    </xdr:from>
    <xdr:to>
      <xdr:col>15</xdr:col>
      <xdr:colOff>50800</xdr:colOff>
      <xdr:row>36</xdr:row>
      <xdr:rowOff>75711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39624"/>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67424</xdr:rowOff>
    </xdr:from>
    <xdr:to>
      <xdr:col>10</xdr:col>
      <xdr:colOff>114300</xdr:colOff>
      <xdr:row>36</xdr:row>
      <xdr:rowOff>126136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39624"/>
          <a:ext cx="889000" cy="5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44152</xdr:rowOff>
    </xdr:from>
    <xdr:to>
      <xdr:col>24</xdr:col>
      <xdr:colOff>114300</xdr:colOff>
      <xdr:row>35</xdr:row>
      <xdr:rowOff>145752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67029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162052</xdr:rowOff>
    </xdr:from>
    <xdr:to>
      <xdr:col>20</xdr:col>
      <xdr:colOff>38100</xdr:colOff>
      <xdr:row>36</xdr:row>
      <xdr:rowOff>92202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108729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24911</xdr:rowOff>
    </xdr:from>
    <xdr:to>
      <xdr:col>15</xdr:col>
      <xdr:colOff>101600</xdr:colOff>
      <xdr:row>36</xdr:row>
      <xdr:rowOff>126511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143038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7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16624</xdr:rowOff>
    </xdr:from>
    <xdr:to>
      <xdr:col>10</xdr:col>
      <xdr:colOff>165100</xdr:colOff>
      <xdr:row>36</xdr:row>
      <xdr:rowOff>118224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134751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6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75336</xdr:rowOff>
    </xdr:from>
    <xdr:to>
      <xdr:col>6</xdr:col>
      <xdr:colOff>38100</xdr:colOff>
      <xdr:row>37</xdr:row>
      <xdr:rowOff>5486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22013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2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67211</xdr:rowOff>
    </xdr:from>
    <xdr:to>
      <xdr:col>24</xdr:col>
      <xdr:colOff>63500</xdr:colOff>
      <xdr:row>56</xdr:row>
      <xdr:rowOff>78663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96961"/>
          <a:ext cx="838200" cy="18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78663</xdr:rowOff>
    </xdr:from>
    <xdr:to>
      <xdr:col>19</xdr:col>
      <xdr:colOff>177800</xdr:colOff>
      <xdr:row>56</xdr:row>
      <xdr:rowOff>150902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79863"/>
          <a:ext cx="889000" cy="7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150284</xdr:rowOff>
    </xdr:from>
    <xdr:to>
      <xdr:col>15</xdr:col>
      <xdr:colOff>50800</xdr:colOff>
      <xdr:row>56</xdr:row>
      <xdr:rowOff>150902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51484"/>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123561</xdr:rowOff>
    </xdr:from>
    <xdr:to>
      <xdr:col>10</xdr:col>
      <xdr:colOff>114300</xdr:colOff>
      <xdr:row>56</xdr:row>
      <xdr:rowOff>150284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24761"/>
          <a:ext cx="8890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16411</xdr:rowOff>
    </xdr:from>
    <xdr:to>
      <xdr:col>24</xdr:col>
      <xdr:colOff>114300</xdr:colOff>
      <xdr:row>55</xdr:row>
      <xdr:rowOff>118011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4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39288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27863</xdr:rowOff>
    </xdr:from>
    <xdr:to>
      <xdr:col>20</xdr:col>
      <xdr:colOff>38100</xdr:colOff>
      <xdr:row>56</xdr:row>
      <xdr:rowOff>129463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145990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0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100102</xdr:rowOff>
    </xdr:from>
    <xdr:to>
      <xdr:col>15</xdr:col>
      <xdr:colOff>101600</xdr:colOff>
      <xdr:row>57</xdr:row>
      <xdr:rowOff>30252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46779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7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99484</xdr:rowOff>
    </xdr:from>
    <xdr:to>
      <xdr:col>10</xdr:col>
      <xdr:colOff>165100</xdr:colOff>
      <xdr:row>57</xdr:row>
      <xdr:rowOff>29634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46161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7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72761</xdr:rowOff>
    </xdr:from>
    <xdr:to>
      <xdr:col>6</xdr:col>
      <xdr:colOff>38100</xdr:colOff>
      <xdr:row>57</xdr:row>
      <xdr:rowOff>2911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7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19438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4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150033</xdr:rowOff>
    </xdr:from>
    <xdr:to>
      <xdr:col>24</xdr:col>
      <xdr:colOff>63500</xdr:colOff>
      <xdr:row>76</xdr:row>
      <xdr:rowOff>67097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665883"/>
          <a:ext cx="838200" cy="43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4323</xdr:rowOff>
    </xdr:from>
    <xdr:to>
      <xdr:col>19</xdr:col>
      <xdr:colOff>177800</xdr:colOff>
      <xdr:row>76</xdr:row>
      <xdr:rowOff>67097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2863073"/>
          <a:ext cx="889000" cy="23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142443</xdr:rowOff>
    </xdr:from>
    <xdr:to>
      <xdr:col>15</xdr:col>
      <xdr:colOff>50800</xdr:colOff>
      <xdr:row>75</xdr:row>
      <xdr:rowOff>4323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2658293"/>
          <a:ext cx="889000" cy="20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142443</xdr:rowOff>
    </xdr:from>
    <xdr:to>
      <xdr:col>10</xdr:col>
      <xdr:colOff>114300</xdr:colOff>
      <xdr:row>76</xdr:row>
      <xdr:rowOff>5649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2658293"/>
          <a:ext cx="889000" cy="37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99233</xdr:rowOff>
    </xdr:from>
    <xdr:to>
      <xdr:col>24</xdr:col>
      <xdr:colOff>114300</xdr:colOff>
      <xdr:row>74</xdr:row>
      <xdr:rowOff>29383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6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122110</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46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16297</xdr:rowOff>
    </xdr:from>
    <xdr:to>
      <xdr:col>20</xdr:col>
      <xdr:colOff>38100</xdr:colOff>
      <xdr:row>76</xdr:row>
      <xdr:rowOff>117897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4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134424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282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124973</xdr:rowOff>
    </xdr:from>
    <xdr:to>
      <xdr:col>15</xdr:col>
      <xdr:colOff>101600</xdr:colOff>
      <xdr:row>75</xdr:row>
      <xdr:rowOff>55123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8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71650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58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91643</xdr:rowOff>
    </xdr:from>
    <xdr:to>
      <xdr:col>10</xdr:col>
      <xdr:colOff>165100</xdr:colOff>
      <xdr:row>74</xdr:row>
      <xdr:rowOff>21793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6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38320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38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126299</xdr:rowOff>
    </xdr:from>
    <xdr:to>
      <xdr:col>6</xdr:col>
      <xdr:colOff>38100</xdr:colOff>
      <xdr:row>76</xdr:row>
      <xdr:rowOff>56449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9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72976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76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151371</xdr:rowOff>
    </xdr:from>
    <xdr:to>
      <xdr:col>24</xdr:col>
      <xdr:colOff>63500</xdr:colOff>
      <xdr:row>94</xdr:row>
      <xdr:rowOff>14212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09622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14212</xdr:rowOff>
    </xdr:from>
    <xdr:to>
      <xdr:col>19</xdr:col>
      <xdr:colOff>177800</xdr:colOff>
      <xdr:row>94</xdr:row>
      <xdr:rowOff>110579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130512"/>
          <a:ext cx="889000" cy="9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110579</xdr:rowOff>
    </xdr:from>
    <xdr:to>
      <xdr:col>15</xdr:col>
      <xdr:colOff>50800</xdr:colOff>
      <xdr:row>94</xdr:row>
      <xdr:rowOff>138519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226879"/>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138519</xdr:rowOff>
    </xdr:from>
    <xdr:to>
      <xdr:col>10</xdr:col>
      <xdr:colOff>114300</xdr:colOff>
      <xdr:row>94</xdr:row>
      <xdr:rowOff>138988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254819"/>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100571</xdr:rowOff>
    </xdr:from>
    <xdr:to>
      <xdr:col>24</xdr:col>
      <xdr:colOff>114300</xdr:colOff>
      <xdr:row>94</xdr:row>
      <xdr:rowOff>30721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0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123448</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89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134862</xdr:rowOff>
    </xdr:from>
    <xdr:to>
      <xdr:col>20</xdr:col>
      <xdr:colOff>38100</xdr:colOff>
      <xdr:row>94</xdr:row>
      <xdr:rowOff>65012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0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81539</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85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59779</xdr:rowOff>
    </xdr:from>
    <xdr:to>
      <xdr:col>15</xdr:col>
      <xdr:colOff>101600</xdr:colOff>
      <xdr:row>94</xdr:row>
      <xdr:rowOff>161379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1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6456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595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87719</xdr:rowOff>
    </xdr:from>
    <xdr:to>
      <xdr:col>10</xdr:col>
      <xdr:colOff>165100</xdr:colOff>
      <xdr:row>95</xdr:row>
      <xdr:rowOff>17869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2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34396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597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88188</xdr:rowOff>
    </xdr:from>
    <xdr:to>
      <xdr:col>6</xdr:col>
      <xdr:colOff>38100</xdr:colOff>
      <xdr:row>95</xdr:row>
      <xdr:rowOff>18338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2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34865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597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59667</xdr:rowOff>
    </xdr:from>
    <xdr:to>
      <xdr:col>55</xdr:col>
      <xdr:colOff>0</xdr:colOff>
      <xdr:row>35</xdr:row>
      <xdr:rowOff>136029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546067"/>
          <a:ext cx="838200" cy="59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136029</xdr:rowOff>
    </xdr:from>
    <xdr:to>
      <xdr:col>50</xdr:col>
      <xdr:colOff>114300</xdr:colOff>
      <xdr:row>35</xdr:row>
      <xdr:rowOff>163643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136779"/>
          <a:ext cx="8890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120342</xdr:rowOff>
    </xdr:from>
    <xdr:to>
      <xdr:col>45</xdr:col>
      <xdr:colOff>177800</xdr:colOff>
      <xdr:row>35</xdr:row>
      <xdr:rowOff>163643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121092"/>
          <a:ext cx="889000" cy="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120342</xdr:rowOff>
    </xdr:from>
    <xdr:to>
      <xdr:col>41</xdr:col>
      <xdr:colOff>50800</xdr:colOff>
      <xdr:row>35</xdr:row>
      <xdr:rowOff>136006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121092"/>
          <a:ext cx="889000" cy="1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8867</xdr:rowOff>
    </xdr:from>
    <xdr:to>
      <xdr:col>55</xdr:col>
      <xdr:colOff>50800</xdr:colOff>
      <xdr:row>32</xdr:row>
      <xdr:rowOff>110467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4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126651</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44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85229</xdr:rowOff>
    </xdr:from>
    <xdr:to>
      <xdr:col>50</xdr:col>
      <xdr:colOff>165100</xdr:colOff>
      <xdr:row>36</xdr:row>
      <xdr:rowOff>15379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08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31906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86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112843</xdr:rowOff>
    </xdr:from>
    <xdr:to>
      <xdr:col>46</xdr:col>
      <xdr:colOff>38100</xdr:colOff>
      <xdr:row>36</xdr:row>
      <xdr:rowOff>42993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1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59520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88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69542</xdr:rowOff>
    </xdr:from>
    <xdr:to>
      <xdr:col>41</xdr:col>
      <xdr:colOff>101600</xdr:colOff>
      <xdr:row>35</xdr:row>
      <xdr:rowOff>171142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07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16219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84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85206</xdr:rowOff>
    </xdr:from>
    <xdr:to>
      <xdr:col>36</xdr:col>
      <xdr:colOff>165100</xdr:colOff>
      <xdr:row>36</xdr:row>
      <xdr:rowOff>15356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08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31883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86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126988</xdr:rowOff>
    </xdr:from>
    <xdr:to>
      <xdr:col>55</xdr:col>
      <xdr:colOff>0</xdr:colOff>
      <xdr:row>54</xdr:row>
      <xdr:rowOff>102426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8870938"/>
          <a:ext cx="838200" cy="48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126988</xdr:rowOff>
    </xdr:from>
    <xdr:to>
      <xdr:col>50</xdr:col>
      <xdr:colOff>114300</xdr:colOff>
      <xdr:row>56</xdr:row>
      <xdr:rowOff>5994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8870938"/>
          <a:ext cx="889000" cy="7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5994</xdr:rowOff>
    </xdr:from>
    <xdr:to>
      <xdr:col>45</xdr:col>
      <xdr:colOff>177800</xdr:colOff>
      <xdr:row>56</xdr:row>
      <xdr:rowOff>155397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607194"/>
          <a:ext cx="889000" cy="1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81597</xdr:rowOff>
    </xdr:from>
    <xdr:to>
      <xdr:col>41</xdr:col>
      <xdr:colOff>50800</xdr:colOff>
      <xdr:row>56</xdr:row>
      <xdr:rowOff>155397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682797"/>
          <a:ext cx="889000" cy="7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51626</xdr:rowOff>
    </xdr:from>
    <xdr:to>
      <xdr:col>55</xdr:col>
      <xdr:colOff>50800</xdr:colOff>
      <xdr:row>54</xdr:row>
      <xdr:rowOff>153226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3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74503</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16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76188</xdr:rowOff>
    </xdr:from>
    <xdr:to>
      <xdr:col>50</xdr:col>
      <xdr:colOff>165100</xdr:colOff>
      <xdr:row>52</xdr:row>
      <xdr:rowOff>6338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882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22865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859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126644</xdr:rowOff>
    </xdr:from>
    <xdr:to>
      <xdr:col>46</xdr:col>
      <xdr:colOff>38100</xdr:colOff>
      <xdr:row>56</xdr:row>
      <xdr:rowOff>56794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5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73321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33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104597</xdr:rowOff>
    </xdr:from>
    <xdr:to>
      <xdr:col>41</xdr:col>
      <xdr:colOff>101600</xdr:colOff>
      <xdr:row>57</xdr:row>
      <xdr:rowOff>34747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25874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79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30797</xdr:rowOff>
    </xdr:from>
    <xdr:to>
      <xdr:col>36</xdr:col>
      <xdr:colOff>165100</xdr:colOff>
      <xdr:row>56</xdr:row>
      <xdr:rowOff>132397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6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123524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72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101638</xdr:rowOff>
    </xdr:from>
    <xdr:to>
      <xdr:col>55</xdr:col>
      <xdr:colOff>0</xdr:colOff>
      <xdr:row>75</xdr:row>
      <xdr:rowOff>150692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2274588"/>
          <a:ext cx="838200" cy="7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101638</xdr:rowOff>
    </xdr:from>
    <xdr:to>
      <xdr:col>50</xdr:col>
      <xdr:colOff>114300</xdr:colOff>
      <xdr:row>77</xdr:row>
      <xdr:rowOff>3206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2274588"/>
          <a:ext cx="889000" cy="93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3206</xdr:rowOff>
    </xdr:from>
    <xdr:to>
      <xdr:col>45</xdr:col>
      <xdr:colOff>177800</xdr:colOff>
      <xdr:row>78</xdr:row>
      <xdr:rowOff>23743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204856"/>
          <a:ext cx="889000" cy="19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153893</xdr:rowOff>
    </xdr:from>
    <xdr:to>
      <xdr:col>41</xdr:col>
      <xdr:colOff>50800</xdr:colOff>
      <xdr:row>78</xdr:row>
      <xdr:rowOff>23743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355543"/>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99892</xdr:rowOff>
    </xdr:from>
    <xdr:to>
      <xdr:col>55</xdr:col>
      <xdr:colOff>50800</xdr:colOff>
      <xdr:row>76</xdr:row>
      <xdr:rowOff>30042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9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122769</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8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50838</xdr:rowOff>
    </xdr:from>
    <xdr:to>
      <xdr:col>50</xdr:col>
      <xdr:colOff>165100</xdr:colOff>
      <xdr:row>71</xdr:row>
      <xdr:rowOff>152438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2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168965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199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123856</xdr:rowOff>
    </xdr:from>
    <xdr:to>
      <xdr:col>46</xdr:col>
      <xdr:colOff>38100</xdr:colOff>
      <xdr:row>77</xdr:row>
      <xdr:rowOff>54006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1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70534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92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144393</xdr:rowOff>
    </xdr:from>
    <xdr:to>
      <xdr:col>41</xdr:col>
      <xdr:colOff>101600</xdr:colOff>
      <xdr:row>78</xdr:row>
      <xdr:rowOff>74543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65670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4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103093</xdr:rowOff>
    </xdr:from>
    <xdr:to>
      <xdr:col>36</xdr:col>
      <xdr:colOff>165100</xdr:colOff>
      <xdr:row>78</xdr:row>
      <xdr:rowOff>33243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24370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3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64860</xdr:rowOff>
    </xdr:from>
    <xdr:to>
      <xdr:col>55</xdr:col>
      <xdr:colOff>0</xdr:colOff>
      <xdr:row>97</xdr:row>
      <xdr:rowOff>109105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695510"/>
          <a:ext cx="838200" cy="4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109105</xdr:rowOff>
    </xdr:from>
    <xdr:to>
      <xdr:col>50</xdr:col>
      <xdr:colOff>114300</xdr:colOff>
      <xdr:row>97</xdr:row>
      <xdr:rowOff>113373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739755"/>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113373</xdr:rowOff>
    </xdr:from>
    <xdr:to>
      <xdr:col>45</xdr:col>
      <xdr:colOff>177800</xdr:colOff>
      <xdr:row>97</xdr:row>
      <xdr:rowOff>150368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744023"/>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150368</xdr:rowOff>
    </xdr:from>
    <xdr:to>
      <xdr:col>41</xdr:col>
      <xdr:colOff>50800</xdr:colOff>
      <xdr:row>98</xdr:row>
      <xdr:rowOff>38354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78101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14060</xdr:rowOff>
    </xdr:from>
    <xdr:to>
      <xdr:col>55</xdr:col>
      <xdr:colOff>50800</xdr:colOff>
      <xdr:row>97</xdr:row>
      <xdr:rowOff>115660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163937</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58305</xdr:rowOff>
    </xdr:from>
    <xdr:to>
      <xdr:col>50</xdr:col>
      <xdr:colOff>165100</xdr:colOff>
      <xdr:row>97</xdr:row>
      <xdr:rowOff>159905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6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151032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78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62573</xdr:rowOff>
    </xdr:from>
    <xdr:to>
      <xdr:col>46</xdr:col>
      <xdr:colOff>38100</xdr:colOff>
      <xdr:row>97</xdr:row>
      <xdr:rowOff>164173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155300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7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99568</xdr:rowOff>
    </xdr:from>
    <xdr:to>
      <xdr:col>41</xdr:col>
      <xdr:colOff>101600</xdr:colOff>
      <xdr:row>98</xdr:row>
      <xdr:rowOff>29718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20845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2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159004</xdr:rowOff>
    </xdr:from>
    <xdr:to>
      <xdr:col>36</xdr:col>
      <xdr:colOff>165100</xdr:colOff>
      <xdr:row>98</xdr:row>
      <xdr:rowOff>89154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80281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88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24600</xdr:rowOff>
    </xdr:from>
    <xdr:to>
      <xdr:col>71</xdr:col>
      <xdr:colOff>177800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53970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145250</xdr:rowOff>
    </xdr:from>
    <xdr:to>
      <xdr:col>67</xdr:col>
      <xdr:colOff>101600</xdr:colOff>
      <xdr:row>38</xdr:row>
      <xdr:rowOff>75400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66527</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57333" y="658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131258</xdr:rowOff>
    </xdr:from>
    <xdr:to>
      <xdr:col>85</xdr:col>
      <xdr:colOff>127000</xdr:colOff>
      <xdr:row>74</xdr:row>
      <xdr:rowOff>4745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647108"/>
          <a:ext cx="8382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170414</xdr:rowOff>
    </xdr:from>
    <xdr:to>
      <xdr:col>81</xdr:col>
      <xdr:colOff>50800</xdr:colOff>
      <xdr:row>74</xdr:row>
      <xdr:rowOff>4745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2686264"/>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157890</xdr:rowOff>
    </xdr:from>
    <xdr:to>
      <xdr:col>76</xdr:col>
      <xdr:colOff>114300</xdr:colOff>
      <xdr:row>73</xdr:row>
      <xdr:rowOff>170414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2673740"/>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157890</xdr:rowOff>
    </xdr:from>
    <xdr:to>
      <xdr:col>71</xdr:col>
      <xdr:colOff>177800</xdr:colOff>
      <xdr:row>74</xdr:row>
      <xdr:rowOff>25825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2673740"/>
          <a:ext cx="889000" cy="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80458</xdr:rowOff>
    </xdr:from>
    <xdr:to>
      <xdr:col>85</xdr:col>
      <xdr:colOff>177800</xdr:colOff>
      <xdr:row>74</xdr:row>
      <xdr:rowOff>10608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59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103335</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4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125395</xdr:rowOff>
    </xdr:from>
    <xdr:to>
      <xdr:col>81</xdr:col>
      <xdr:colOff>101600</xdr:colOff>
      <xdr:row>74</xdr:row>
      <xdr:rowOff>55545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6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72072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41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119614</xdr:rowOff>
    </xdr:from>
    <xdr:to>
      <xdr:col>76</xdr:col>
      <xdr:colOff>165100</xdr:colOff>
      <xdr:row>74</xdr:row>
      <xdr:rowOff>49764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63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66291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4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107090</xdr:rowOff>
    </xdr:from>
    <xdr:to>
      <xdr:col>72</xdr:col>
      <xdr:colOff>38100</xdr:colOff>
      <xdr:row>74</xdr:row>
      <xdr:rowOff>37240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6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53767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39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146475</xdr:rowOff>
    </xdr:from>
    <xdr:to>
      <xdr:col>67</xdr:col>
      <xdr:colOff>101600</xdr:colOff>
      <xdr:row>74</xdr:row>
      <xdr:rowOff>76625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6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93152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43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37458</xdr:rowOff>
    </xdr:from>
    <xdr:to>
      <xdr:col>85</xdr:col>
      <xdr:colOff>127000</xdr:colOff>
      <xdr:row>96</xdr:row>
      <xdr:rowOff>21019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325208"/>
          <a:ext cx="838200" cy="15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50470</xdr:rowOff>
    </xdr:from>
    <xdr:to>
      <xdr:col>81</xdr:col>
      <xdr:colOff>50800</xdr:colOff>
      <xdr:row>96</xdr:row>
      <xdr:rowOff>21019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338220"/>
          <a:ext cx="889000" cy="1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50470</xdr:rowOff>
    </xdr:from>
    <xdr:to>
      <xdr:col>76</xdr:col>
      <xdr:colOff>114300</xdr:colOff>
      <xdr:row>95</xdr:row>
      <xdr:rowOff>86779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338220"/>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58795</xdr:rowOff>
    </xdr:from>
    <xdr:to>
      <xdr:col>71</xdr:col>
      <xdr:colOff>177800</xdr:colOff>
      <xdr:row>95</xdr:row>
      <xdr:rowOff>86779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175095"/>
          <a:ext cx="889000" cy="19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158108</xdr:rowOff>
    </xdr:from>
    <xdr:to>
      <xdr:col>85</xdr:col>
      <xdr:colOff>177800</xdr:colOff>
      <xdr:row>95</xdr:row>
      <xdr:rowOff>88258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2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9535</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12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141669</xdr:rowOff>
    </xdr:from>
    <xdr:to>
      <xdr:col>81</xdr:col>
      <xdr:colOff>101600</xdr:colOff>
      <xdr:row>96</xdr:row>
      <xdr:rowOff>71819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4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88346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20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171120</xdr:rowOff>
    </xdr:from>
    <xdr:to>
      <xdr:col>76</xdr:col>
      <xdr:colOff>165100</xdr:colOff>
      <xdr:row>95</xdr:row>
      <xdr:rowOff>101270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2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117797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06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35979</xdr:rowOff>
    </xdr:from>
    <xdr:to>
      <xdr:col>72</xdr:col>
      <xdr:colOff>38100</xdr:colOff>
      <xdr:row>95</xdr:row>
      <xdr:rowOff>137579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3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154106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0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7995</xdr:rowOff>
    </xdr:from>
    <xdr:to>
      <xdr:col>67</xdr:col>
      <xdr:colOff>101600</xdr:colOff>
      <xdr:row>94</xdr:row>
      <xdr:rowOff>109595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1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126122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589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96593</xdr:rowOff>
    </xdr:from>
    <xdr:to>
      <xdr:col>116</xdr:col>
      <xdr:colOff>63500</xdr:colOff>
      <xdr:row>39</xdr:row>
      <xdr:rowOff>95939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5925893"/>
          <a:ext cx="838200" cy="85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95939</xdr:rowOff>
    </xdr:from>
    <xdr:to>
      <xdr:col>111</xdr:col>
      <xdr:colOff>177800</xdr:colOff>
      <xdr:row>39</xdr:row>
      <xdr:rowOff>96103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782489"/>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96103</xdr:rowOff>
    </xdr:from>
    <xdr:to>
      <xdr:col>107</xdr:col>
      <xdr:colOff>50800</xdr:colOff>
      <xdr:row>39</xdr:row>
      <xdr:rowOff>96103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26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163540</xdr:rowOff>
    </xdr:from>
    <xdr:to>
      <xdr:col>102</xdr:col>
      <xdr:colOff>114300</xdr:colOff>
      <xdr:row>39</xdr:row>
      <xdr:rowOff>96103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164290"/>
          <a:ext cx="889000" cy="6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16545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70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45793</xdr:rowOff>
    </xdr:from>
    <xdr:to>
      <xdr:col>116</xdr:col>
      <xdr:colOff>114300</xdr:colOff>
      <xdr:row>34</xdr:row>
      <xdr:rowOff>147393</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58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68670</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572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45139</xdr:rowOff>
    </xdr:from>
    <xdr:to>
      <xdr:col>112</xdr:col>
      <xdr:colOff>38100</xdr:colOff>
      <xdr:row>39</xdr:row>
      <xdr:rowOff>146739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137866</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66333" y="6824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45303</xdr:rowOff>
    </xdr:from>
    <xdr:to>
      <xdr:col>107</xdr:col>
      <xdr:colOff>101600</xdr:colOff>
      <xdr:row>39</xdr:row>
      <xdr:rowOff>146903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138030</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77333" y="6824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45303</xdr:rowOff>
    </xdr:from>
    <xdr:to>
      <xdr:col>102</xdr:col>
      <xdr:colOff>165100</xdr:colOff>
      <xdr:row>39</xdr:row>
      <xdr:rowOff>146903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138030</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88333" y="6824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112740</xdr:rowOff>
    </xdr:from>
    <xdr:to>
      <xdr:col>98</xdr:col>
      <xdr:colOff>38100</xdr:colOff>
      <xdr:row>36</xdr:row>
      <xdr:rowOff>42890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1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59417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58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49175</xdr:rowOff>
    </xdr:from>
    <xdr:to>
      <xdr:col>116</xdr:col>
      <xdr:colOff>63500</xdr:colOff>
      <xdr:row>50</xdr:row>
      <xdr:rowOff>72987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8621675"/>
          <a:ext cx="8382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37876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8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44069</xdr:rowOff>
    </xdr:from>
    <xdr:to>
      <xdr:col>111</xdr:col>
      <xdr:colOff>177800</xdr:colOff>
      <xdr:row>50</xdr:row>
      <xdr:rowOff>72987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8616569"/>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165168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44069</xdr:rowOff>
    </xdr:from>
    <xdr:to>
      <xdr:col>107</xdr:col>
      <xdr:colOff>50800</xdr:colOff>
      <xdr:row>53</xdr:row>
      <xdr:rowOff>168504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8616569"/>
          <a:ext cx="889000" cy="6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168504</xdr:rowOff>
    </xdr:from>
    <xdr:to>
      <xdr:col>102</xdr:col>
      <xdr:colOff>114300</xdr:colOff>
      <xdr:row>57</xdr:row>
      <xdr:rowOff>85598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255354"/>
          <a:ext cx="889000" cy="60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169825</xdr:rowOff>
    </xdr:from>
    <xdr:to>
      <xdr:col>116</xdr:col>
      <xdr:colOff>114300</xdr:colOff>
      <xdr:row>50</xdr:row>
      <xdr:rowOff>99975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857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122852</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852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22187</xdr:rowOff>
    </xdr:from>
    <xdr:to>
      <xdr:col>112</xdr:col>
      <xdr:colOff>38100</xdr:colOff>
      <xdr:row>50</xdr:row>
      <xdr:rowOff>123787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85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140314</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836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164719</xdr:rowOff>
    </xdr:from>
    <xdr:to>
      <xdr:col>107</xdr:col>
      <xdr:colOff>101600</xdr:colOff>
      <xdr:row>50</xdr:row>
      <xdr:rowOff>94869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856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111396</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834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117704</xdr:rowOff>
    </xdr:from>
    <xdr:to>
      <xdr:col>102</xdr:col>
      <xdr:colOff>165100</xdr:colOff>
      <xdr:row>54</xdr:row>
      <xdr:rowOff>47854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20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64381</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89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34798</xdr:rowOff>
    </xdr:from>
    <xdr:to>
      <xdr:col>98</xdr:col>
      <xdr:colOff>38100</xdr:colOff>
      <xdr:row>57</xdr:row>
      <xdr:rowOff>136398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0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152925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8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55423</xdr:rowOff>
    </xdr:from>
    <xdr:to>
      <xdr:col>116</xdr:col>
      <xdr:colOff>63500</xdr:colOff>
      <xdr:row>74</xdr:row>
      <xdr:rowOff>25209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228373"/>
          <a:ext cx="838200" cy="48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55423</xdr:rowOff>
    </xdr:from>
    <xdr:to>
      <xdr:col>111</xdr:col>
      <xdr:colOff>177800</xdr:colOff>
      <xdr:row>72</xdr:row>
      <xdr:rowOff>65291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228373"/>
          <a:ext cx="889000" cy="18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170028</xdr:rowOff>
    </xdr:from>
    <xdr:to>
      <xdr:col>107</xdr:col>
      <xdr:colOff>50800</xdr:colOff>
      <xdr:row>72</xdr:row>
      <xdr:rowOff>65291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342978"/>
          <a:ext cx="8890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170028</xdr:rowOff>
    </xdr:from>
    <xdr:to>
      <xdr:col>102</xdr:col>
      <xdr:colOff>114300</xdr:colOff>
      <xdr:row>72</xdr:row>
      <xdr:rowOff>30582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34297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145859</xdr:rowOff>
    </xdr:from>
    <xdr:to>
      <xdr:col>116</xdr:col>
      <xdr:colOff>114300</xdr:colOff>
      <xdr:row>74</xdr:row>
      <xdr:rowOff>76009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6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168736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5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4623</xdr:rowOff>
    </xdr:from>
    <xdr:to>
      <xdr:col>112</xdr:col>
      <xdr:colOff>38100</xdr:colOff>
      <xdr:row>71</xdr:row>
      <xdr:rowOff>106223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17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122750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195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14491</xdr:rowOff>
    </xdr:from>
    <xdr:to>
      <xdr:col>107</xdr:col>
      <xdr:colOff>101600</xdr:colOff>
      <xdr:row>72</xdr:row>
      <xdr:rowOff>116091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35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132618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13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119228</xdr:rowOff>
    </xdr:from>
    <xdr:to>
      <xdr:col>102</xdr:col>
      <xdr:colOff>165100</xdr:colOff>
      <xdr:row>72</xdr:row>
      <xdr:rowOff>49378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29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65905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06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151232</xdr:rowOff>
    </xdr:from>
    <xdr:to>
      <xdr:col>98</xdr:col>
      <xdr:colOff>38100</xdr:colOff>
      <xdr:row>72</xdr:row>
      <xdr:rowOff>81382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32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97909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09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781,592</a:t>
          </a:r>
          <a:r>
            <a:rPr kumimoji="1" lang="ja-JP" altLang="en-US" sz="1200">
              <a:latin typeface="ＭＳ Ｐゴシック" panose="020B0600070205080204" pitchFamily="50" charset="-128"/>
              <a:ea typeface="ＭＳ Ｐゴシック" panose="020B0600070205080204" pitchFamily="50" charset="-128"/>
            </a:rPr>
            <a:t>円となっている。類似団体平均と比較し突出して高水準となっている項目は維持補修費、扶助費、補助費等、公債費、積立金、投資及び出資金、貸付金である。</a:t>
          </a:r>
        </a:p>
        <a:p>
          <a:r>
            <a:rPr kumimoji="1" lang="ja-JP" altLang="en-US" sz="1200">
              <a:latin typeface="ＭＳ Ｐゴシック" panose="020B0600070205080204" pitchFamily="50" charset="-128"/>
              <a:ea typeface="ＭＳ Ｐゴシック" panose="020B0600070205080204" pitchFamily="50" charset="-128"/>
            </a:rPr>
            <a:t>維持補修費は、住民一人当たり</a:t>
          </a:r>
          <a:r>
            <a:rPr kumimoji="1" lang="en-US" altLang="ja-JP" sz="1200">
              <a:latin typeface="ＭＳ Ｐゴシック" panose="020B0600070205080204" pitchFamily="50" charset="-128"/>
              <a:ea typeface="ＭＳ Ｐゴシック" panose="020B0600070205080204" pitchFamily="50" charset="-128"/>
            </a:rPr>
            <a:t>18,524</a:t>
          </a:r>
          <a:r>
            <a:rPr kumimoji="1" lang="ja-JP" altLang="en-US" sz="1200">
              <a:latin typeface="ＭＳ Ｐゴシック" panose="020B0600070205080204" pitchFamily="50" charset="-128"/>
              <a:ea typeface="ＭＳ Ｐゴシック" panose="020B0600070205080204" pitchFamily="50" charset="-128"/>
            </a:rPr>
            <a:t>円と類似団体平均の約</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倍となっている。令和２年度は大雪による除排雪経費の増により前年度より</a:t>
          </a:r>
          <a:r>
            <a:rPr kumimoji="1" lang="en-US" altLang="ja-JP" sz="1200">
              <a:latin typeface="ＭＳ Ｐゴシック" panose="020B0600070205080204" pitchFamily="50" charset="-128"/>
              <a:ea typeface="ＭＳ Ｐゴシック" panose="020B0600070205080204" pitchFamily="50" charset="-128"/>
            </a:rPr>
            <a:t>9,436</a:t>
          </a:r>
          <a:r>
            <a:rPr kumimoji="1" lang="ja-JP" altLang="en-US" sz="1200">
              <a:latin typeface="ＭＳ Ｐゴシック" panose="020B0600070205080204" pitchFamily="50" charset="-128"/>
              <a:ea typeface="ＭＳ Ｐゴシック" panose="020B0600070205080204" pitchFamily="50" charset="-128"/>
            </a:rPr>
            <a:t>円増となった。天候による変動要素が行政経営に深刻な影響を及ぼす。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扶助費は、住民一人あたり</a:t>
          </a:r>
          <a:r>
            <a:rPr kumimoji="1" lang="en-US" altLang="ja-JP" sz="1200">
              <a:latin typeface="ＭＳ Ｐゴシック" panose="020B0600070205080204" pitchFamily="50" charset="-128"/>
              <a:ea typeface="ＭＳ Ｐゴシック" panose="020B0600070205080204" pitchFamily="50" charset="-128"/>
            </a:rPr>
            <a:t>132,581</a:t>
          </a:r>
          <a:r>
            <a:rPr kumimoji="1" lang="ja-JP" altLang="en-US" sz="1200">
              <a:latin typeface="ＭＳ Ｐゴシック" panose="020B0600070205080204" pitchFamily="50" charset="-128"/>
              <a:ea typeface="ＭＳ Ｐゴシック" panose="020B0600070205080204" pitchFamily="50" charset="-128"/>
            </a:rPr>
            <a:t>円と類似団体の約</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倍となっている。令和２年度は障害福祉サービス費等の増加により、前年度から増となった。</a:t>
          </a:r>
        </a:p>
        <a:p>
          <a:r>
            <a:rPr kumimoji="1" lang="ja-JP" altLang="en-US" sz="1200">
              <a:latin typeface="ＭＳ Ｐゴシック" panose="020B0600070205080204" pitchFamily="50" charset="-128"/>
              <a:ea typeface="ＭＳ Ｐゴシック" panose="020B0600070205080204" pitchFamily="50" charset="-128"/>
            </a:rPr>
            <a:t>補助費等は、住民一人当たり</a:t>
          </a:r>
          <a:r>
            <a:rPr kumimoji="1" lang="en-US" altLang="ja-JP" sz="1200">
              <a:latin typeface="ＭＳ Ｐゴシック" panose="020B0600070205080204" pitchFamily="50" charset="-128"/>
              <a:ea typeface="ＭＳ Ｐゴシック" panose="020B0600070205080204" pitchFamily="50" charset="-128"/>
            </a:rPr>
            <a:t>242,505</a:t>
          </a:r>
          <a:r>
            <a:rPr kumimoji="1" lang="ja-JP" altLang="en-US" sz="1200">
              <a:latin typeface="ＭＳ Ｐゴシック" panose="020B0600070205080204" pitchFamily="50" charset="-128"/>
              <a:ea typeface="ＭＳ Ｐゴシック" panose="020B0600070205080204" pitchFamily="50" charset="-128"/>
            </a:rPr>
            <a:t>円と類似団体平均の約</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倍となっている。また、特別定額給付金事業等の実施により、前年度より</a:t>
          </a:r>
          <a:r>
            <a:rPr kumimoji="1" lang="en-US" altLang="ja-JP" sz="1200">
              <a:latin typeface="ＭＳ Ｐゴシック" panose="020B0600070205080204" pitchFamily="50" charset="-128"/>
              <a:ea typeface="ＭＳ Ｐゴシック" panose="020B0600070205080204" pitchFamily="50" charset="-128"/>
            </a:rPr>
            <a:t>129,202</a:t>
          </a:r>
          <a:r>
            <a:rPr kumimoji="1" lang="ja-JP" altLang="en-US" sz="1200">
              <a:latin typeface="ＭＳ Ｐゴシック" panose="020B0600070205080204" pitchFamily="50" charset="-128"/>
              <a:ea typeface="ＭＳ Ｐゴシック" panose="020B0600070205080204" pitchFamily="50" charset="-128"/>
            </a:rPr>
            <a:t>円増となった。また、一部事務組合への負担については、その推移を注視し負担規模の適正化に十分留意していく。　</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61,017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円と類似団体平均の約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倍となっている。将来世代に過度な負担を残さないよう、普通建設事業の厳選・精査、補助金の積極的な活用により新規発行債を抑制し、指標の改善に努める。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投資及び出資金</a:t>
          </a:r>
          <a:r>
            <a:rPr kumimoji="1" lang="ja-JP" altLang="en-US" sz="1200">
              <a:latin typeface="ＭＳ Ｐゴシック" panose="020B0600070205080204" pitchFamily="50" charset="-128"/>
              <a:ea typeface="ＭＳ Ｐゴシック" panose="020B0600070205080204" pitchFamily="50" charset="-128"/>
            </a:rPr>
            <a:t>は、住民一人当たり</a:t>
          </a:r>
          <a:r>
            <a:rPr kumimoji="1" lang="en-US" altLang="ja-JP" sz="1200">
              <a:latin typeface="ＭＳ Ｐゴシック" panose="020B0600070205080204" pitchFamily="50" charset="-128"/>
              <a:ea typeface="ＭＳ Ｐゴシック" panose="020B0600070205080204" pitchFamily="50" charset="-128"/>
            </a:rPr>
            <a:t>5,264</a:t>
          </a:r>
          <a:r>
            <a:rPr kumimoji="1" lang="ja-JP" altLang="en-US" sz="1200">
              <a:latin typeface="ＭＳ Ｐゴシック" panose="020B0600070205080204" pitchFamily="50" charset="-128"/>
              <a:ea typeface="ＭＳ Ｐゴシック" panose="020B0600070205080204" pitchFamily="50" charset="-128"/>
            </a:rPr>
            <a:t>円と類似団体平均の約</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倍となっている。令和２年度は水道事業会計への出資金の増等により前年度と比較し大幅増となった。</a:t>
          </a:r>
        </a:p>
        <a:p>
          <a:r>
            <a:rPr kumimoji="1" lang="ja-JP" altLang="en-US" sz="1200">
              <a:latin typeface="ＭＳ Ｐゴシック" panose="020B0600070205080204" pitchFamily="50" charset="-128"/>
              <a:ea typeface="ＭＳ Ｐゴシック" panose="020B0600070205080204" pitchFamily="50" charset="-128"/>
            </a:rPr>
            <a:t>また、貸付金は一時借入金利子低減のための一部事務組合下北医療センターへの短期貸付金、積立金は原子力発電施設等立地地域基盤整備支援事業交付金を財源とした新希望のまち基金積立て等により類似団体平均との差が大き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55,931
55,773
864.12
44,096,097
43,715,231
337,628
17,280,563
37,252,008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154331</xdr:rowOff>
    </xdr:from>
    <xdr:to>
      <xdr:col>24</xdr:col>
      <xdr:colOff>63500</xdr:colOff>
      <xdr:row>33</xdr:row>
      <xdr:rowOff>93523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640731"/>
          <a:ext cx="8382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51003</xdr:rowOff>
    </xdr:from>
    <xdr:to>
      <xdr:col>19</xdr:col>
      <xdr:colOff>177800</xdr:colOff>
      <xdr:row>32</xdr:row>
      <xdr:rowOff>154331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537403"/>
          <a:ext cx="889000" cy="10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51003</xdr:rowOff>
    </xdr:from>
    <xdr:to>
      <xdr:col>15</xdr:col>
      <xdr:colOff>50800</xdr:colOff>
      <xdr:row>32</xdr:row>
      <xdr:rowOff>87579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53740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87579</xdr:rowOff>
    </xdr:from>
    <xdr:to>
      <xdr:col>10</xdr:col>
      <xdr:colOff>114300</xdr:colOff>
      <xdr:row>32</xdr:row>
      <xdr:rowOff>156616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573979"/>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42723</xdr:rowOff>
    </xdr:from>
    <xdr:to>
      <xdr:col>24</xdr:col>
      <xdr:colOff>114300</xdr:colOff>
      <xdr:row>33</xdr:row>
      <xdr:rowOff>144323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65600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5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103531</xdr:rowOff>
    </xdr:from>
    <xdr:to>
      <xdr:col>20</xdr:col>
      <xdr:colOff>38100</xdr:colOff>
      <xdr:row>33</xdr:row>
      <xdr:rowOff>33681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50208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6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203</xdr:rowOff>
    </xdr:from>
    <xdr:to>
      <xdr:col>15</xdr:col>
      <xdr:colOff>101600</xdr:colOff>
      <xdr:row>32</xdr:row>
      <xdr:rowOff>101803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118330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26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36779</xdr:rowOff>
    </xdr:from>
    <xdr:to>
      <xdr:col>10</xdr:col>
      <xdr:colOff>165100</xdr:colOff>
      <xdr:row>32</xdr:row>
      <xdr:rowOff>138379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154906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29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105816</xdr:rowOff>
    </xdr:from>
    <xdr:to>
      <xdr:col>6</xdr:col>
      <xdr:colOff>38100</xdr:colOff>
      <xdr:row>33</xdr:row>
      <xdr:rowOff>35966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9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52493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6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138968</xdr:rowOff>
    </xdr:from>
    <xdr:to>
      <xdr:col>24</xdr:col>
      <xdr:colOff>63500</xdr:colOff>
      <xdr:row>57</xdr:row>
      <xdr:rowOff>63683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054368"/>
          <a:ext cx="838200" cy="7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63683</xdr:rowOff>
    </xdr:from>
    <xdr:to>
      <xdr:col>19</xdr:col>
      <xdr:colOff>177800</xdr:colOff>
      <xdr:row>57</xdr:row>
      <xdr:rowOff>81354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36333"/>
          <a:ext cx="8890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81354</xdr:rowOff>
    </xdr:from>
    <xdr:to>
      <xdr:col>15</xdr:col>
      <xdr:colOff>50800</xdr:colOff>
      <xdr:row>57</xdr:row>
      <xdr:rowOff>85377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54004"/>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38590</xdr:rowOff>
    </xdr:from>
    <xdr:to>
      <xdr:col>10</xdr:col>
      <xdr:colOff>114300</xdr:colOff>
      <xdr:row>57</xdr:row>
      <xdr:rowOff>85377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11240"/>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88168</xdr:rowOff>
    </xdr:from>
    <xdr:to>
      <xdr:col>24</xdr:col>
      <xdr:colOff>114300</xdr:colOff>
      <xdr:row>53</xdr:row>
      <xdr:rowOff>18318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0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111045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85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12883</xdr:rowOff>
    </xdr:from>
    <xdr:to>
      <xdr:col>20</xdr:col>
      <xdr:colOff>38100</xdr:colOff>
      <xdr:row>57</xdr:row>
      <xdr:rowOff>114483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131010</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5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30554</xdr:rowOff>
    </xdr:from>
    <xdr:to>
      <xdr:col>15</xdr:col>
      <xdr:colOff>101600</xdr:colOff>
      <xdr:row>57</xdr:row>
      <xdr:rowOff>132154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148681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57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34577</xdr:rowOff>
    </xdr:from>
    <xdr:to>
      <xdr:col>10</xdr:col>
      <xdr:colOff>165100</xdr:colOff>
      <xdr:row>57</xdr:row>
      <xdr:rowOff>136177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152704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58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159240</xdr:rowOff>
    </xdr:from>
    <xdr:to>
      <xdr:col>6</xdr:col>
      <xdr:colOff>38100</xdr:colOff>
      <xdr:row>57</xdr:row>
      <xdr:rowOff>89390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105917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53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1474</xdr:rowOff>
    </xdr:from>
    <xdr:to>
      <xdr:col>24</xdr:col>
      <xdr:colOff>63500</xdr:colOff>
      <xdr:row>73</xdr:row>
      <xdr:rowOff>23451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517324"/>
          <a:ext cx="838200" cy="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23451</xdr:rowOff>
    </xdr:from>
    <xdr:to>
      <xdr:col>19</xdr:col>
      <xdr:colOff>177800</xdr:colOff>
      <xdr:row>74</xdr:row>
      <xdr:rowOff>11292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539301"/>
          <a:ext cx="889000" cy="15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11292</xdr:rowOff>
    </xdr:from>
    <xdr:to>
      <xdr:col>15</xdr:col>
      <xdr:colOff>50800</xdr:colOff>
      <xdr:row>74</xdr:row>
      <xdr:rowOff>11988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698592"/>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166011</xdr:rowOff>
    </xdr:from>
    <xdr:to>
      <xdr:col>10</xdr:col>
      <xdr:colOff>114300</xdr:colOff>
      <xdr:row>74</xdr:row>
      <xdr:rowOff>11988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681861"/>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122124</xdr:rowOff>
    </xdr:from>
    <xdr:to>
      <xdr:col>24</xdr:col>
      <xdr:colOff>114300</xdr:colOff>
      <xdr:row>73</xdr:row>
      <xdr:rowOff>52274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46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145001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31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144101</xdr:rowOff>
    </xdr:from>
    <xdr:to>
      <xdr:col>20</xdr:col>
      <xdr:colOff>38100</xdr:colOff>
      <xdr:row>73</xdr:row>
      <xdr:rowOff>74251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4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90778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26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131942</xdr:rowOff>
    </xdr:from>
    <xdr:to>
      <xdr:col>15</xdr:col>
      <xdr:colOff>101600</xdr:colOff>
      <xdr:row>74</xdr:row>
      <xdr:rowOff>62092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64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78619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42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132638</xdr:rowOff>
    </xdr:from>
    <xdr:to>
      <xdr:col>10</xdr:col>
      <xdr:colOff>165100</xdr:colOff>
      <xdr:row>74</xdr:row>
      <xdr:rowOff>62788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64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79315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42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115211</xdr:rowOff>
    </xdr:from>
    <xdr:to>
      <xdr:col>6</xdr:col>
      <xdr:colOff>38100</xdr:colOff>
      <xdr:row>74</xdr:row>
      <xdr:rowOff>45361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6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61888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40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170205</xdr:rowOff>
    </xdr:from>
    <xdr:to>
      <xdr:col>24</xdr:col>
      <xdr:colOff>63500</xdr:colOff>
      <xdr:row>91</xdr:row>
      <xdr:rowOff>13106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429255"/>
          <a:ext cx="8382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13106</xdr:rowOff>
    </xdr:from>
    <xdr:to>
      <xdr:col>19</xdr:col>
      <xdr:colOff>177800</xdr:colOff>
      <xdr:row>91</xdr:row>
      <xdr:rowOff>14529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615056"/>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14529</xdr:rowOff>
    </xdr:from>
    <xdr:to>
      <xdr:col>15</xdr:col>
      <xdr:colOff>50800</xdr:colOff>
      <xdr:row>91</xdr:row>
      <xdr:rowOff>151943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5616479"/>
          <a:ext cx="889000" cy="1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151943</xdr:rowOff>
    </xdr:from>
    <xdr:to>
      <xdr:col>10</xdr:col>
      <xdr:colOff>114300</xdr:colOff>
      <xdr:row>92</xdr:row>
      <xdr:rowOff>110452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5753893"/>
          <a:ext cx="889000" cy="12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119405</xdr:rowOff>
    </xdr:from>
    <xdr:to>
      <xdr:col>24</xdr:col>
      <xdr:colOff>114300</xdr:colOff>
      <xdr:row>90</xdr:row>
      <xdr:rowOff>49555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3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72432</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33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133756</xdr:rowOff>
    </xdr:from>
    <xdr:to>
      <xdr:col>20</xdr:col>
      <xdr:colOff>38100</xdr:colOff>
      <xdr:row>91</xdr:row>
      <xdr:rowOff>63906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56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80433</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33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135179</xdr:rowOff>
    </xdr:from>
    <xdr:to>
      <xdr:col>15</xdr:col>
      <xdr:colOff>101600</xdr:colOff>
      <xdr:row>91</xdr:row>
      <xdr:rowOff>65329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5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81856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3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101143</xdr:rowOff>
    </xdr:from>
    <xdr:to>
      <xdr:col>10</xdr:col>
      <xdr:colOff>165100</xdr:colOff>
      <xdr:row>92</xdr:row>
      <xdr:rowOff>31293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570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47820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47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59652</xdr:rowOff>
    </xdr:from>
    <xdr:to>
      <xdr:col>6</xdr:col>
      <xdr:colOff>38100</xdr:colOff>
      <xdr:row>92</xdr:row>
      <xdr:rowOff>161252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583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6329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560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63881</xdr:rowOff>
    </xdr:from>
    <xdr:to>
      <xdr:col>55</xdr:col>
      <xdr:colOff>0</xdr:colOff>
      <xdr:row>39</xdr:row>
      <xdr:rowOff>2159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78981"/>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2159</xdr:rowOff>
    </xdr:from>
    <xdr:to>
      <xdr:col>50</xdr:col>
      <xdr:colOff>114300</xdr:colOff>
      <xdr:row>39</xdr:row>
      <xdr:rowOff>10160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8870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10160</xdr:rowOff>
    </xdr:from>
    <xdr:to>
      <xdr:col>45</xdr:col>
      <xdr:colOff>177800</xdr:colOff>
      <xdr:row>39</xdr:row>
      <xdr:rowOff>19685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967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19685</xdr:rowOff>
    </xdr:from>
    <xdr:to>
      <xdr:col>41</xdr:col>
      <xdr:colOff>50800</xdr:colOff>
      <xdr:row>39</xdr:row>
      <xdr:rowOff>19685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06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13081</xdr:rowOff>
    </xdr:from>
    <xdr:to>
      <xdr:col>55</xdr:col>
      <xdr:colOff>50800</xdr:colOff>
      <xdr:row>38</xdr:row>
      <xdr:rowOff>114681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162958</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0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122809</xdr:rowOff>
    </xdr:from>
    <xdr:to>
      <xdr:col>50</xdr:col>
      <xdr:colOff>165100</xdr:colOff>
      <xdr:row>39</xdr:row>
      <xdr:rowOff>52959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44086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130810</xdr:rowOff>
    </xdr:from>
    <xdr:to>
      <xdr:col>46</xdr:col>
      <xdr:colOff>38100</xdr:colOff>
      <xdr:row>39</xdr:row>
      <xdr:rowOff>60960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52087</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38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140335</xdr:rowOff>
    </xdr:from>
    <xdr:to>
      <xdr:col>41</xdr:col>
      <xdr:colOff>101600</xdr:colOff>
      <xdr:row>39</xdr:row>
      <xdr:rowOff>70485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61612</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481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140335</xdr:rowOff>
    </xdr:from>
    <xdr:to>
      <xdr:col>36</xdr:col>
      <xdr:colOff>165100</xdr:colOff>
      <xdr:row>39</xdr:row>
      <xdr:rowOff>70485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61612</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481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150183</xdr:rowOff>
    </xdr:from>
    <xdr:to>
      <xdr:col>55</xdr:col>
      <xdr:colOff>0</xdr:colOff>
      <xdr:row>57</xdr:row>
      <xdr:rowOff>90584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751383"/>
          <a:ext cx="838200" cy="1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39116</xdr:rowOff>
    </xdr:from>
    <xdr:to>
      <xdr:col>50</xdr:col>
      <xdr:colOff>114300</xdr:colOff>
      <xdr:row>57</xdr:row>
      <xdr:rowOff>90584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11766"/>
          <a:ext cx="889000" cy="5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39116</xdr:rowOff>
    </xdr:from>
    <xdr:to>
      <xdr:col>45</xdr:col>
      <xdr:colOff>177800</xdr:colOff>
      <xdr:row>57</xdr:row>
      <xdr:rowOff>74680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11766"/>
          <a:ext cx="889000" cy="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14525</xdr:rowOff>
    </xdr:from>
    <xdr:to>
      <xdr:col>41</xdr:col>
      <xdr:colOff>50800</xdr:colOff>
      <xdr:row>57</xdr:row>
      <xdr:rowOff>74680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615725"/>
          <a:ext cx="889000" cy="23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99383</xdr:rowOff>
    </xdr:from>
    <xdr:to>
      <xdr:col>55</xdr:col>
      <xdr:colOff>50800</xdr:colOff>
      <xdr:row>57</xdr:row>
      <xdr:rowOff>29533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122260</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55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39784</xdr:rowOff>
    </xdr:from>
    <xdr:to>
      <xdr:col>50</xdr:col>
      <xdr:colOff>165100</xdr:colOff>
      <xdr:row>57</xdr:row>
      <xdr:rowOff>141384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157911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58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159766</xdr:rowOff>
    </xdr:from>
    <xdr:to>
      <xdr:col>46</xdr:col>
      <xdr:colOff>38100</xdr:colOff>
      <xdr:row>57</xdr:row>
      <xdr:rowOff>89916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106443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5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23880</xdr:rowOff>
    </xdr:from>
    <xdr:to>
      <xdr:col>41</xdr:col>
      <xdr:colOff>101600</xdr:colOff>
      <xdr:row>57</xdr:row>
      <xdr:rowOff>125480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9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142007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57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135175</xdr:rowOff>
    </xdr:from>
    <xdr:to>
      <xdr:col>36</xdr:col>
      <xdr:colOff>165100</xdr:colOff>
      <xdr:row>56</xdr:row>
      <xdr:rowOff>65325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5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81852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34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33904</xdr:rowOff>
    </xdr:from>
    <xdr:to>
      <xdr:col>55</xdr:col>
      <xdr:colOff>0</xdr:colOff>
      <xdr:row>77</xdr:row>
      <xdr:rowOff>33469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892654"/>
          <a:ext cx="838200" cy="34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33469</xdr:rowOff>
    </xdr:from>
    <xdr:to>
      <xdr:col>50</xdr:col>
      <xdr:colOff>114300</xdr:colOff>
      <xdr:row>77</xdr:row>
      <xdr:rowOff>36624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35119"/>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9421</xdr:rowOff>
    </xdr:from>
    <xdr:to>
      <xdr:col>45</xdr:col>
      <xdr:colOff>177800</xdr:colOff>
      <xdr:row>77</xdr:row>
      <xdr:rowOff>36624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211071"/>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9421</xdr:rowOff>
    </xdr:from>
    <xdr:to>
      <xdr:col>41</xdr:col>
      <xdr:colOff>50800</xdr:colOff>
      <xdr:row>77</xdr:row>
      <xdr:rowOff>20920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211071"/>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154554</xdr:rowOff>
    </xdr:from>
    <xdr:to>
      <xdr:col>55</xdr:col>
      <xdr:colOff>50800</xdr:colOff>
      <xdr:row>75</xdr:row>
      <xdr:rowOff>84704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8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5981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69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154119</xdr:rowOff>
    </xdr:from>
    <xdr:to>
      <xdr:col>50</xdr:col>
      <xdr:colOff>165100</xdr:colOff>
      <xdr:row>77</xdr:row>
      <xdr:rowOff>84269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8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100796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9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157274</xdr:rowOff>
    </xdr:from>
    <xdr:to>
      <xdr:col>46</xdr:col>
      <xdr:colOff>38100</xdr:colOff>
      <xdr:row>77</xdr:row>
      <xdr:rowOff>87424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8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103951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9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130071</xdr:rowOff>
    </xdr:from>
    <xdr:to>
      <xdr:col>41</xdr:col>
      <xdr:colOff>101600</xdr:colOff>
      <xdr:row>77</xdr:row>
      <xdr:rowOff>60221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6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76748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9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141570</xdr:rowOff>
    </xdr:from>
    <xdr:to>
      <xdr:col>36</xdr:col>
      <xdr:colOff>165100</xdr:colOff>
      <xdr:row>77</xdr:row>
      <xdr:rowOff>71720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88247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94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6059</xdr:rowOff>
    </xdr:from>
    <xdr:to>
      <xdr:col>55</xdr:col>
      <xdr:colOff>0</xdr:colOff>
      <xdr:row>96</xdr:row>
      <xdr:rowOff>37134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465259"/>
          <a:ext cx="838200" cy="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25972</xdr:rowOff>
    </xdr:from>
    <xdr:to>
      <xdr:col>50</xdr:col>
      <xdr:colOff>114300</xdr:colOff>
      <xdr:row>96</xdr:row>
      <xdr:rowOff>37134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485172"/>
          <a:ext cx="889000" cy="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133389</xdr:rowOff>
    </xdr:from>
    <xdr:to>
      <xdr:col>45</xdr:col>
      <xdr:colOff>177800</xdr:colOff>
      <xdr:row>96</xdr:row>
      <xdr:rowOff>25972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421139"/>
          <a:ext cx="889000" cy="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133389</xdr:rowOff>
    </xdr:from>
    <xdr:to>
      <xdr:col>41</xdr:col>
      <xdr:colOff>50800</xdr:colOff>
      <xdr:row>96</xdr:row>
      <xdr:rowOff>42875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421139"/>
          <a:ext cx="889000" cy="8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126709</xdr:rowOff>
    </xdr:from>
    <xdr:to>
      <xdr:col>55</xdr:col>
      <xdr:colOff>50800</xdr:colOff>
      <xdr:row>96</xdr:row>
      <xdr:rowOff>56859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1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149586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6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157784</xdr:rowOff>
    </xdr:from>
    <xdr:to>
      <xdr:col>50</xdr:col>
      <xdr:colOff>165100</xdr:colOff>
      <xdr:row>96</xdr:row>
      <xdr:rowOff>87934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104461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2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146622</xdr:rowOff>
    </xdr:from>
    <xdr:to>
      <xdr:col>46</xdr:col>
      <xdr:colOff>38100</xdr:colOff>
      <xdr:row>96</xdr:row>
      <xdr:rowOff>76772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93299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20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82589</xdr:rowOff>
    </xdr:from>
    <xdr:to>
      <xdr:col>41</xdr:col>
      <xdr:colOff>101600</xdr:colOff>
      <xdr:row>96</xdr:row>
      <xdr:rowOff>12739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29266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14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163525</xdr:rowOff>
    </xdr:from>
    <xdr:to>
      <xdr:col>36</xdr:col>
      <xdr:colOff>165100</xdr:colOff>
      <xdr:row>96</xdr:row>
      <xdr:rowOff>93675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110202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2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131242</xdr:rowOff>
    </xdr:from>
    <xdr:to>
      <xdr:col>85</xdr:col>
      <xdr:colOff>126364</xdr:colOff>
      <xdr:row>38</xdr:row>
      <xdr:rowOff>158948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617642"/>
          <a:ext cx="1269" cy="1056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162775</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7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158948</xdr:rowOff>
    </xdr:from>
    <xdr:to>
      <xdr:col>86</xdr:col>
      <xdr:colOff>25400</xdr:colOff>
      <xdr:row>38</xdr:row>
      <xdr:rowOff>158948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7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77919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3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131242</xdr:rowOff>
    </xdr:from>
    <xdr:to>
      <xdr:col>86</xdr:col>
      <xdr:colOff>25400</xdr:colOff>
      <xdr:row>32</xdr:row>
      <xdr:rowOff>131242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61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15570</xdr:rowOff>
    </xdr:from>
    <xdr:to>
      <xdr:col>85</xdr:col>
      <xdr:colOff>127000</xdr:colOff>
      <xdr:row>32</xdr:row>
      <xdr:rowOff>131242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330520"/>
          <a:ext cx="838200" cy="2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165945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338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16068</xdr:rowOff>
    </xdr:from>
    <xdr:to>
      <xdr:col>85</xdr:col>
      <xdr:colOff>177800</xdr:colOff>
      <xdr:row>37</xdr:row>
      <xdr:rowOff>117668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15570</xdr:rowOff>
    </xdr:from>
    <xdr:to>
      <xdr:col>81</xdr:col>
      <xdr:colOff>50800</xdr:colOff>
      <xdr:row>32</xdr:row>
      <xdr:rowOff>95489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330520"/>
          <a:ext cx="889000" cy="25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35911</xdr:rowOff>
    </xdr:from>
    <xdr:to>
      <xdr:col>81</xdr:col>
      <xdr:colOff>101600</xdr:colOff>
      <xdr:row>37</xdr:row>
      <xdr:rowOff>137511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128637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31389</xdr:rowOff>
    </xdr:from>
    <xdr:to>
      <xdr:col>76</xdr:col>
      <xdr:colOff>114300</xdr:colOff>
      <xdr:row>32</xdr:row>
      <xdr:rowOff>95489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517789"/>
          <a:ext cx="889000" cy="6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62382</xdr:rowOff>
    </xdr:from>
    <xdr:to>
      <xdr:col>76</xdr:col>
      <xdr:colOff>165100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155109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31389</xdr:rowOff>
    </xdr:from>
    <xdr:to>
      <xdr:col>71</xdr:col>
      <xdr:colOff>177800</xdr:colOff>
      <xdr:row>33</xdr:row>
      <xdr:rowOff>72492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517789"/>
          <a:ext cx="889000" cy="2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43546</xdr:rowOff>
    </xdr:from>
    <xdr:to>
      <xdr:col>72</xdr:col>
      <xdr:colOff>38100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136272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55525</xdr:rowOff>
    </xdr:from>
    <xdr:to>
      <xdr:col>67</xdr:col>
      <xdr:colOff>101600</xdr:colOff>
      <xdr:row>37</xdr:row>
      <xdr:rowOff>157125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148252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80442</xdr:rowOff>
    </xdr:from>
    <xdr:to>
      <xdr:col>85</xdr:col>
      <xdr:colOff>177800</xdr:colOff>
      <xdr:row>33</xdr:row>
      <xdr:rowOff>10592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56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33469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51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136220</xdr:rowOff>
    </xdr:from>
    <xdr:to>
      <xdr:col>81</xdr:col>
      <xdr:colOff>101600</xdr:colOff>
      <xdr:row>31</xdr:row>
      <xdr:rowOff>66370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2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82897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05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44689</xdr:rowOff>
    </xdr:from>
    <xdr:to>
      <xdr:col>76</xdr:col>
      <xdr:colOff>165100</xdr:colOff>
      <xdr:row>32</xdr:row>
      <xdr:rowOff>146289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5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162816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3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152039</xdr:rowOff>
    </xdr:from>
    <xdr:to>
      <xdr:col>72</xdr:col>
      <xdr:colOff>38100</xdr:colOff>
      <xdr:row>32</xdr:row>
      <xdr:rowOff>82189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4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98716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24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21692</xdr:rowOff>
    </xdr:from>
    <xdr:to>
      <xdr:col>67</xdr:col>
      <xdr:colOff>101600</xdr:colOff>
      <xdr:row>33</xdr:row>
      <xdr:rowOff>123292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6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139819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45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50736</xdr:rowOff>
    </xdr:from>
    <xdr:to>
      <xdr:col>85</xdr:col>
      <xdr:colOff>127000</xdr:colOff>
      <xdr:row>52</xdr:row>
      <xdr:rowOff>5512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8623236"/>
          <a:ext cx="838200" cy="29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50736</xdr:rowOff>
    </xdr:from>
    <xdr:to>
      <xdr:col>81</xdr:col>
      <xdr:colOff>50800</xdr:colOff>
      <xdr:row>55</xdr:row>
      <xdr:rowOff>106800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8623236"/>
          <a:ext cx="889000" cy="9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106800</xdr:rowOff>
    </xdr:from>
    <xdr:to>
      <xdr:col>76</xdr:col>
      <xdr:colOff>114300</xdr:colOff>
      <xdr:row>56</xdr:row>
      <xdr:rowOff>154540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536550"/>
          <a:ext cx="889000" cy="2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154540</xdr:rowOff>
    </xdr:from>
    <xdr:to>
      <xdr:col>71</xdr:col>
      <xdr:colOff>177800</xdr:colOff>
      <xdr:row>57</xdr:row>
      <xdr:rowOff>43155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55740"/>
          <a:ext cx="889000" cy="6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126162</xdr:rowOff>
    </xdr:from>
    <xdr:to>
      <xdr:col>85</xdr:col>
      <xdr:colOff>177800</xdr:colOff>
      <xdr:row>52</xdr:row>
      <xdr:rowOff>56312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887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149039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72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171386</xdr:rowOff>
    </xdr:from>
    <xdr:to>
      <xdr:col>81</xdr:col>
      <xdr:colOff>101600</xdr:colOff>
      <xdr:row>50</xdr:row>
      <xdr:rowOff>101536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857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118063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834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56000</xdr:rowOff>
    </xdr:from>
    <xdr:to>
      <xdr:col>76</xdr:col>
      <xdr:colOff>165100</xdr:colOff>
      <xdr:row>55</xdr:row>
      <xdr:rowOff>157600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4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2677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2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103740</xdr:rowOff>
    </xdr:from>
    <xdr:to>
      <xdr:col>72</xdr:col>
      <xdr:colOff>38100</xdr:colOff>
      <xdr:row>57</xdr:row>
      <xdr:rowOff>33890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25017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163805</xdr:rowOff>
    </xdr:from>
    <xdr:to>
      <xdr:col>67</xdr:col>
      <xdr:colOff>101600</xdr:colOff>
      <xdr:row>57</xdr:row>
      <xdr:rowOff>93955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85082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5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24600</xdr:rowOff>
    </xdr:from>
    <xdr:to>
      <xdr:col>71</xdr:col>
      <xdr:colOff>177800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9770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145250</xdr:rowOff>
    </xdr:from>
    <xdr:to>
      <xdr:col>67</xdr:col>
      <xdr:colOff>101600</xdr:colOff>
      <xdr:row>78</xdr:row>
      <xdr:rowOff>75400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66527</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57333" y="13439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131259</xdr:rowOff>
    </xdr:from>
    <xdr:to>
      <xdr:col>85</xdr:col>
      <xdr:colOff>127000</xdr:colOff>
      <xdr:row>94</xdr:row>
      <xdr:rowOff>4744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076109"/>
          <a:ext cx="838200" cy="4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170414</xdr:rowOff>
    </xdr:from>
    <xdr:to>
      <xdr:col>81</xdr:col>
      <xdr:colOff>50800</xdr:colOff>
      <xdr:row>94</xdr:row>
      <xdr:rowOff>4744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115264"/>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157890</xdr:rowOff>
    </xdr:from>
    <xdr:to>
      <xdr:col>76</xdr:col>
      <xdr:colOff>114300</xdr:colOff>
      <xdr:row>93</xdr:row>
      <xdr:rowOff>170414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102740"/>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157890</xdr:rowOff>
    </xdr:from>
    <xdr:to>
      <xdr:col>71</xdr:col>
      <xdr:colOff>177800</xdr:colOff>
      <xdr:row>94</xdr:row>
      <xdr:rowOff>25825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102740"/>
          <a:ext cx="889000" cy="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80459</xdr:rowOff>
    </xdr:from>
    <xdr:to>
      <xdr:col>85</xdr:col>
      <xdr:colOff>177800</xdr:colOff>
      <xdr:row>94</xdr:row>
      <xdr:rowOff>10609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103336</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87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125394</xdr:rowOff>
    </xdr:from>
    <xdr:to>
      <xdr:col>81</xdr:col>
      <xdr:colOff>101600</xdr:colOff>
      <xdr:row>94</xdr:row>
      <xdr:rowOff>55544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0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72071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8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119614</xdr:rowOff>
    </xdr:from>
    <xdr:to>
      <xdr:col>76</xdr:col>
      <xdr:colOff>165100</xdr:colOff>
      <xdr:row>94</xdr:row>
      <xdr:rowOff>49764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0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66291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583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107090</xdr:rowOff>
    </xdr:from>
    <xdr:to>
      <xdr:col>72</xdr:col>
      <xdr:colOff>38100</xdr:colOff>
      <xdr:row>94</xdr:row>
      <xdr:rowOff>37240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0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53767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82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146475</xdr:rowOff>
    </xdr:from>
    <xdr:to>
      <xdr:col>67</xdr:col>
      <xdr:colOff>101600</xdr:colOff>
      <xdr:row>94</xdr:row>
      <xdr:rowOff>76625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0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93152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8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類似団体平均と比較し、突出して高い水準となっている項目は、総務費、衛生費、商工費、消防費、教育費、公債費である。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総務費は住民一人当たり</a:t>
          </a:r>
          <a:r>
            <a:rPr kumimoji="1" lang="en-US" altLang="ja-JP" sz="1200">
              <a:latin typeface="ＭＳ Ｐゴシック" panose="020B0600070205080204" pitchFamily="50" charset="-128"/>
              <a:ea typeface="ＭＳ Ｐゴシック" panose="020B0600070205080204" pitchFamily="50" charset="-128"/>
            </a:rPr>
            <a:t>195,096</a:t>
          </a:r>
          <a:r>
            <a:rPr kumimoji="1" lang="ja-JP" altLang="en-US" sz="1200">
              <a:latin typeface="ＭＳ Ｐゴシック" panose="020B0600070205080204" pitchFamily="50" charset="-128"/>
              <a:ea typeface="ＭＳ Ｐゴシック" panose="020B0600070205080204" pitchFamily="50" charset="-128"/>
            </a:rPr>
            <a:t>円と類似団体の約</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倍となっている。また、特別定額給付金事業等の実施により、前年度より</a:t>
          </a:r>
          <a:r>
            <a:rPr kumimoji="1" lang="en-US" altLang="ja-JP" sz="1200">
              <a:latin typeface="ＭＳ Ｐゴシック" panose="020B0600070205080204" pitchFamily="50" charset="-128"/>
              <a:ea typeface="ＭＳ Ｐゴシック" panose="020B0600070205080204" pitchFamily="50" charset="-128"/>
            </a:rPr>
            <a:t>102,620</a:t>
          </a:r>
          <a:r>
            <a:rPr kumimoji="1" lang="ja-JP" altLang="en-US" sz="1200">
              <a:latin typeface="ＭＳ Ｐゴシック" panose="020B0600070205080204" pitchFamily="50" charset="-128"/>
              <a:ea typeface="ＭＳ Ｐゴシック" panose="020B0600070205080204" pitchFamily="50" charset="-128"/>
            </a:rPr>
            <a:t>円増となった。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衛生費は住民一人当たり</a:t>
          </a:r>
          <a:r>
            <a:rPr kumimoji="1" lang="en-US" altLang="ja-JP" sz="1200">
              <a:latin typeface="ＭＳ Ｐゴシック" panose="020B0600070205080204" pitchFamily="50" charset="-128"/>
              <a:ea typeface="ＭＳ Ｐゴシック" panose="020B0600070205080204" pitchFamily="50" charset="-128"/>
            </a:rPr>
            <a:t>125,098</a:t>
          </a:r>
          <a:r>
            <a:rPr kumimoji="1" lang="ja-JP" altLang="en-US" sz="1200">
              <a:latin typeface="ＭＳ Ｐゴシック" panose="020B0600070205080204" pitchFamily="50" charset="-128"/>
              <a:ea typeface="ＭＳ Ｐゴシック" panose="020B0600070205080204" pitchFamily="50" charset="-128"/>
            </a:rPr>
            <a:t>円と類似団体の約</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倍となっている。平成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年度から下北医療センターへの短期貸付を開始したことにより大きく増加したことに加え、廃棄物及び医療関係経費により高い水準で推移している。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商工費は住民一人当たり</a:t>
          </a:r>
          <a:r>
            <a:rPr kumimoji="1" lang="en-US" altLang="ja-JP" sz="1200">
              <a:latin typeface="ＭＳ Ｐゴシック" panose="020B0600070205080204" pitchFamily="50" charset="-128"/>
              <a:ea typeface="ＭＳ Ｐゴシック" panose="020B0600070205080204" pitchFamily="50" charset="-128"/>
            </a:rPr>
            <a:t>27,128</a:t>
          </a:r>
          <a:r>
            <a:rPr kumimoji="1" lang="ja-JP" altLang="en-US" sz="1200">
              <a:latin typeface="ＭＳ Ｐゴシック" panose="020B0600070205080204" pitchFamily="50" charset="-128"/>
              <a:ea typeface="ＭＳ Ｐゴシック" panose="020B0600070205080204" pitchFamily="50" charset="-128"/>
            </a:rPr>
            <a:t>円と類似団体の約</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倍となっている。新型コロナウイルス感染症に係る経済対策により、前年度と比較し大幅増となった。</a:t>
          </a:r>
        </a:p>
        <a:p>
          <a:r>
            <a:rPr kumimoji="1" lang="ja-JP" altLang="en-US" sz="1200">
              <a:latin typeface="ＭＳ Ｐゴシック" panose="020B0600070205080204" pitchFamily="50" charset="-128"/>
              <a:ea typeface="ＭＳ Ｐゴシック" panose="020B0600070205080204" pitchFamily="50" charset="-128"/>
            </a:rPr>
            <a:t>消防費は住民一人当たり</a:t>
          </a:r>
          <a:r>
            <a:rPr kumimoji="1" lang="en-US" altLang="ja-JP" sz="1200">
              <a:latin typeface="ＭＳ Ｐゴシック" panose="020B0600070205080204" pitchFamily="50" charset="-128"/>
              <a:ea typeface="ＭＳ Ｐゴシック" panose="020B0600070205080204" pitchFamily="50" charset="-128"/>
            </a:rPr>
            <a:t>32,685</a:t>
          </a:r>
          <a:r>
            <a:rPr kumimoji="1" lang="ja-JP" altLang="en-US" sz="1200">
              <a:latin typeface="ＭＳ Ｐゴシック" panose="020B0600070205080204" pitchFamily="50" charset="-128"/>
              <a:ea typeface="ＭＳ Ｐゴシック" panose="020B0600070205080204" pitchFamily="50" charset="-128"/>
            </a:rPr>
            <a:t>円と類似団体の約</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倍となっている。大半は一部事務組合の負担金であることから、負担規模の適正化に十分留意していく。</a:t>
          </a:r>
        </a:p>
        <a:p>
          <a:r>
            <a:rPr kumimoji="1" lang="ja-JP" altLang="en-US" sz="1200">
              <a:latin typeface="ＭＳ Ｐゴシック" panose="020B0600070205080204" pitchFamily="50" charset="-128"/>
              <a:ea typeface="ＭＳ Ｐゴシック" panose="020B0600070205080204" pitchFamily="50" charset="-128"/>
            </a:rPr>
            <a:t>教育費は住民一人あたり</a:t>
          </a:r>
          <a:r>
            <a:rPr kumimoji="1" lang="en-US" altLang="ja-JP" sz="1200">
              <a:latin typeface="ＭＳ Ｐゴシック" panose="020B0600070205080204" pitchFamily="50" charset="-128"/>
              <a:ea typeface="ＭＳ Ｐゴシック" panose="020B0600070205080204" pitchFamily="50" charset="-128"/>
            </a:rPr>
            <a:t>85,044</a:t>
          </a:r>
          <a:r>
            <a:rPr kumimoji="1" lang="ja-JP" altLang="en-US" sz="1200">
              <a:latin typeface="ＭＳ Ｐゴシック" panose="020B0600070205080204" pitchFamily="50" charset="-128"/>
              <a:ea typeface="ＭＳ Ｐゴシック" panose="020B0600070205080204" pitchFamily="50" charset="-128"/>
            </a:rPr>
            <a:t>円と類似団体の約</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倍となっている。総合アリーナ整備事業費により令和元年度から高い水準で推移している。</a:t>
          </a:r>
        </a:p>
        <a:p>
          <a:r>
            <a:rPr kumimoji="1" lang="ja-JP" altLang="en-US" sz="1200">
              <a:latin typeface="ＭＳ Ｐゴシック" panose="020B0600070205080204" pitchFamily="50" charset="-128"/>
              <a:ea typeface="ＭＳ Ｐゴシック" panose="020B0600070205080204" pitchFamily="50" charset="-128"/>
            </a:rPr>
            <a:t>また、公債費は、住民一人当たり</a:t>
          </a:r>
          <a:r>
            <a:rPr kumimoji="1" lang="en-US" altLang="ja-JP" sz="1200">
              <a:latin typeface="ＭＳ Ｐゴシック" panose="020B0600070205080204" pitchFamily="50" charset="-128"/>
              <a:ea typeface="ＭＳ Ｐゴシック" panose="020B0600070205080204" pitchFamily="50" charset="-128"/>
            </a:rPr>
            <a:t>61,017</a:t>
          </a:r>
          <a:r>
            <a:rPr kumimoji="1" lang="ja-JP" altLang="en-US" sz="1200">
              <a:latin typeface="ＭＳ Ｐゴシック" panose="020B0600070205080204" pitchFamily="50" charset="-128"/>
              <a:ea typeface="ＭＳ Ｐゴシック" panose="020B0600070205080204" pitchFamily="50" charset="-128"/>
            </a:rPr>
            <a:t>円と類似団体平均の約</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倍となっている。将来世代に過度な負担を残さないよう、普通建設事業の厳選・精査、補助金の積極的な活用により新規発行債を抑制し、指標の改善に努める。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実質収支赤字を解消して以降、冬期間の除排雪経費に影響されながらも、かろうじて実質収支黒字は確保している。財政調整基金も普通交付税の増及び前年度決算剰余金等により、増加傾向ではあるものの依然として予断を許さない財政状況である。　</a:t>
          </a:r>
        </a:p>
        <a:p>
          <a:r>
            <a:rPr kumimoji="1" lang="ja-JP" altLang="en-US" sz="1200">
              <a:latin typeface="ＭＳ ゴシック" pitchFamily="49" charset="-128"/>
              <a:ea typeface="ＭＳ ゴシック" pitchFamily="49" charset="-128"/>
            </a:rPr>
            <a:t>　今後は、活用できる財源の確保や内部経費の抑制により経常経費の削減に努めるとともに、一部事務組合や特別会計に対する支出規模の適正化に努めるなど、財政調整基金を安定して保持できるよう、抜本的な行財政の体質改善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年度から続いた国民健康保険特別会計の実質収支赤字は、平成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年度において解消し、全ての会計で黒字となっている。</a:t>
          </a:r>
        </a:p>
        <a:p>
          <a:r>
            <a:rPr kumimoji="1" lang="ja-JP" altLang="en-US" sz="1400">
              <a:latin typeface="ＭＳ ゴシック" pitchFamily="49" charset="-128"/>
              <a:ea typeface="ＭＳ ゴシック" pitchFamily="49" charset="-128"/>
            </a:rPr>
            <a:t>　今後も、引き続き黒字を維持するため、各特別会計における収入の根幹となる保険税（料）や使用料などの徴収率の向上に取り組むとともに、健康寿命の延伸等を目的とした保健事業などの推進や医療費の適正化を図り、経費の抑制や内部経費の節減をすることで財政運営の健全性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44096097</v>
      </c>
      <c r="BO4" s="433"/>
      <c r="BP4" s="433"/>
      <c r="BQ4" s="433"/>
      <c r="BR4" s="433"/>
      <c r="BS4" s="433"/>
      <c r="BT4" s="433"/>
      <c r="BU4" s="434"/>
      <c r="BV4" s="432">
        <v>37767085</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2</v>
      </c>
      <c r="CU4" s="439"/>
      <c r="CV4" s="439"/>
      <c r="CW4" s="439"/>
      <c r="CX4" s="439"/>
      <c r="CY4" s="439"/>
      <c r="CZ4" s="439"/>
      <c r="DA4" s="440"/>
      <c r="DB4" s="438">
        <v>1.1000000000000001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43715231</v>
      </c>
      <c r="BO5" s="470"/>
      <c r="BP5" s="470"/>
      <c r="BQ5" s="470"/>
      <c r="BR5" s="470"/>
      <c r="BS5" s="470"/>
      <c r="BT5" s="470"/>
      <c r="BU5" s="471"/>
      <c r="BV5" s="469">
        <v>37514329</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98.1</v>
      </c>
      <c r="CU5" s="467"/>
      <c r="CV5" s="467"/>
      <c r="CW5" s="467"/>
      <c r="CX5" s="467"/>
      <c r="CY5" s="467"/>
      <c r="CZ5" s="467"/>
      <c r="DA5" s="468"/>
      <c r="DB5" s="466">
        <v>97.4</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380866</v>
      </c>
      <c r="BO6" s="470"/>
      <c r="BP6" s="470"/>
      <c r="BQ6" s="470"/>
      <c r="BR6" s="470"/>
      <c r="BS6" s="470"/>
      <c r="BT6" s="470"/>
      <c r="BU6" s="471"/>
      <c r="BV6" s="469">
        <v>252756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102.2</v>
      </c>
      <c r="CU6" s="507"/>
      <c r="CV6" s="507"/>
      <c r="CW6" s="507"/>
      <c r="CX6" s="507"/>
      <c r="CY6" s="507"/>
      <c r="CZ6" s="507"/>
      <c r="DA6" s="508"/>
      <c r="DB6" s="506">
        <v>101.2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43238</v>
      </c>
      <c r="BO7" s="470"/>
      <c r="BP7" s="470"/>
      <c r="BQ7" s="470"/>
      <c r="BR7" s="470"/>
      <c r="BS7" s="470"/>
      <c r="BT7" s="470"/>
      <c r="BU7" s="471"/>
      <c r="BV7" s="469">
        <v>71403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17280563</v>
      </c>
      <c r="CU7" s="470"/>
      <c r="CV7" s="470"/>
      <c r="CW7" s="470"/>
      <c r="CX7" s="470"/>
      <c r="CY7" s="470"/>
      <c r="CZ7" s="470"/>
      <c r="DA7" s="471"/>
      <c r="DB7" s="469">
        <v>16871737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105</v>
      </c>
      <c r="AV8" s="502"/>
      <c r="AW8" s="502"/>
      <c r="AX8" s="502"/>
      <c r="AY8" s="503" t="s">
        <v>109</v>
      </c>
      <c r="AZ8" s="504"/>
      <c r="BA8" s="504"/>
      <c r="BB8" s="504"/>
      <c r="BC8" s="504"/>
      <c r="BD8" s="504"/>
      <c r="BE8" s="504"/>
      <c r="BF8" s="504"/>
      <c r="BG8" s="504"/>
      <c r="BH8" s="504"/>
      <c r="BI8" s="504"/>
      <c r="BJ8" s="504"/>
      <c r="BK8" s="504"/>
      <c r="BL8" s="504"/>
      <c r="BM8" s="505"/>
      <c r="BN8" s="469">
        <v>337628</v>
      </c>
      <c r="BO8" s="470"/>
      <c r="BP8" s="470"/>
      <c r="BQ8" s="470"/>
      <c r="BR8" s="470"/>
      <c r="BS8" s="470"/>
      <c r="BT8" s="470"/>
      <c r="BU8" s="471"/>
      <c r="BV8" s="469">
        <v>181353</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0.38</v>
      </c>
      <c r="CU8" s="510"/>
      <c r="CV8" s="510"/>
      <c r="CW8" s="510"/>
      <c r="CX8" s="510"/>
      <c r="CY8" s="510"/>
      <c r="CZ8" s="510"/>
      <c r="DA8" s="511"/>
      <c r="DB8" s="509">
        <v>0.38</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54103</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105</v>
      </c>
      <c r="AV9" s="502"/>
      <c r="AW9" s="502"/>
      <c r="AX9" s="502"/>
      <c r="AY9" s="503" t="s">
        <v>115</v>
      </c>
      <c r="AZ9" s="504"/>
      <c r="BA9" s="504"/>
      <c r="BB9" s="504"/>
      <c r="BC9" s="504"/>
      <c r="BD9" s="504"/>
      <c r="BE9" s="504"/>
      <c r="BF9" s="504"/>
      <c r="BG9" s="504"/>
      <c r="BH9" s="504"/>
      <c r="BI9" s="504"/>
      <c r="BJ9" s="504"/>
      <c r="BK9" s="504"/>
      <c r="BL9" s="504"/>
      <c r="BM9" s="505"/>
      <c r="BN9" s="469">
        <v>156275</v>
      </c>
      <c r="BO9" s="470"/>
      <c r="BP9" s="470"/>
      <c r="BQ9" s="470"/>
      <c r="BR9" s="470"/>
      <c r="BS9" s="470"/>
      <c r="BT9" s="470"/>
      <c r="BU9" s="471"/>
      <c r="BV9" s="469">
        <v>-240571</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14</v>
      </c>
      <c r="CU9" s="467"/>
      <c r="CV9" s="467"/>
      <c r="CW9" s="467"/>
      <c r="CX9" s="467"/>
      <c r="CY9" s="467"/>
      <c r="CZ9" s="467"/>
      <c r="DA9" s="468"/>
      <c r="DB9" s="466">
        <v>15.4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58493</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1382798</v>
      </c>
      <c r="BO10" s="470"/>
      <c r="BP10" s="470"/>
      <c r="BQ10" s="470"/>
      <c r="BR10" s="470"/>
      <c r="BS10" s="470"/>
      <c r="BT10" s="470"/>
      <c r="BU10" s="471"/>
      <c r="BV10" s="469">
        <v>508138</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118130</v>
      </c>
      <c r="BO11" s="470"/>
      <c r="BP11" s="470"/>
      <c r="BQ11" s="470"/>
      <c r="BR11" s="470"/>
      <c r="BS11" s="470"/>
      <c r="BT11" s="470"/>
      <c r="BU11" s="471"/>
      <c r="BV11" s="469">
        <v>25800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55931</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946610</v>
      </c>
      <c r="BO12" s="470"/>
      <c r="BP12" s="470"/>
      <c r="BQ12" s="470"/>
      <c r="BR12" s="470"/>
      <c r="BS12" s="470"/>
      <c r="BT12" s="470"/>
      <c r="BU12" s="471"/>
      <c r="BV12" s="469">
        <v>266621</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55773</v>
      </c>
      <c r="S13" s="554"/>
      <c r="T13" s="554"/>
      <c r="U13" s="554"/>
      <c r="V13" s="555"/>
      <c r="W13" s="485" t="s">
        <v>141</v>
      </c>
      <c r="X13" s="486"/>
      <c r="Y13" s="486"/>
      <c r="Z13" s="486"/>
      <c r="AA13" s="486"/>
      <c r="AB13" s="476"/>
      <c r="AC13" s="520">
        <v>1386</v>
      </c>
      <c r="AD13" s="521"/>
      <c r="AE13" s="521"/>
      <c r="AF13" s="521"/>
      <c r="AG13" s="563"/>
      <c r="AH13" s="520">
        <v>1521</v>
      </c>
      <c r="AI13" s="521"/>
      <c r="AJ13" s="521"/>
      <c r="AK13" s="521"/>
      <c r="AL13" s="522"/>
      <c r="AM13" s="498" t="s">
        <v>142</v>
      </c>
      <c r="AN13" s="499"/>
      <c r="AO13" s="499"/>
      <c r="AP13" s="499"/>
      <c r="AQ13" s="499"/>
      <c r="AR13" s="499"/>
      <c r="AS13" s="499"/>
      <c r="AT13" s="500"/>
      <c r="AU13" s="501" t="s">
        <v>125</v>
      </c>
      <c r="AV13" s="502"/>
      <c r="AW13" s="502"/>
      <c r="AX13" s="502"/>
      <c r="AY13" s="503" t="s">
        <v>143</v>
      </c>
      <c r="AZ13" s="504"/>
      <c r="BA13" s="504"/>
      <c r="BB13" s="504"/>
      <c r="BC13" s="504"/>
      <c r="BD13" s="504"/>
      <c r="BE13" s="504"/>
      <c r="BF13" s="504"/>
      <c r="BG13" s="504"/>
      <c r="BH13" s="504"/>
      <c r="BI13" s="504"/>
      <c r="BJ13" s="504"/>
      <c r="BK13" s="504"/>
      <c r="BL13" s="504"/>
      <c r="BM13" s="505"/>
      <c r="BN13" s="469">
        <v>710593</v>
      </c>
      <c r="BO13" s="470"/>
      <c r="BP13" s="470"/>
      <c r="BQ13" s="470"/>
      <c r="BR13" s="470"/>
      <c r="BS13" s="470"/>
      <c r="BT13" s="470"/>
      <c r="BU13" s="471"/>
      <c r="BV13" s="469">
        <v>26746</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15.4</v>
      </c>
      <c r="CU13" s="467"/>
      <c r="CV13" s="467"/>
      <c r="CW13" s="467"/>
      <c r="CX13" s="467"/>
      <c r="CY13" s="467"/>
      <c r="CZ13" s="467"/>
      <c r="DA13" s="468"/>
      <c r="DB13" s="466">
        <v>16.100000000000001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56790</v>
      </c>
      <c r="S14" s="554"/>
      <c r="T14" s="554"/>
      <c r="U14" s="554"/>
      <c r="V14" s="555"/>
      <c r="W14" s="459"/>
      <c r="X14" s="460"/>
      <c r="Y14" s="460"/>
      <c r="Z14" s="460"/>
      <c r="AA14" s="460"/>
      <c r="AB14" s="449"/>
      <c r="AC14" s="556">
        <v>5.3</v>
      </c>
      <c r="AD14" s="557"/>
      <c r="AE14" s="557"/>
      <c r="AF14" s="557"/>
      <c r="AG14" s="558"/>
      <c r="AH14" s="556">
        <v>5.6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144.69999999999999</v>
      </c>
      <c r="CU14" s="568"/>
      <c r="CV14" s="568"/>
      <c r="CW14" s="568"/>
      <c r="CX14" s="568"/>
      <c r="CY14" s="568"/>
      <c r="CZ14" s="568"/>
      <c r="DA14" s="569"/>
      <c r="DB14" s="567">
        <v>150.9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140</v>
      </c>
      <c r="N15" s="561"/>
      <c r="O15" s="561"/>
      <c r="P15" s="561"/>
      <c r="Q15" s="562"/>
      <c r="R15" s="553">
        <v>56632</v>
      </c>
      <c r="S15" s="554"/>
      <c r="T15" s="554"/>
      <c r="U15" s="554"/>
      <c r="V15" s="555"/>
      <c r="W15" s="485" t="s">
        <v>147</v>
      </c>
      <c r="X15" s="486"/>
      <c r="Y15" s="486"/>
      <c r="Z15" s="486"/>
      <c r="AA15" s="486"/>
      <c r="AB15" s="476"/>
      <c r="AC15" s="520">
        <v>5591</v>
      </c>
      <c r="AD15" s="521"/>
      <c r="AE15" s="521"/>
      <c r="AF15" s="521"/>
      <c r="AG15" s="563"/>
      <c r="AH15" s="520">
        <v>5831</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5787492</v>
      </c>
      <c r="BO15" s="433"/>
      <c r="BP15" s="433"/>
      <c r="BQ15" s="433"/>
      <c r="BR15" s="433"/>
      <c r="BS15" s="433"/>
      <c r="BT15" s="433"/>
      <c r="BU15" s="434"/>
      <c r="BV15" s="432">
        <v>5554556</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21.5</v>
      </c>
      <c r="AD16" s="557"/>
      <c r="AE16" s="557"/>
      <c r="AF16" s="557"/>
      <c r="AG16" s="558"/>
      <c r="AH16" s="556">
        <v>21.5</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15202610</v>
      </c>
      <c r="BO16" s="470"/>
      <c r="BP16" s="470"/>
      <c r="BQ16" s="470"/>
      <c r="BR16" s="470"/>
      <c r="BS16" s="470"/>
      <c r="BT16" s="470"/>
      <c r="BU16" s="471"/>
      <c r="BV16" s="469">
        <v>14738731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19002</v>
      </c>
      <c r="AD17" s="521"/>
      <c r="AE17" s="521"/>
      <c r="AF17" s="521"/>
      <c r="AG17" s="563"/>
      <c r="AH17" s="520">
        <v>19757</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7237540</v>
      </c>
      <c r="BO17" s="470"/>
      <c r="BP17" s="470"/>
      <c r="BQ17" s="470"/>
      <c r="BR17" s="470"/>
      <c r="BS17" s="470"/>
      <c r="BT17" s="470"/>
      <c r="BU17" s="471"/>
      <c r="BV17" s="469">
        <v>7035432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864.12</v>
      </c>
      <c r="M18" s="585"/>
      <c r="N18" s="585"/>
      <c r="O18" s="585"/>
      <c r="P18" s="585"/>
      <c r="Q18" s="585"/>
      <c r="R18" s="586"/>
      <c r="S18" s="586"/>
      <c r="T18" s="586"/>
      <c r="U18" s="586"/>
      <c r="V18" s="587"/>
      <c r="W18" s="487"/>
      <c r="X18" s="488"/>
      <c r="Y18" s="488"/>
      <c r="Z18" s="488"/>
      <c r="AA18" s="488"/>
      <c r="AB18" s="479"/>
      <c r="AC18" s="588">
        <v>73.099999999999994</v>
      </c>
      <c r="AD18" s="589"/>
      <c r="AE18" s="589"/>
      <c r="AF18" s="589"/>
      <c r="AG18" s="590"/>
      <c r="AH18" s="588">
        <v>72.900000000000006</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17120294</v>
      </c>
      <c r="BO18" s="470"/>
      <c r="BP18" s="470"/>
      <c r="BQ18" s="470"/>
      <c r="BR18" s="470"/>
      <c r="BS18" s="470"/>
      <c r="BT18" s="470"/>
      <c r="BU18" s="471"/>
      <c r="BV18" s="469">
        <v>16537143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63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24025531</v>
      </c>
      <c r="BO19" s="470"/>
      <c r="BP19" s="470"/>
      <c r="BQ19" s="470"/>
      <c r="BR19" s="470"/>
      <c r="BS19" s="470"/>
      <c r="BT19" s="470"/>
      <c r="BU19" s="471"/>
      <c r="BV19" s="469">
        <v>21191169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24077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37252008</v>
      </c>
      <c r="BO23" s="470"/>
      <c r="BP23" s="470"/>
      <c r="BQ23" s="470"/>
      <c r="BR23" s="470"/>
      <c r="BS23" s="470"/>
      <c r="BT23" s="470"/>
      <c r="BU23" s="471"/>
      <c r="BV23" s="469">
        <v>37115941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8075</v>
      </c>
      <c r="R24" s="521"/>
      <c r="S24" s="521"/>
      <c r="T24" s="521"/>
      <c r="U24" s="521"/>
      <c r="V24" s="563"/>
      <c r="W24" s="622"/>
      <c r="X24" s="610"/>
      <c r="Y24" s="611"/>
      <c r="Z24" s="519" t="s">
        <v>171</v>
      </c>
      <c r="AA24" s="499"/>
      <c r="AB24" s="499"/>
      <c r="AC24" s="499"/>
      <c r="AD24" s="499"/>
      <c r="AE24" s="499"/>
      <c r="AF24" s="499"/>
      <c r="AG24" s="500"/>
      <c r="AH24" s="520">
        <v>422</v>
      </c>
      <c r="AI24" s="521"/>
      <c r="AJ24" s="521"/>
      <c r="AK24" s="521"/>
      <c r="AL24" s="563"/>
      <c r="AM24" s="520">
        <v>1255028</v>
      </c>
      <c r="AN24" s="521"/>
      <c r="AO24" s="521"/>
      <c r="AP24" s="521"/>
      <c r="AQ24" s="521"/>
      <c r="AR24" s="563"/>
      <c r="AS24" s="520">
        <v>2974</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10025619</v>
      </c>
      <c r="BO24" s="470"/>
      <c r="BP24" s="470"/>
      <c r="BQ24" s="470"/>
      <c r="BR24" s="470"/>
      <c r="BS24" s="470"/>
      <c r="BT24" s="470"/>
      <c r="BU24" s="471"/>
      <c r="BV24" s="469">
        <v>10316887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2</v>
      </c>
      <c r="M25" s="521"/>
      <c r="N25" s="521"/>
      <c r="O25" s="521"/>
      <c r="P25" s="563"/>
      <c r="Q25" s="520">
        <v>6900</v>
      </c>
      <c r="R25" s="521"/>
      <c r="S25" s="521"/>
      <c r="T25" s="521"/>
      <c r="U25" s="521"/>
      <c r="V25" s="563"/>
      <c r="W25" s="622"/>
      <c r="X25" s="610"/>
      <c r="Y25" s="611"/>
      <c r="Z25" s="519" t="s">
        <v>174</v>
      </c>
      <c r="AA25" s="499"/>
      <c r="AB25" s="499"/>
      <c r="AC25" s="499"/>
      <c r="AD25" s="499"/>
      <c r="AE25" s="499"/>
      <c r="AF25" s="499"/>
      <c r="AG25" s="500"/>
      <c r="AH25" s="520" t="s">
        <v>139</v>
      </c>
      <c r="AI25" s="521"/>
      <c r="AJ25" s="521"/>
      <c r="AK25" s="521"/>
      <c r="AL25" s="563"/>
      <c r="AM25" s="520" t="s">
        <v>175</v>
      </c>
      <c r="AN25" s="521"/>
      <c r="AO25" s="521"/>
      <c r="AP25" s="521"/>
      <c r="AQ25" s="521"/>
      <c r="AR25" s="563"/>
      <c r="AS25" s="520" t="s">
        <v>138</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6216157</v>
      </c>
      <c r="BO25" s="433"/>
      <c r="BP25" s="433"/>
      <c r="BQ25" s="433"/>
      <c r="BR25" s="433"/>
      <c r="BS25" s="433"/>
      <c r="BT25" s="433"/>
      <c r="BU25" s="434"/>
      <c r="BV25" s="432">
        <v>3464716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6190</v>
      </c>
      <c r="R26" s="521"/>
      <c r="S26" s="521"/>
      <c r="T26" s="521"/>
      <c r="U26" s="521"/>
      <c r="V26" s="563"/>
      <c r="W26" s="622"/>
      <c r="X26" s="610"/>
      <c r="Y26" s="611"/>
      <c r="Z26" s="519" t="s">
        <v>178</v>
      </c>
      <c r="AA26" s="632"/>
      <c r="AB26" s="632"/>
      <c r="AC26" s="632"/>
      <c r="AD26" s="632"/>
      <c r="AE26" s="632"/>
      <c r="AF26" s="632"/>
      <c r="AG26" s="633"/>
      <c r="AH26" s="520">
        <v>11</v>
      </c>
      <c r="AI26" s="521"/>
      <c r="AJ26" s="521"/>
      <c r="AK26" s="521"/>
      <c r="AL26" s="563"/>
      <c r="AM26" s="520">
        <v>38643</v>
      </c>
      <c r="AN26" s="521"/>
      <c r="AO26" s="521"/>
      <c r="AP26" s="521"/>
      <c r="AQ26" s="521"/>
      <c r="AR26" s="563"/>
      <c r="AS26" s="520">
        <v>3513</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175</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4010</v>
      </c>
      <c r="R27" s="521"/>
      <c r="S27" s="521"/>
      <c r="T27" s="521"/>
      <c r="U27" s="521"/>
      <c r="V27" s="563"/>
      <c r="W27" s="622"/>
      <c r="X27" s="610"/>
      <c r="Y27" s="611"/>
      <c r="Z27" s="519" t="s">
        <v>181</v>
      </c>
      <c r="AA27" s="499"/>
      <c r="AB27" s="499"/>
      <c r="AC27" s="499"/>
      <c r="AD27" s="499"/>
      <c r="AE27" s="499"/>
      <c r="AF27" s="499"/>
      <c r="AG27" s="500"/>
      <c r="AH27" s="520">
        <v>8</v>
      </c>
      <c r="AI27" s="521"/>
      <c r="AJ27" s="521"/>
      <c r="AK27" s="521"/>
      <c r="AL27" s="563"/>
      <c r="AM27" s="520">
        <v>32168</v>
      </c>
      <c r="AN27" s="521"/>
      <c r="AO27" s="521"/>
      <c r="AP27" s="521"/>
      <c r="AQ27" s="521"/>
      <c r="AR27" s="563"/>
      <c r="AS27" s="520">
        <v>4021</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122776</v>
      </c>
      <c r="BO27" s="646"/>
      <c r="BP27" s="646"/>
      <c r="BQ27" s="646"/>
      <c r="BR27" s="646"/>
      <c r="BS27" s="646"/>
      <c r="BT27" s="646"/>
      <c r="BU27" s="647"/>
      <c r="BV27" s="645">
        <v>122776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3610</v>
      </c>
      <c r="R28" s="521"/>
      <c r="S28" s="521"/>
      <c r="T28" s="521"/>
      <c r="U28" s="521"/>
      <c r="V28" s="563"/>
      <c r="W28" s="622"/>
      <c r="X28" s="610"/>
      <c r="Y28" s="611"/>
      <c r="Z28" s="519" t="s">
        <v>184</v>
      </c>
      <c r="AA28" s="499"/>
      <c r="AB28" s="499"/>
      <c r="AC28" s="499"/>
      <c r="AD28" s="499"/>
      <c r="AE28" s="499"/>
      <c r="AF28" s="499"/>
      <c r="AG28" s="500"/>
      <c r="AH28" s="520" t="s">
        <v>175</v>
      </c>
      <c r="AI28" s="521"/>
      <c r="AJ28" s="521"/>
      <c r="AK28" s="521"/>
      <c r="AL28" s="563"/>
      <c r="AM28" s="520" t="s">
        <v>175</v>
      </c>
      <c r="AN28" s="521"/>
      <c r="AO28" s="521"/>
      <c r="AP28" s="521"/>
      <c r="AQ28" s="521"/>
      <c r="AR28" s="563"/>
      <c r="AS28" s="520" t="s">
        <v>175</v>
      </c>
      <c r="AT28" s="521"/>
      <c r="AU28" s="521"/>
      <c r="AV28" s="521"/>
      <c r="AW28" s="521"/>
      <c r="AX28" s="522"/>
      <c r="AY28" s="648" t="s">
        <v>185</v>
      </c>
      <c r="AZ28" s="649"/>
      <c r="BA28" s="649"/>
      <c r="BB28" s="650"/>
      <c r="BC28" s="429" t="s">
        <v>47</v>
      </c>
      <c r="BD28" s="430"/>
      <c r="BE28" s="430"/>
      <c r="BF28" s="430"/>
      <c r="BG28" s="430"/>
      <c r="BH28" s="430"/>
      <c r="BI28" s="430"/>
      <c r="BJ28" s="430"/>
      <c r="BK28" s="430"/>
      <c r="BL28" s="430"/>
      <c r="BM28" s="431"/>
      <c r="BN28" s="432">
        <v>1003400</v>
      </c>
      <c r="BO28" s="433"/>
      <c r="BP28" s="433"/>
      <c r="BQ28" s="433"/>
      <c r="BR28" s="433"/>
      <c r="BS28" s="433"/>
      <c r="BT28" s="433"/>
      <c r="BU28" s="434"/>
      <c r="BV28" s="432">
        <v>567212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20</v>
      </c>
      <c r="M29" s="521"/>
      <c r="N29" s="521"/>
      <c r="O29" s="521"/>
      <c r="P29" s="563"/>
      <c r="Q29" s="520">
        <v>3400</v>
      </c>
      <c r="R29" s="521"/>
      <c r="S29" s="521"/>
      <c r="T29" s="521"/>
      <c r="U29" s="521"/>
      <c r="V29" s="563"/>
      <c r="W29" s="623"/>
      <c r="X29" s="624"/>
      <c r="Y29" s="625"/>
      <c r="Z29" s="519" t="s">
        <v>187</v>
      </c>
      <c r="AA29" s="499"/>
      <c r="AB29" s="499"/>
      <c r="AC29" s="499"/>
      <c r="AD29" s="499"/>
      <c r="AE29" s="499"/>
      <c r="AF29" s="499"/>
      <c r="AG29" s="500"/>
      <c r="AH29" s="520">
        <v>430</v>
      </c>
      <c r="AI29" s="521"/>
      <c r="AJ29" s="521"/>
      <c r="AK29" s="521"/>
      <c r="AL29" s="563"/>
      <c r="AM29" s="520">
        <v>1287196</v>
      </c>
      <c r="AN29" s="521"/>
      <c r="AO29" s="521"/>
      <c r="AP29" s="521"/>
      <c r="AQ29" s="521"/>
      <c r="AR29" s="563"/>
      <c r="AS29" s="520">
        <v>2993</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50048</v>
      </c>
      <c r="BO29" s="470"/>
      <c r="BP29" s="470"/>
      <c r="BQ29" s="470"/>
      <c r="BR29" s="470"/>
      <c r="BS29" s="470"/>
      <c r="BT29" s="470"/>
      <c r="BU29" s="471"/>
      <c r="BV29" s="469">
        <v>50043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5453689</v>
      </c>
      <c r="BO30" s="646"/>
      <c r="BP30" s="646"/>
      <c r="BQ30" s="646"/>
      <c r="BR30" s="646"/>
      <c r="BS30" s="646"/>
      <c r="BT30" s="646"/>
      <c r="BU30" s="647"/>
      <c r="BV30" s="645">
        <v>6054405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196</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IF('各会計、関係団体の財政状況及び健全化判断比率'!B33="","",'各会計、関係団体の財政状況及び健全化判断比率'!B33)</f>
        <v>魚市場事業特別会計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一部事務組合下北医療センター 病院事業会計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むつ市教育福祉振興会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公共用地取得事業特別会計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下北地域広域行政事務組合　一般会計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むつ市脇野沢農業振興公社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青森県市町村職員退職手当組合　一般会計</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シイライン</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青森県交通災害共済組合　交通災害共済事業会計</v>
      </c>
      <c r="BZ37" s="659"/>
      <c r="CA37" s="659"/>
      <c r="CB37" s="659"/>
      <c r="CC37" s="659"/>
      <c r="CD37" s="659"/>
      <c r="CE37" s="659"/>
      <c r="CF37" s="659"/>
      <c r="CG37" s="659"/>
      <c r="CH37" s="659"/>
      <c r="CI37" s="659"/>
      <c r="CJ37" s="659"/>
      <c r="CK37" s="659"/>
      <c r="CL37" s="659"/>
      <c r="CM37" s="659"/>
      <c r="CN37" s="214"/>
      <c r="CO37" s="658">
        <f t="shared" si="3"/>
        <v>20</v>
      </c>
      <c r="CP37" s="658"/>
      <c r="CQ37" s="659" t="str">
        <f>IF('各会計、関係団体の財政状況及び健全化判断比率'!BS10="","",'各会計、関係団体の財政状況及び健全化判断比率'!BS10)</f>
        <v>エフエムむつ</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青森県市町村総合事務組合　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青森県市長会館管理組合　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青森県後期高齢者医療広域連合　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青森県後期高齢者医療広域連合　後期高齢者医療特別会計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WRHwpSVhTfrrjwFUvnvJC428AOuq8vwIO4/9B0U5uWA+WZxwvHpZO5vtD12pfsEPAMQidp9Z4sYJqbbK7X0RIg==" saltValue="MF7AyFzz/apDwQiKdWbL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0" t="s">
        <v>574</v>
      </c>
      <c r="D34" s="1250"/>
      <c r="E34" s="1251"/>
      <c r="F34" s="32">
        <v>7.14</v>
      </c>
      <c r="G34" s="33">
        <v>7</v>
      </c>
      <c r="H34" s="33">
        <v>7.25</v>
      </c>
      <c r="I34" s="33">
        <v>7.21</v>
      </c>
      <c r="J34" s="34">
        <v>6.89</v>
      </c>
      <c r="K34" s="22"/>
      <c r="L34" s="22"/>
      <c r="M34" s="22"/>
      <c r="N34" s="22"/>
      <c r="O34" s="22"/>
      <c r="P34" s="22"/>
    </row>
    <row r="35" spans="1:16" ht="39" customHeight="1" x14ac:dyDescent="0.15">
      <c r="A35" s="22"/>
      <c r="B35" s="35"/>
      <c r="C35" s="1244" t="s">
        <v>575</v>
      </c>
      <c r="D35" s="1245"/>
      <c r="E35" s="1246"/>
      <c r="F35" s="36">
        <v>1.7</v>
      </c>
      <c r="G35" s="37">
        <v>2.13</v>
      </c>
      <c r="H35" s="37">
        <v>2.4700000000000002</v>
      </c>
      <c r="I35" s="37">
        <v>1.07</v>
      </c>
      <c r="J35" s="38">
        <v>1.95</v>
      </c>
      <c r="K35" s="22"/>
      <c r="L35" s="22"/>
      <c r="M35" s="22"/>
      <c r="N35" s="22"/>
      <c r="O35" s="22"/>
      <c r="P35" s="22"/>
    </row>
    <row r="36" spans="1:16" ht="39" customHeight="1" x14ac:dyDescent="0.15">
      <c r="A36" s="22"/>
      <c r="B36" s="35"/>
      <c r="C36" s="1244" t="s">
        <v>576</v>
      </c>
      <c r="D36" s="1245"/>
      <c r="E36" s="1246"/>
      <c r="F36" s="36">
        <v>0</v>
      </c>
      <c r="G36" s="37">
        <v>0.97</v>
      </c>
      <c r="H36" s="37">
        <v>0.26</v>
      </c>
      <c r="I36" s="37">
        <v>1.03</v>
      </c>
      <c r="J36" s="38">
        <v>0.86</v>
      </c>
      <c r="K36" s="22"/>
      <c r="L36" s="22"/>
      <c r="M36" s="22"/>
      <c r="N36" s="22"/>
      <c r="O36" s="22"/>
      <c r="P36" s="22"/>
    </row>
    <row r="37" spans="1:16" ht="39" customHeight="1" x14ac:dyDescent="0.15">
      <c r="A37" s="22"/>
      <c r="B37" s="35"/>
      <c r="C37" s="1244" t="s">
        <v>577</v>
      </c>
      <c r="D37" s="1245"/>
      <c r="E37" s="1246"/>
      <c r="F37" s="36" t="s">
        <v>578</v>
      </c>
      <c r="G37" s="37" t="s">
        <v>579</v>
      </c>
      <c r="H37" s="37">
        <v>1.52</v>
      </c>
      <c r="I37" s="37">
        <v>1.58</v>
      </c>
      <c r="J37" s="38">
        <v>0.77</v>
      </c>
      <c r="K37" s="22"/>
      <c r="L37" s="22"/>
      <c r="M37" s="22"/>
      <c r="N37" s="22"/>
      <c r="O37" s="22"/>
      <c r="P37" s="22"/>
    </row>
    <row r="38" spans="1:16" ht="39" customHeight="1" x14ac:dyDescent="0.15">
      <c r="A38" s="22"/>
      <c r="B38" s="35"/>
      <c r="C38" s="1244" t="s">
        <v>580</v>
      </c>
      <c r="D38" s="1245"/>
      <c r="E38" s="1246"/>
      <c r="F38" s="36" t="s">
        <v>527</v>
      </c>
      <c r="G38" s="37" t="s">
        <v>527</v>
      </c>
      <c r="H38" s="37" t="s">
        <v>527</v>
      </c>
      <c r="I38" s="37" t="s">
        <v>527</v>
      </c>
      <c r="J38" s="38">
        <v>0.24</v>
      </c>
      <c r="K38" s="22"/>
      <c r="L38" s="22"/>
      <c r="M38" s="22"/>
      <c r="N38" s="22"/>
      <c r="O38" s="22"/>
      <c r="P38" s="22"/>
    </row>
    <row r="39" spans="1:16" ht="39" customHeight="1" x14ac:dyDescent="0.15">
      <c r="A39" s="22"/>
      <c r="B39" s="35"/>
      <c r="C39" s="1244" t="s">
        <v>581</v>
      </c>
      <c r="D39" s="1245"/>
      <c r="E39" s="1246"/>
      <c r="F39" s="36">
        <v>0.02</v>
      </c>
      <c r="G39" s="37">
        <v>0.03</v>
      </c>
      <c r="H39" s="37">
        <v>0.03</v>
      </c>
      <c r="I39" s="37">
        <v>0.04</v>
      </c>
      <c r="J39" s="38">
        <v>0.06</v>
      </c>
      <c r="K39" s="22"/>
      <c r="L39" s="22"/>
      <c r="M39" s="22"/>
      <c r="N39" s="22"/>
      <c r="O39" s="22"/>
      <c r="P39" s="22"/>
    </row>
    <row r="40" spans="1:16" ht="39" customHeight="1" x14ac:dyDescent="0.15">
      <c r="A40" s="22"/>
      <c r="B40" s="35"/>
      <c r="C40" s="1244" t="s">
        <v>582</v>
      </c>
      <c r="D40" s="1245"/>
      <c r="E40" s="1246"/>
      <c r="F40" s="36">
        <v>0</v>
      </c>
      <c r="G40" s="37">
        <v>0</v>
      </c>
      <c r="H40" s="37">
        <v>0</v>
      </c>
      <c r="I40" s="37">
        <v>0</v>
      </c>
      <c r="J40" s="38">
        <v>0</v>
      </c>
      <c r="K40" s="22"/>
      <c r="L40" s="22"/>
      <c r="M40" s="22"/>
      <c r="N40" s="22"/>
      <c r="O40" s="22"/>
      <c r="P40" s="22"/>
    </row>
    <row r="41" spans="1:16" ht="39" customHeight="1" x14ac:dyDescent="0.15">
      <c r="A41" s="22"/>
      <c r="B41" s="35"/>
      <c r="C41" s="1244" t="s">
        <v>583</v>
      </c>
      <c r="D41" s="1245"/>
      <c r="E41" s="1246"/>
      <c r="F41" s="36">
        <v>0.01</v>
      </c>
      <c r="G41" s="37">
        <v>0.01</v>
      </c>
      <c r="H41" s="37">
        <v>0</v>
      </c>
      <c r="I41" s="37">
        <v>0</v>
      </c>
      <c r="J41" s="38">
        <v>0</v>
      </c>
      <c r="K41" s="22"/>
      <c r="L41" s="22"/>
      <c r="M41" s="22"/>
      <c r="N41" s="22"/>
      <c r="O41" s="22"/>
      <c r="P41" s="22"/>
    </row>
    <row r="42" spans="1:16" ht="39" customHeight="1" x14ac:dyDescent="0.15">
      <c r="A42" s="22"/>
      <c r="B42" s="39"/>
      <c r="C42" s="1244" t="s">
        <v>584</v>
      </c>
      <c r="D42" s="1245"/>
      <c r="E42" s="1246"/>
      <c r="F42" s="36" t="s">
        <v>527</v>
      </c>
      <c r="G42" s="37" t="s">
        <v>527</v>
      </c>
      <c r="H42" s="37" t="s">
        <v>527</v>
      </c>
      <c r="I42" s="37" t="s">
        <v>527</v>
      </c>
      <c r="J42" s="38" t="s">
        <v>527</v>
      </c>
      <c r="K42" s="22"/>
      <c r="L42" s="22"/>
      <c r="M42" s="22"/>
      <c r="N42" s="22"/>
      <c r="O42" s="22"/>
      <c r="P42" s="22"/>
    </row>
    <row r="43" spans="1:16" ht="39" customHeight="1" thickBot="1" x14ac:dyDescent="0.2">
      <c r="A43" s="22"/>
      <c r="B43" s="40"/>
      <c r="C43" s="1247" t="s">
        <v>585</v>
      </c>
      <c r="D43" s="1248"/>
      <c r="E43" s="1249"/>
      <c r="F43" s="41">
        <v>0</v>
      </c>
      <c r="G43" s="42">
        <v>0</v>
      </c>
      <c r="H43" s="42">
        <v>0</v>
      </c>
      <c r="I43" s="42">
        <v>0</v>
      </c>
      <c r="J43" s="43" t="s">
        <v>527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Y3AuVW/ICHx/zi+MKf9h1X+pidf03EoXmPjgERmZgeKFGqnbW+5CZUHr+/1s7TKY9Chq1yDHjDPaHWzvaANMg==" saltValue="ckLBpyKpTPL+6RsJzTWB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3308</v>
      </c>
      <c r="L45" s="60">
        <v>3173</v>
      </c>
      <c r="M45" s="60">
        <v>3263</v>
      </c>
      <c r="N45" s="60">
        <v>3309</v>
      </c>
      <c r="O45" s="61">
        <v>3311</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527</v>
      </c>
      <c r="L46" s="64" t="s">
        <v>527</v>
      </c>
      <c r="M46" s="64" t="s">
        <v>527</v>
      </c>
      <c r="N46" s="64" t="s">
        <v>527</v>
      </c>
      <c r="O46" s="65" t="s">
        <v>527</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527</v>
      </c>
      <c r="L47" s="64" t="s">
        <v>527</v>
      </c>
      <c r="M47" s="64" t="s">
        <v>527</v>
      </c>
      <c r="N47" s="64" t="s">
        <v>527</v>
      </c>
      <c r="O47" s="65" t="s">
        <v>527</v>
      </c>
      <c r="P47" s="48"/>
      <c r="Q47" s="48"/>
      <c r="R47" s="48"/>
      <c r="S47" s="48"/>
      <c r="T47" s="48"/>
      <c r="U47" s="48"/>
    </row>
    <row r="48" spans="1:21" ht="30.75" customHeight="1" x14ac:dyDescent="0.15">
      <c r="A48" s="48"/>
      <c r="B48" s="1254"/>
      <c r="C48" s="1255"/>
      <c r="D48" s="62"/>
      <c r="E48" s="1260" t="s">
        <v>14</v>
      </c>
      <c r="F48" s="1260"/>
      <c r="G48" s="1260"/>
      <c r="H48" s="1260"/>
      <c r="I48" s="1260"/>
      <c r="J48" s="1261"/>
      <c r="K48" s="63">
        <v>815</v>
      </c>
      <c r="L48" s="64">
        <v>747</v>
      </c>
      <c r="M48" s="64">
        <v>727</v>
      </c>
      <c r="N48" s="64">
        <v>895</v>
      </c>
      <c r="O48" s="65">
        <v>761</v>
      </c>
      <c r="P48" s="48"/>
      <c r="Q48" s="48"/>
      <c r="R48" s="48"/>
      <c r="S48" s="48"/>
      <c r="T48" s="48"/>
      <c r="U48" s="48"/>
    </row>
    <row r="49" spans="1:21" ht="30.75" customHeight="1" x14ac:dyDescent="0.15">
      <c r="A49" s="48"/>
      <c r="B49" s="1254"/>
      <c r="C49" s="1255"/>
      <c r="D49" s="62"/>
      <c r="E49" s="1260" t="s">
        <v>15</v>
      </c>
      <c r="F49" s="1260"/>
      <c r="G49" s="1260"/>
      <c r="H49" s="1260"/>
      <c r="I49" s="1260"/>
      <c r="J49" s="1261"/>
      <c r="K49" s="63">
        <v>1337</v>
      </c>
      <c r="L49" s="64">
        <v>1289</v>
      </c>
      <c r="M49" s="64">
        <v>948</v>
      </c>
      <c r="N49" s="64">
        <v>914</v>
      </c>
      <c r="O49" s="65">
        <v>931</v>
      </c>
      <c r="P49" s="48"/>
      <c r="Q49" s="48"/>
      <c r="R49" s="48"/>
      <c r="S49" s="48"/>
      <c r="T49" s="48"/>
      <c r="U49" s="48"/>
    </row>
    <row r="50" spans="1:21" ht="30.75" customHeight="1" x14ac:dyDescent="0.15">
      <c r="A50" s="48"/>
      <c r="B50" s="1254"/>
      <c r="C50" s="1255"/>
      <c r="D50" s="62"/>
      <c r="E50" s="1260" t="s">
        <v>16</v>
      </c>
      <c r="F50" s="1260"/>
      <c r="G50" s="1260"/>
      <c r="H50" s="1260"/>
      <c r="I50" s="1260"/>
      <c r="J50" s="1261"/>
      <c r="K50" s="63">
        <v>263</v>
      </c>
      <c r="L50" s="64">
        <v>170</v>
      </c>
      <c r="M50" s="64">
        <v>155</v>
      </c>
      <c r="N50" s="64">
        <v>140</v>
      </c>
      <c r="O50" s="65">
        <v>140</v>
      </c>
      <c r="P50" s="48"/>
      <c r="Q50" s="48"/>
      <c r="R50" s="48"/>
      <c r="S50" s="48"/>
      <c r="T50" s="48"/>
      <c r="U50" s="48"/>
    </row>
    <row r="51" spans="1:21" ht="30.75" customHeight="1" x14ac:dyDescent="0.15">
      <c r="A51" s="48"/>
      <c r="B51" s="1256"/>
      <c r="C51" s="1257"/>
      <c r="D51" s="66"/>
      <c r="E51" s="1260" t="s">
        <v>17</v>
      </c>
      <c r="F51" s="1260"/>
      <c r="G51" s="1260"/>
      <c r="H51" s="1260"/>
      <c r="I51" s="1260"/>
      <c r="J51" s="1261"/>
      <c r="K51" s="63">
        <v>2</v>
      </c>
      <c r="L51" s="64">
        <v>1</v>
      </c>
      <c r="M51" s="64">
        <v>2</v>
      </c>
      <c r="N51" s="64">
        <v>3</v>
      </c>
      <c r="O51" s="65">
        <v>2</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3097</v>
      </c>
      <c r="L52" s="64">
        <v>2950</v>
      </c>
      <c r="M52" s="64">
        <v>2936</v>
      </c>
      <c r="N52" s="64">
        <v>2950</v>
      </c>
      <c r="O52" s="65">
        <v>2992</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2628</v>
      </c>
      <c r="L53" s="69">
        <v>2430</v>
      </c>
      <c r="M53" s="69">
        <v>2159</v>
      </c>
      <c r="N53" s="69">
        <v>2311</v>
      </c>
      <c r="O53" s="70">
        <v>2153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RLS2txRzW1l4dmHcX/O8yr1OgrqaDFRhdkkJqV0yguGAAsDG49YDMGQ4kXyBo2kWf4QC2Bf/i05OSo8mjiPFQ==" saltValue="iFGV/Aztr5x4/pw/Sn5l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278" t="s">
        <v>29</v>
      </c>
      <c r="C41" s="1279"/>
      <c r="D41" s="102"/>
      <c r="E41" s="1284" t="s">
        <v>30</v>
      </c>
      <c r="F41" s="1284"/>
      <c r="G41" s="1284"/>
      <c r="H41" s="1285"/>
      <c r="I41" s="103">
        <v>36122</v>
      </c>
      <c r="J41" s="104">
        <v>36320</v>
      </c>
      <c r="K41" s="104">
        <v>36283</v>
      </c>
      <c r="L41" s="104">
        <v>37152</v>
      </c>
      <c r="M41" s="105">
        <v>37270</v>
      </c>
    </row>
    <row r="42" spans="2:13" ht="27.75" customHeight="1" x14ac:dyDescent="0.15">
      <c r="B42" s="1280"/>
      <c r="C42" s="1281"/>
      <c r="D42" s="106"/>
      <c r="E42" s="1286" t="s">
        <v>31</v>
      </c>
      <c r="F42" s="1286"/>
      <c r="G42" s="1286"/>
      <c r="H42" s="1287"/>
      <c r="I42" s="107">
        <v>2955</v>
      </c>
      <c r="J42" s="108">
        <v>2945</v>
      </c>
      <c r="K42" s="108">
        <v>2630</v>
      </c>
      <c r="L42" s="108">
        <v>2490</v>
      </c>
      <c r="M42" s="109">
        <v>2350</v>
      </c>
    </row>
    <row r="43" spans="2:13" ht="27.75" customHeight="1" x14ac:dyDescent="0.15">
      <c r="B43" s="1280"/>
      <c r="C43" s="1281"/>
      <c r="D43" s="106"/>
      <c r="E43" s="1286" t="s">
        <v>32</v>
      </c>
      <c r="F43" s="1286"/>
      <c r="G43" s="1286"/>
      <c r="H43" s="1287"/>
      <c r="I43" s="107">
        <v>12634</v>
      </c>
      <c r="J43" s="108">
        <v>12480</v>
      </c>
      <c r="K43" s="108">
        <v>12516</v>
      </c>
      <c r="L43" s="108">
        <v>12732</v>
      </c>
      <c r="M43" s="109">
        <v>12115</v>
      </c>
    </row>
    <row r="44" spans="2:13" ht="27.75" customHeight="1" x14ac:dyDescent="0.15">
      <c r="B44" s="1280"/>
      <c r="C44" s="1281"/>
      <c r="D44" s="106"/>
      <c r="E44" s="1286" t="s">
        <v>33</v>
      </c>
      <c r="F44" s="1286"/>
      <c r="G44" s="1286"/>
      <c r="H44" s="1287"/>
      <c r="I44" s="107">
        <v>6395</v>
      </c>
      <c r="J44" s="108">
        <v>5382</v>
      </c>
      <c r="K44" s="108">
        <v>4750</v>
      </c>
      <c r="L44" s="108">
        <v>4432</v>
      </c>
      <c r="M44" s="109">
        <v>3863</v>
      </c>
    </row>
    <row r="45" spans="2:13" ht="27.75" customHeight="1" x14ac:dyDescent="0.15">
      <c r="B45" s="1280"/>
      <c r="C45" s="1281"/>
      <c r="D45" s="106"/>
      <c r="E45" s="1286" t="s">
        <v>34</v>
      </c>
      <c r="F45" s="1286"/>
      <c r="G45" s="1286"/>
      <c r="H45" s="1287"/>
      <c r="I45" s="107">
        <v>4431</v>
      </c>
      <c r="J45" s="108">
        <v>4070</v>
      </c>
      <c r="K45" s="108">
        <v>3606</v>
      </c>
      <c r="L45" s="108">
        <v>3304</v>
      </c>
      <c r="M45" s="109">
        <v>3041</v>
      </c>
    </row>
    <row r="46" spans="2:13" ht="27.75" customHeight="1" x14ac:dyDescent="0.15">
      <c r="B46" s="1280"/>
      <c r="C46" s="1281"/>
      <c r="D46" s="110"/>
      <c r="E46" s="1286" t="s">
        <v>35</v>
      </c>
      <c r="F46" s="1286"/>
      <c r="G46" s="1286"/>
      <c r="H46" s="1287"/>
      <c r="I46" s="107" t="s">
        <v>527</v>
      </c>
      <c r="J46" s="108" t="s">
        <v>527</v>
      </c>
      <c r="K46" s="108" t="s">
        <v>527</v>
      </c>
      <c r="L46" s="108" t="s">
        <v>527</v>
      </c>
      <c r="M46" s="109" t="s">
        <v>527</v>
      </c>
    </row>
    <row r="47" spans="2:13" ht="27.75" customHeight="1" x14ac:dyDescent="0.15">
      <c r="B47" s="1280"/>
      <c r="C47" s="1281"/>
      <c r="D47" s="111"/>
      <c r="E47" s="1288" t="s">
        <v>36</v>
      </c>
      <c r="F47" s="1289"/>
      <c r="G47" s="1289"/>
      <c r="H47" s="1290"/>
      <c r="I47" s="107" t="s">
        <v>527</v>
      </c>
      <c r="J47" s="108" t="s">
        <v>527</v>
      </c>
      <c r="K47" s="108" t="s">
        <v>527</v>
      </c>
      <c r="L47" s="108" t="s">
        <v>527</v>
      </c>
      <c r="M47" s="109" t="s">
        <v>527</v>
      </c>
    </row>
    <row r="48" spans="2:13" ht="27.75" customHeight="1" x14ac:dyDescent="0.15">
      <c r="B48" s="1280"/>
      <c r="C48" s="1281"/>
      <c r="D48" s="106"/>
      <c r="E48" s="1286" t="s">
        <v>37</v>
      </c>
      <c r="F48" s="1286"/>
      <c r="G48" s="1286"/>
      <c r="H48" s="1287"/>
      <c r="I48" s="107" t="s">
        <v>527</v>
      </c>
      <c r="J48" s="108" t="s">
        <v>527</v>
      </c>
      <c r="K48" s="108" t="s">
        <v>527</v>
      </c>
      <c r="L48" s="108" t="s">
        <v>527</v>
      </c>
      <c r="M48" s="109" t="s">
        <v>527</v>
      </c>
    </row>
    <row r="49" spans="2:13" ht="27.75" customHeight="1" x14ac:dyDescent="0.15">
      <c r="B49" s="1282"/>
      <c r="C49" s="1283"/>
      <c r="D49" s="106"/>
      <c r="E49" s="1286" t="s">
        <v>38</v>
      </c>
      <c r="F49" s="1286"/>
      <c r="G49" s="1286"/>
      <c r="H49" s="1287"/>
      <c r="I49" s="107" t="s">
        <v>527</v>
      </c>
      <c r="J49" s="108" t="s">
        <v>527</v>
      </c>
      <c r="K49" s="108" t="s">
        <v>527</v>
      </c>
      <c r="L49" s="108" t="s">
        <v>527</v>
      </c>
      <c r="M49" s="109" t="s">
        <v>527</v>
      </c>
    </row>
    <row r="50" spans="2:13" ht="27.75" customHeight="1" x14ac:dyDescent="0.15">
      <c r="B50" s="1291" t="s">
        <v>39</v>
      </c>
      <c r="C50" s="1292"/>
      <c r="D50" s="112"/>
      <c r="E50" s="1286" t="s">
        <v>40</v>
      </c>
      <c r="F50" s="1286"/>
      <c r="G50" s="1286"/>
      <c r="H50" s="1287"/>
      <c r="I50" s="107">
        <v>1718</v>
      </c>
      <c r="J50" s="108">
        <v>1219</v>
      </c>
      <c r="K50" s="108">
        <v>1702</v>
      </c>
      <c r="L50" s="108">
        <v>2136</v>
      </c>
      <c r="M50" s="109">
        <v>2601</v>
      </c>
    </row>
    <row r="51" spans="2:13" ht="27.75" customHeight="1" x14ac:dyDescent="0.15">
      <c r="B51" s="1280"/>
      <c r="C51" s="1281"/>
      <c r="D51" s="106"/>
      <c r="E51" s="1286" t="s">
        <v>41</v>
      </c>
      <c r="F51" s="1286"/>
      <c r="G51" s="1286"/>
      <c r="H51" s="1287"/>
      <c r="I51" s="107">
        <v>3050</v>
      </c>
      <c r="J51" s="108">
        <v>3223</v>
      </c>
      <c r="K51" s="108">
        <v>3343</v>
      </c>
      <c r="L51" s="108">
        <v>3294</v>
      </c>
      <c r="M51" s="109">
        <v>1594</v>
      </c>
    </row>
    <row r="52" spans="2:13" ht="27.75" customHeight="1" x14ac:dyDescent="0.15">
      <c r="B52" s="1282"/>
      <c r="C52" s="1283"/>
      <c r="D52" s="106"/>
      <c r="E52" s="1286" t="s">
        <v>42</v>
      </c>
      <c r="F52" s="1286"/>
      <c r="G52" s="1286"/>
      <c r="H52" s="1287"/>
      <c r="I52" s="107">
        <v>32266</v>
      </c>
      <c r="J52" s="108">
        <v>32513</v>
      </c>
      <c r="K52" s="108">
        <v>32205</v>
      </c>
      <c r="L52" s="108">
        <v>33373</v>
      </c>
      <c r="M52" s="109">
        <v>33535</v>
      </c>
    </row>
    <row r="53" spans="2:13" ht="27.75" customHeight="1" thickBot="1" x14ac:dyDescent="0.2">
      <c r="B53" s="1293" t="s">
        <v>43</v>
      </c>
      <c r="C53" s="1294"/>
      <c r="D53" s="113"/>
      <c r="E53" s="1295" t="s">
        <v>44</v>
      </c>
      <c r="F53" s="1295"/>
      <c r="G53" s="1295"/>
      <c r="H53" s="1296"/>
      <c r="I53" s="114">
        <v>25503</v>
      </c>
      <c r="J53" s="115">
        <v>24242</v>
      </c>
      <c r="K53" s="115">
        <v>22536</v>
      </c>
      <c r="L53" s="115">
        <v>21306</v>
      </c>
      <c r="M53" s="116">
        <v>20907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fcsCrg84qZX82k+MZTDbPc4239ZDxjoDojp7h5Q6mIre4EmG05Mc7abk77na3Ccn3cCQ4mbZAWRJ0rb83cvmw==" saltValue="v//IHaRGRaLdbzg2keW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5" t="s">
        <v>47</v>
      </c>
      <c r="D55" s="1305"/>
      <c r="E55" s="1306"/>
      <c r="F55" s="128">
        <v>326</v>
      </c>
      <c r="G55" s="128">
        <v>567</v>
      </c>
      <c r="H55" s="129">
        <v>1003</v>
      </c>
    </row>
    <row r="56" spans="2:8" ht="52.5" customHeight="1" x14ac:dyDescent="0.15">
      <c r="B56" s="130"/>
      <c r="C56" s="1307" t="s">
        <v>48</v>
      </c>
      <c r="D56" s="1307"/>
      <c r="E56" s="1308"/>
      <c r="F56" s="131">
        <v>0</v>
      </c>
      <c r="G56" s="131">
        <v>50</v>
      </c>
      <c r="H56" s="132">
        <v>50</v>
      </c>
    </row>
    <row r="57" spans="2:8" ht="53.25" customHeight="1" x14ac:dyDescent="0.15">
      <c r="B57" s="130"/>
      <c r="C57" s="1309" t="s">
        <v>49</v>
      </c>
      <c r="D57" s="1309"/>
      <c r="E57" s="1310"/>
      <c r="F57" s="133">
        <v>5867</v>
      </c>
      <c r="G57" s="133">
        <v>6054</v>
      </c>
      <c r="H57" s="134">
        <v>5454</v>
      </c>
    </row>
    <row r="58" spans="2:8" ht="45.75" customHeight="1" x14ac:dyDescent="0.15">
      <c r="B58" s="135"/>
      <c r="C58" s="1297" t="s">
        <v>606</v>
      </c>
      <c r="D58" s="1298"/>
      <c r="E58" s="1299"/>
      <c r="F58" s="136">
        <v>2568</v>
      </c>
      <c r="G58" s="136">
        <v>2569</v>
      </c>
      <c r="H58" s="137">
        <v>2569</v>
      </c>
    </row>
    <row r="59" spans="2:8" ht="45.75" customHeight="1" x14ac:dyDescent="0.15">
      <c r="B59" s="135"/>
      <c r="C59" s="1297" t="s">
        <v>607</v>
      </c>
      <c r="D59" s="1298"/>
      <c r="E59" s="1299"/>
      <c r="F59" s="136">
        <v>1950</v>
      </c>
      <c r="G59" s="136">
        <v>1768</v>
      </c>
      <c r="H59" s="137">
        <v>1478</v>
      </c>
    </row>
    <row r="60" spans="2:8" ht="45.75" customHeight="1" x14ac:dyDescent="0.15">
      <c r="B60" s="135"/>
      <c r="C60" s="1297" t="s">
        <v>608</v>
      </c>
      <c r="D60" s="1298"/>
      <c r="E60" s="1299"/>
      <c r="F60" s="136">
        <v>467</v>
      </c>
      <c r="G60" s="136">
        <v>466</v>
      </c>
      <c r="H60" s="137">
        <v>465</v>
      </c>
    </row>
    <row r="61" spans="2:8" ht="45.75" customHeight="1" x14ac:dyDescent="0.15">
      <c r="B61" s="135"/>
      <c r="C61" s="1297" t="s">
        <v>609</v>
      </c>
      <c r="D61" s="1298"/>
      <c r="E61" s="1299"/>
      <c r="F61" s="136" t="s">
        <v>611</v>
      </c>
      <c r="G61" s="136">
        <v>362</v>
      </c>
      <c r="H61" s="137">
        <v>332</v>
      </c>
    </row>
    <row r="62" spans="2:8" ht="45.75" customHeight="1" thickBot="1" x14ac:dyDescent="0.2">
      <c r="B62" s="138"/>
      <c r="C62" s="1300" t="s">
        <v>610</v>
      </c>
      <c r="D62" s="1301"/>
      <c r="E62" s="1302"/>
      <c r="F62" s="139">
        <v>178</v>
      </c>
      <c r="G62" s="139">
        <v>189</v>
      </c>
      <c r="H62" s="140">
        <v>164</v>
      </c>
    </row>
    <row r="63" spans="2:8" ht="52.5" customHeight="1" thickBot="1" x14ac:dyDescent="0.2">
      <c r="B63" s="141"/>
      <c r="C63" s="1303" t="s">
        <v>50</v>
      </c>
      <c r="D63" s="1303"/>
      <c r="E63" s="1304"/>
      <c r="F63" s="142">
        <v>6193</v>
      </c>
      <c r="G63" s="142">
        <v>6672</v>
      </c>
      <c r="H63" s="143">
        <v>6507</v>
      </c>
    </row>
    <row r="64" spans="2:8" ht="15" customHeight="1" x14ac:dyDescent="0.15"/>
  </sheetData>
  <sheetProtection algorithmName="SHA-512" hashValue="zWUxmIykrf6CkiRyaIi+3TuD3b4wqOdQ8mSXBOxzbOS24tPIwMFjF3OL1o7e07pxhtZa55R7fBDn2TxMRSJxGQ==" saltValue="VicA76TQu+2o3XcL+Ocn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623</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623</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622</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619</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624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617</v>
      </c>
    </row>
    <row r="50" spans="1:109" ht="13.5" x14ac:dyDescent="0.15">
      <c r="B50" s="389"/>
      <c r="G50" s="1311"/>
      <c r="H50" s="1311"/>
      <c r="I50" s="1311"/>
      <c r="J50" s="1311"/>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4" t="s">
        <v>568</v>
      </c>
      <c r="BQ50" s="1314"/>
      <c r="BR50" s="1314"/>
      <c r="BS50" s="1314"/>
      <c r="BT50" s="1314"/>
      <c r="BU50" s="1314"/>
      <c r="BV50" s="1314"/>
      <c r="BW50" s="1314"/>
      <c r="BX50" s="1314" t="s">
        <v>569</v>
      </c>
      <c r="BY50" s="1314"/>
      <c r="BZ50" s="1314"/>
      <c r="CA50" s="1314"/>
      <c r="CB50" s="1314"/>
      <c r="CC50" s="1314"/>
      <c r="CD50" s="1314"/>
      <c r="CE50" s="1314"/>
      <c r="CF50" s="1314" t="s">
        <v>570</v>
      </c>
      <c r="CG50" s="1314"/>
      <c r="CH50" s="1314"/>
      <c r="CI50" s="1314"/>
      <c r="CJ50" s="1314"/>
      <c r="CK50" s="1314"/>
      <c r="CL50" s="1314"/>
      <c r="CM50" s="1314"/>
      <c r="CN50" s="1314" t="s">
        <v>571</v>
      </c>
      <c r="CO50" s="1314"/>
      <c r="CP50" s="1314"/>
      <c r="CQ50" s="1314"/>
      <c r="CR50" s="1314"/>
      <c r="CS50" s="1314"/>
      <c r="CT50" s="1314"/>
      <c r="CU50" s="1314"/>
      <c r="CV50" s="1314" t="s">
        <v>572</v>
      </c>
      <c r="CW50" s="1314"/>
      <c r="CX50" s="1314"/>
      <c r="CY50" s="1314"/>
      <c r="CZ50" s="1314"/>
      <c r="DA50" s="1314"/>
      <c r="DB50" s="1314"/>
      <c r="DC50" s="1314"/>
    </row>
    <row r="51" spans="1:109" ht="13.5" customHeight="1" x14ac:dyDescent="0.15">
      <c r="B51" s="389"/>
      <c r="G51" s="1322"/>
      <c r="H51" s="1322"/>
      <c r="I51" s="1332"/>
      <c r="J51" s="1332"/>
      <c r="K51" s="1316"/>
      <c r="L51" s="1316"/>
      <c r="M51" s="1316"/>
      <c r="N51" s="1316"/>
      <c r="AM51" s="396"/>
      <c r="AN51" s="1315" t="s">
        <v>616</v>
      </c>
      <c r="AO51" s="1315"/>
      <c r="AP51" s="1315"/>
      <c r="AQ51" s="1315"/>
      <c r="AR51" s="1315"/>
      <c r="AS51" s="1315"/>
      <c r="AT51" s="1315"/>
      <c r="AU51" s="1315"/>
      <c r="AV51" s="1315"/>
      <c r="AW51" s="1315"/>
      <c r="AX51" s="1315"/>
      <c r="AY51" s="1315"/>
      <c r="AZ51" s="1315"/>
      <c r="BA51" s="1315"/>
      <c r="BB51" s="1315" t="s">
        <v>614</v>
      </c>
      <c r="BC51" s="1315"/>
      <c r="BD51" s="1315"/>
      <c r="BE51" s="1315"/>
      <c r="BF51" s="1315"/>
      <c r="BG51" s="1315"/>
      <c r="BH51" s="1315"/>
      <c r="BI51" s="1315"/>
      <c r="BJ51" s="1315"/>
      <c r="BK51" s="1315"/>
      <c r="BL51" s="1315"/>
      <c r="BM51" s="1315"/>
      <c r="BN51" s="1315"/>
      <c r="BO51" s="1315"/>
      <c r="BP51" s="1313">
        <v>174.3</v>
      </c>
      <c r="BQ51" s="1313"/>
      <c r="BR51" s="1313"/>
      <c r="BS51" s="1313"/>
      <c r="BT51" s="1313"/>
      <c r="BU51" s="1313"/>
      <c r="BV51" s="1313"/>
      <c r="BW51" s="1313"/>
      <c r="BX51" s="1313">
        <v>169</v>
      </c>
      <c r="BY51" s="1313"/>
      <c r="BZ51" s="1313"/>
      <c r="CA51" s="1313"/>
      <c r="CB51" s="1313"/>
      <c r="CC51" s="1313"/>
      <c r="CD51" s="1313"/>
      <c r="CE51" s="1313"/>
      <c r="CF51" s="1313">
        <v>157.80000000000001</v>
      </c>
      <c r="CG51" s="1313"/>
      <c r="CH51" s="1313"/>
      <c r="CI51" s="1313"/>
      <c r="CJ51" s="1313"/>
      <c r="CK51" s="1313"/>
      <c r="CL51" s="1313"/>
      <c r="CM51" s="1313"/>
      <c r="CN51" s="1313">
        <v>150.9</v>
      </c>
      <c r="CO51" s="1313"/>
      <c r="CP51" s="1313"/>
      <c r="CQ51" s="1313"/>
      <c r="CR51" s="1313"/>
      <c r="CS51" s="1313"/>
      <c r="CT51" s="1313"/>
      <c r="CU51" s="1313"/>
      <c r="CV51" s="1313">
        <v>144.69999999999999</v>
      </c>
      <c r="CW51" s="1313"/>
      <c r="CX51" s="1313"/>
      <c r="CY51" s="1313"/>
      <c r="CZ51" s="1313"/>
      <c r="DA51" s="1313"/>
      <c r="DB51" s="1313"/>
      <c r="DC51" s="1313"/>
    </row>
    <row r="52" spans="1:109" ht="13.5" x14ac:dyDescent="0.15">
      <c r="B52" s="389"/>
      <c r="G52" s="1322"/>
      <c r="H52" s="1322"/>
      <c r="I52" s="1332"/>
      <c r="J52" s="1332"/>
      <c r="K52" s="1316"/>
      <c r="L52" s="1316"/>
      <c r="M52" s="1316"/>
      <c r="N52" s="1316"/>
      <c r="AM52" s="39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x14ac:dyDescent="0.15">
      <c r="A53" s="404"/>
      <c r="B53" s="389"/>
      <c r="G53" s="1322"/>
      <c r="H53" s="1322"/>
      <c r="I53" s="1311"/>
      <c r="J53" s="1311"/>
      <c r="K53" s="1316"/>
      <c r="L53" s="1316"/>
      <c r="M53" s="1316"/>
      <c r="N53" s="1316"/>
      <c r="AM53" s="396"/>
      <c r="AN53" s="1315"/>
      <c r="AO53" s="1315"/>
      <c r="AP53" s="1315"/>
      <c r="AQ53" s="1315"/>
      <c r="AR53" s="1315"/>
      <c r="AS53" s="1315"/>
      <c r="AT53" s="1315"/>
      <c r="AU53" s="1315"/>
      <c r="AV53" s="1315"/>
      <c r="AW53" s="1315"/>
      <c r="AX53" s="1315"/>
      <c r="AY53" s="1315"/>
      <c r="AZ53" s="1315"/>
      <c r="BA53" s="1315"/>
      <c r="BB53" s="1315" t="s">
        <v>621</v>
      </c>
      <c r="BC53" s="1315"/>
      <c r="BD53" s="1315"/>
      <c r="BE53" s="1315"/>
      <c r="BF53" s="1315"/>
      <c r="BG53" s="1315"/>
      <c r="BH53" s="1315"/>
      <c r="BI53" s="1315"/>
      <c r="BJ53" s="1315"/>
      <c r="BK53" s="1315"/>
      <c r="BL53" s="1315"/>
      <c r="BM53" s="1315"/>
      <c r="BN53" s="1315"/>
      <c r="BO53" s="1315"/>
      <c r="BP53" s="1313">
        <v>74.900000000000006</v>
      </c>
      <c r="BQ53" s="1313"/>
      <c r="BR53" s="1313"/>
      <c r="BS53" s="1313"/>
      <c r="BT53" s="1313"/>
      <c r="BU53" s="1313"/>
      <c r="BV53" s="1313"/>
      <c r="BW53" s="1313"/>
      <c r="BX53" s="1313">
        <v>78.5</v>
      </c>
      <c r="BY53" s="1313"/>
      <c r="BZ53" s="1313"/>
      <c r="CA53" s="1313"/>
      <c r="CB53" s="1313"/>
      <c r="CC53" s="1313"/>
      <c r="CD53" s="1313"/>
      <c r="CE53" s="1313"/>
      <c r="CF53" s="1313">
        <v>75.2</v>
      </c>
      <c r="CG53" s="1313"/>
      <c r="CH53" s="1313"/>
      <c r="CI53" s="1313"/>
      <c r="CJ53" s="1313"/>
      <c r="CK53" s="1313"/>
      <c r="CL53" s="1313"/>
      <c r="CM53" s="1313"/>
      <c r="CN53" s="1313">
        <v>75.400000000000006</v>
      </c>
      <c r="CO53" s="1313"/>
      <c r="CP53" s="1313"/>
      <c r="CQ53" s="1313"/>
      <c r="CR53" s="1313"/>
      <c r="CS53" s="1313"/>
      <c r="CT53" s="1313"/>
      <c r="CU53" s="1313"/>
      <c r="CV53" s="1313">
        <v>74</v>
      </c>
      <c r="CW53" s="1313"/>
      <c r="CX53" s="1313"/>
      <c r="CY53" s="1313"/>
      <c r="CZ53" s="1313"/>
      <c r="DA53" s="1313"/>
      <c r="DB53" s="1313"/>
      <c r="DC53" s="1313"/>
    </row>
    <row r="54" spans="1:109" ht="13.5" x14ac:dyDescent="0.15">
      <c r="A54" s="404"/>
      <c r="B54" s="389"/>
      <c r="G54" s="1322"/>
      <c r="H54" s="1322"/>
      <c r="I54" s="1311"/>
      <c r="J54" s="1311"/>
      <c r="K54" s="1316"/>
      <c r="L54" s="1316"/>
      <c r="M54" s="1316"/>
      <c r="N54" s="1316"/>
      <c r="AM54" s="39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x14ac:dyDescent="0.15">
      <c r="A55" s="404"/>
      <c r="B55" s="389"/>
      <c r="G55" s="1311"/>
      <c r="H55" s="1311"/>
      <c r="I55" s="1311"/>
      <c r="J55" s="1311"/>
      <c r="K55" s="1316"/>
      <c r="L55" s="1316"/>
      <c r="M55" s="1316"/>
      <c r="N55" s="1316"/>
      <c r="AN55" s="1314" t="s">
        <v>615</v>
      </c>
      <c r="AO55" s="1314"/>
      <c r="AP55" s="1314"/>
      <c r="AQ55" s="1314"/>
      <c r="AR55" s="1314"/>
      <c r="AS55" s="1314"/>
      <c r="AT55" s="1314"/>
      <c r="AU55" s="1314"/>
      <c r="AV55" s="1314"/>
      <c r="AW55" s="1314"/>
      <c r="AX55" s="1314"/>
      <c r="AY55" s="1314"/>
      <c r="AZ55" s="1314"/>
      <c r="BA55" s="1314"/>
      <c r="BB55" s="1315" t="s">
        <v>614</v>
      </c>
      <c r="BC55" s="1315"/>
      <c r="BD55" s="1315"/>
      <c r="BE55" s="1315"/>
      <c r="BF55" s="1315"/>
      <c r="BG55" s="1315"/>
      <c r="BH55" s="1315"/>
      <c r="BI55" s="1315"/>
      <c r="BJ55" s="1315"/>
      <c r="BK55" s="1315"/>
      <c r="BL55" s="1315"/>
      <c r="BM55" s="1315"/>
      <c r="BN55" s="1315"/>
      <c r="BO55" s="1315"/>
      <c r="BP55" s="1313">
        <v>35.299999999999997</v>
      </c>
      <c r="BQ55" s="1313"/>
      <c r="BR55" s="1313"/>
      <c r="BS55" s="1313"/>
      <c r="BT55" s="1313"/>
      <c r="BU55" s="1313"/>
      <c r="BV55" s="1313"/>
      <c r="BW55" s="1313"/>
      <c r="BX55" s="1313">
        <v>31.9</v>
      </c>
      <c r="BY55" s="1313"/>
      <c r="BZ55" s="1313"/>
      <c r="CA55" s="1313"/>
      <c r="CB55" s="1313"/>
      <c r="CC55" s="1313"/>
      <c r="CD55" s="1313"/>
      <c r="CE55" s="1313"/>
      <c r="CF55" s="1313">
        <v>24.2</v>
      </c>
      <c r="CG55" s="1313"/>
      <c r="CH55" s="1313"/>
      <c r="CI55" s="1313"/>
      <c r="CJ55" s="1313"/>
      <c r="CK55" s="1313"/>
      <c r="CL55" s="1313"/>
      <c r="CM55" s="1313"/>
      <c r="CN55" s="1313">
        <v>22.1</v>
      </c>
      <c r="CO55" s="1313"/>
      <c r="CP55" s="1313"/>
      <c r="CQ55" s="1313"/>
      <c r="CR55" s="1313"/>
      <c r="CS55" s="1313"/>
      <c r="CT55" s="1313"/>
      <c r="CU55" s="1313"/>
      <c r="CV55" s="1313">
        <v>20.399999999999999</v>
      </c>
      <c r="CW55" s="1313"/>
      <c r="CX55" s="1313"/>
      <c r="CY55" s="1313"/>
      <c r="CZ55" s="1313"/>
      <c r="DA55" s="1313"/>
      <c r="DB55" s="1313"/>
      <c r="DC55" s="1313"/>
    </row>
    <row r="56" spans="1:109" ht="13.5" x14ac:dyDescent="0.15">
      <c r="A56" s="404"/>
      <c r="B56" s="389"/>
      <c r="G56" s="1311"/>
      <c r="H56" s="1311"/>
      <c r="I56" s="1311"/>
      <c r="J56" s="1311"/>
      <c r="K56" s="1316"/>
      <c r="L56" s="1316"/>
      <c r="M56" s="1316"/>
      <c r="N56" s="1316"/>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4" customFormat="1" ht="13.5" x14ac:dyDescent="0.15">
      <c r="B57" s="410"/>
      <c r="G57" s="1311"/>
      <c r="H57" s="1311"/>
      <c r="I57" s="1317"/>
      <c r="J57" s="1317"/>
      <c r="K57" s="1316"/>
      <c r="L57" s="1316"/>
      <c r="M57" s="1316"/>
      <c r="N57" s="1316"/>
      <c r="AM57" s="388"/>
      <c r="AN57" s="1314"/>
      <c r="AO57" s="1314"/>
      <c r="AP57" s="1314"/>
      <c r="AQ57" s="1314"/>
      <c r="AR57" s="1314"/>
      <c r="AS57" s="1314"/>
      <c r="AT57" s="1314"/>
      <c r="AU57" s="1314"/>
      <c r="AV57" s="1314"/>
      <c r="AW57" s="1314"/>
      <c r="AX57" s="1314"/>
      <c r="AY57" s="1314"/>
      <c r="AZ57" s="1314"/>
      <c r="BA57" s="1314"/>
      <c r="BB57" s="1315" t="s">
        <v>621</v>
      </c>
      <c r="BC57" s="1315"/>
      <c r="BD57" s="1315"/>
      <c r="BE57" s="1315"/>
      <c r="BF57" s="1315"/>
      <c r="BG57" s="1315"/>
      <c r="BH57" s="1315"/>
      <c r="BI57" s="1315"/>
      <c r="BJ57" s="1315"/>
      <c r="BK57" s="1315"/>
      <c r="BL57" s="1315"/>
      <c r="BM57" s="1315"/>
      <c r="BN57" s="1315"/>
      <c r="BO57" s="1315"/>
      <c r="BP57" s="1313">
        <v>60.4</v>
      </c>
      <c r="BQ57" s="1313"/>
      <c r="BR57" s="1313"/>
      <c r="BS57" s="1313"/>
      <c r="BT57" s="1313"/>
      <c r="BU57" s="1313"/>
      <c r="BV57" s="1313"/>
      <c r="BW57" s="1313"/>
      <c r="BX57" s="1313">
        <v>59.4</v>
      </c>
      <c r="BY57" s="1313"/>
      <c r="BZ57" s="1313"/>
      <c r="CA57" s="1313"/>
      <c r="CB57" s="1313"/>
      <c r="CC57" s="1313"/>
      <c r="CD57" s="1313"/>
      <c r="CE57" s="1313"/>
      <c r="CF57" s="1313">
        <v>60.2</v>
      </c>
      <c r="CG57" s="1313"/>
      <c r="CH57" s="1313"/>
      <c r="CI57" s="1313"/>
      <c r="CJ57" s="1313"/>
      <c r="CK57" s="1313"/>
      <c r="CL57" s="1313"/>
      <c r="CM57" s="1313"/>
      <c r="CN57" s="1313">
        <v>61.5</v>
      </c>
      <c r="CO57" s="1313"/>
      <c r="CP57" s="1313"/>
      <c r="CQ57" s="1313"/>
      <c r="CR57" s="1313"/>
      <c r="CS57" s="1313"/>
      <c r="CT57" s="1313"/>
      <c r="CU57" s="1313"/>
      <c r="CV57" s="1313">
        <v>62.8</v>
      </c>
      <c r="CW57" s="1313"/>
      <c r="CX57" s="1313"/>
      <c r="CY57" s="1313"/>
      <c r="CZ57" s="1313"/>
      <c r="DA57" s="1313"/>
      <c r="DB57" s="1313"/>
      <c r="DC57" s="1313"/>
      <c r="DD57" s="415"/>
      <c r="DE57" s="410"/>
    </row>
    <row r="58" spans="1:109" s="404" customFormat="1" ht="13.5" x14ac:dyDescent="0.15">
      <c r="A58" s="388"/>
      <c r="B58" s="410"/>
      <c r="G58" s="1311"/>
      <c r="H58" s="1311"/>
      <c r="I58" s="1317"/>
      <c r="J58" s="1317"/>
      <c r="K58" s="1316"/>
      <c r="L58" s="1316"/>
      <c r="M58" s="1316"/>
      <c r="N58" s="1316"/>
      <c r="AM58" s="388"/>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620</v>
      </c>
    </row>
    <row r="64" spans="1:109" ht="13.5" x14ac:dyDescent="0.15">
      <c r="B64" s="389"/>
      <c r="G64" s="405"/>
      <c r="I64" s="407"/>
      <c r="J64" s="407"/>
      <c r="K64" s="407"/>
      <c r="L64" s="407"/>
      <c r="M64" s="407"/>
      <c r="N64" s="406"/>
      <c r="AM64" s="405"/>
      <c r="AN64" s="405" t="s">
        <v>619</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618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617</v>
      </c>
    </row>
    <row r="72" spans="2:107" ht="13.5" x14ac:dyDescent="0.15">
      <c r="B72" s="389"/>
      <c r="G72" s="1311"/>
      <c r="H72" s="1311"/>
      <c r="I72" s="1311"/>
      <c r="J72" s="1311"/>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4" t="s">
        <v>568</v>
      </c>
      <c r="BQ72" s="1314"/>
      <c r="BR72" s="1314"/>
      <c r="BS72" s="1314"/>
      <c r="BT72" s="1314"/>
      <c r="BU72" s="1314"/>
      <c r="BV72" s="1314"/>
      <c r="BW72" s="1314"/>
      <c r="BX72" s="1314" t="s">
        <v>569</v>
      </c>
      <c r="BY72" s="1314"/>
      <c r="BZ72" s="1314"/>
      <c r="CA72" s="1314"/>
      <c r="CB72" s="1314"/>
      <c r="CC72" s="1314"/>
      <c r="CD72" s="1314"/>
      <c r="CE72" s="1314"/>
      <c r="CF72" s="1314" t="s">
        <v>570</v>
      </c>
      <c r="CG72" s="1314"/>
      <c r="CH72" s="1314"/>
      <c r="CI72" s="1314"/>
      <c r="CJ72" s="1314"/>
      <c r="CK72" s="1314"/>
      <c r="CL72" s="1314"/>
      <c r="CM72" s="1314"/>
      <c r="CN72" s="1314" t="s">
        <v>571</v>
      </c>
      <c r="CO72" s="1314"/>
      <c r="CP72" s="1314"/>
      <c r="CQ72" s="1314"/>
      <c r="CR72" s="1314"/>
      <c r="CS72" s="1314"/>
      <c r="CT72" s="1314"/>
      <c r="CU72" s="1314"/>
      <c r="CV72" s="1314" t="s">
        <v>572</v>
      </c>
      <c r="CW72" s="1314"/>
      <c r="CX72" s="1314"/>
      <c r="CY72" s="1314"/>
      <c r="CZ72" s="1314"/>
      <c r="DA72" s="1314"/>
      <c r="DB72" s="1314"/>
      <c r="DC72" s="1314"/>
    </row>
    <row r="73" spans="2:107" ht="13.5" x14ac:dyDescent="0.15">
      <c r="B73" s="389"/>
      <c r="G73" s="1322"/>
      <c r="H73" s="1322"/>
      <c r="I73" s="1322"/>
      <c r="J73" s="1322"/>
      <c r="K73" s="1312"/>
      <c r="L73" s="1312"/>
      <c r="M73" s="1312"/>
      <c r="N73" s="1312"/>
      <c r="AM73" s="396"/>
      <c r="AN73" s="1315" t="s">
        <v>616</v>
      </c>
      <c r="AO73" s="1315"/>
      <c r="AP73" s="1315"/>
      <c r="AQ73" s="1315"/>
      <c r="AR73" s="1315"/>
      <c r="AS73" s="1315"/>
      <c r="AT73" s="1315"/>
      <c r="AU73" s="1315"/>
      <c r="AV73" s="1315"/>
      <c r="AW73" s="1315"/>
      <c r="AX73" s="1315"/>
      <c r="AY73" s="1315"/>
      <c r="AZ73" s="1315"/>
      <c r="BA73" s="1315"/>
      <c r="BB73" s="1315" t="s">
        <v>614</v>
      </c>
      <c r="BC73" s="1315"/>
      <c r="BD73" s="1315"/>
      <c r="BE73" s="1315"/>
      <c r="BF73" s="1315"/>
      <c r="BG73" s="1315"/>
      <c r="BH73" s="1315"/>
      <c r="BI73" s="1315"/>
      <c r="BJ73" s="1315"/>
      <c r="BK73" s="1315"/>
      <c r="BL73" s="1315"/>
      <c r="BM73" s="1315"/>
      <c r="BN73" s="1315"/>
      <c r="BO73" s="1315"/>
      <c r="BP73" s="1313">
        <v>174.3</v>
      </c>
      <c r="BQ73" s="1313"/>
      <c r="BR73" s="1313"/>
      <c r="BS73" s="1313"/>
      <c r="BT73" s="1313"/>
      <c r="BU73" s="1313"/>
      <c r="BV73" s="1313"/>
      <c r="BW73" s="1313"/>
      <c r="BX73" s="1313">
        <v>169</v>
      </c>
      <c r="BY73" s="1313"/>
      <c r="BZ73" s="1313"/>
      <c r="CA73" s="1313"/>
      <c r="CB73" s="1313"/>
      <c r="CC73" s="1313"/>
      <c r="CD73" s="1313"/>
      <c r="CE73" s="1313"/>
      <c r="CF73" s="1313">
        <v>157.80000000000001</v>
      </c>
      <c r="CG73" s="1313"/>
      <c r="CH73" s="1313"/>
      <c r="CI73" s="1313"/>
      <c r="CJ73" s="1313"/>
      <c r="CK73" s="1313"/>
      <c r="CL73" s="1313"/>
      <c r="CM73" s="1313"/>
      <c r="CN73" s="1313">
        <v>150.9</v>
      </c>
      <c r="CO73" s="1313"/>
      <c r="CP73" s="1313"/>
      <c r="CQ73" s="1313"/>
      <c r="CR73" s="1313"/>
      <c r="CS73" s="1313"/>
      <c r="CT73" s="1313"/>
      <c r="CU73" s="1313"/>
      <c r="CV73" s="1313">
        <v>144.69999999999999</v>
      </c>
      <c r="CW73" s="1313"/>
      <c r="CX73" s="1313"/>
      <c r="CY73" s="1313"/>
      <c r="CZ73" s="1313"/>
      <c r="DA73" s="1313"/>
      <c r="DB73" s="1313"/>
      <c r="DC73" s="1313"/>
    </row>
    <row r="74" spans="2:107" ht="13.5" x14ac:dyDescent="0.15">
      <c r="B74" s="389"/>
      <c r="G74" s="1322"/>
      <c r="H74" s="1322"/>
      <c r="I74" s="1322"/>
      <c r="J74" s="1322"/>
      <c r="K74" s="1312"/>
      <c r="L74" s="1312"/>
      <c r="M74" s="1312"/>
      <c r="N74" s="1312"/>
      <c r="AM74" s="39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x14ac:dyDescent="0.15">
      <c r="B75" s="389"/>
      <c r="G75" s="1322"/>
      <c r="H75" s="1322"/>
      <c r="I75" s="1311"/>
      <c r="J75" s="1311"/>
      <c r="K75" s="1316"/>
      <c r="L75" s="1316"/>
      <c r="M75" s="1316"/>
      <c r="N75" s="1316"/>
      <c r="AM75" s="396"/>
      <c r="AN75" s="1315"/>
      <c r="AO75" s="1315"/>
      <c r="AP75" s="1315"/>
      <c r="AQ75" s="1315"/>
      <c r="AR75" s="1315"/>
      <c r="AS75" s="1315"/>
      <c r="AT75" s="1315"/>
      <c r="AU75" s="1315"/>
      <c r="AV75" s="1315"/>
      <c r="AW75" s="1315"/>
      <c r="AX75" s="1315"/>
      <c r="AY75" s="1315"/>
      <c r="AZ75" s="1315"/>
      <c r="BA75" s="1315"/>
      <c r="BB75" s="1315" t="s">
        <v>613</v>
      </c>
      <c r="BC75" s="1315"/>
      <c r="BD75" s="1315"/>
      <c r="BE75" s="1315"/>
      <c r="BF75" s="1315"/>
      <c r="BG75" s="1315"/>
      <c r="BH75" s="1315"/>
      <c r="BI75" s="1315"/>
      <c r="BJ75" s="1315"/>
      <c r="BK75" s="1315"/>
      <c r="BL75" s="1315"/>
      <c r="BM75" s="1315"/>
      <c r="BN75" s="1315"/>
      <c r="BO75" s="1315"/>
      <c r="BP75" s="1313">
        <v>17.3</v>
      </c>
      <c r="BQ75" s="1313"/>
      <c r="BR75" s="1313"/>
      <c r="BS75" s="1313"/>
      <c r="BT75" s="1313"/>
      <c r="BU75" s="1313"/>
      <c r="BV75" s="1313"/>
      <c r="BW75" s="1313"/>
      <c r="BX75" s="1313">
        <v>17.100000000000001</v>
      </c>
      <c r="BY75" s="1313"/>
      <c r="BZ75" s="1313"/>
      <c r="CA75" s="1313"/>
      <c r="CB75" s="1313"/>
      <c r="CC75" s="1313"/>
      <c r="CD75" s="1313"/>
      <c r="CE75" s="1313"/>
      <c r="CF75" s="1313">
        <v>16.600000000000001</v>
      </c>
      <c r="CG75" s="1313"/>
      <c r="CH75" s="1313"/>
      <c r="CI75" s="1313"/>
      <c r="CJ75" s="1313"/>
      <c r="CK75" s="1313"/>
      <c r="CL75" s="1313"/>
      <c r="CM75" s="1313"/>
      <c r="CN75" s="1313">
        <v>16.100000000000001</v>
      </c>
      <c r="CO75" s="1313"/>
      <c r="CP75" s="1313"/>
      <c r="CQ75" s="1313"/>
      <c r="CR75" s="1313"/>
      <c r="CS75" s="1313"/>
      <c r="CT75" s="1313"/>
      <c r="CU75" s="1313"/>
      <c r="CV75" s="1313">
        <v>15.4</v>
      </c>
      <c r="CW75" s="1313"/>
      <c r="CX75" s="1313"/>
      <c r="CY75" s="1313"/>
      <c r="CZ75" s="1313"/>
      <c r="DA75" s="1313"/>
      <c r="DB75" s="1313"/>
      <c r="DC75" s="1313"/>
    </row>
    <row r="76" spans="2:107" ht="13.5" x14ac:dyDescent="0.15">
      <c r="B76" s="389"/>
      <c r="G76" s="1322"/>
      <c r="H76" s="1322"/>
      <c r="I76" s="1311"/>
      <c r="J76" s="1311"/>
      <c r="K76" s="1316"/>
      <c r="L76" s="1316"/>
      <c r="M76" s="1316"/>
      <c r="N76" s="1316"/>
      <c r="AM76" s="39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x14ac:dyDescent="0.15">
      <c r="B77" s="389"/>
      <c r="G77" s="1311"/>
      <c r="H77" s="1311"/>
      <c r="I77" s="1311"/>
      <c r="J77" s="1311"/>
      <c r="K77" s="1312"/>
      <c r="L77" s="1312"/>
      <c r="M77" s="1312"/>
      <c r="N77" s="1312"/>
      <c r="AN77" s="1314" t="s">
        <v>615</v>
      </c>
      <c r="AO77" s="1314"/>
      <c r="AP77" s="1314"/>
      <c r="AQ77" s="1314"/>
      <c r="AR77" s="1314"/>
      <c r="AS77" s="1314"/>
      <c r="AT77" s="1314"/>
      <c r="AU77" s="1314"/>
      <c r="AV77" s="1314"/>
      <c r="AW77" s="1314"/>
      <c r="AX77" s="1314"/>
      <c r="AY77" s="1314"/>
      <c r="AZ77" s="1314"/>
      <c r="BA77" s="1314"/>
      <c r="BB77" s="1315" t="s">
        <v>614</v>
      </c>
      <c r="BC77" s="1315"/>
      <c r="BD77" s="1315"/>
      <c r="BE77" s="1315"/>
      <c r="BF77" s="1315"/>
      <c r="BG77" s="1315"/>
      <c r="BH77" s="1315"/>
      <c r="BI77" s="1315"/>
      <c r="BJ77" s="1315"/>
      <c r="BK77" s="1315"/>
      <c r="BL77" s="1315"/>
      <c r="BM77" s="1315"/>
      <c r="BN77" s="1315"/>
      <c r="BO77" s="1315"/>
      <c r="BP77" s="1313">
        <v>35.299999999999997</v>
      </c>
      <c r="BQ77" s="1313"/>
      <c r="BR77" s="1313"/>
      <c r="BS77" s="1313"/>
      <c r="BT77" s="1313"/>
      <c r="BU77" s="1313"/>
      <c r="BV77" s="1313"/>
      <c r="BW77" s="1313"/>
      <c r="BX77" s="1313">
        <v>31.9</v>
      </c>
      <c r="BY77" s="1313"/>
      <c r="BZ77" s="1313"/>
      <c r="CA77" s="1313"/>
      <c r="CB77" s="1313"/>
      <c r="CC77" s="1313"/>
      <c r="CD77" s="1313"/>
      <c r="CE77" s="1313"/>
      <c r="CF77" s="1313">
        <v>24.2</v>
      </c>
      <c r="CG77" s="1313"/>
      <c r="CH77" s="1313"/>
      <c r="CI77" s="1313"/>
      <c r="CJ77" s="1313"/>
      <c r="CK77" s="1313"/>
      <c r="CL77" s="1313"/>
      <c r="CM77" s="1313"/>
      <c r="CN77" s="1313">
        <v>22.1</v>
      </c>
      <c r="CO77" s="1313"/>
      <c r="CP77" s="1313"/>
      <c r="CQ77" s="1313"/>
      <c r="CR77" s="1313"/>
      <c r="CS77" s="1313"/>
      <c r="CT77" s="1313"/>
      <c r="CU77" s="1313"/>
      <c r="CV77" s="1313">
        <v>20.399999999999999</v>
      </c>
      <c r="CW77" s="1313"/>
      <c r="CX77" s="1313"/>
      <c r="CY77" s="1313"/>
      <c r="CZ77" s="1313"/>
      <c r="DA77" s="1313"/>
      <c r="DB77" s="1313"/>
      <c r="DC77" s="1313"/>
    </row>
    <row r="78" spans="2:107" ht="13.5" x14ac:dyDescent="0.15">
      <c r="B78" s="389"/>
      <c r="G78" s="1311"/>
      <c r="H78" s="1311"/>
      <c r="I78" s="1311"/>
      <c r="J78" s="1311"/>
      <c r="K78" s="1312"/>
      <c r="L78" s="1312"/>
      <c r="M78" s="1312"/>
      <c r="N78" s="1312"/>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x14ac:dyDescent="0.15">
      <c r="B79" s="389"/>
      <c r="G79" s="1311"/>
      <c r="H79" s="1311"/>
      <c r="I79" s="1317"/>
      <c r="J79" s="1317"/>
      <c r="K79" s="1318"/>
      <c r="L79" s="1318"/>
      <c r="M79" s="1318"/>
      <c r="N79" s="1318"/>
      <c r="AN79" s="1314"/>
      <c r="AO79" s="1314"/>
      <c r="AP79" s="1314"/>
      <c r="AQ79" s="1314"/>
      <c r="AR79" s="1314"/>
      <c r="AS79" s="1314"/>
      <c r="AT79" s="1314"/>
      <c r="AU79" s="1314"/>
      <c r="AV79" s="1314"/>
      <c r="AW79" s="1314"/>
      <c r="AX79" s="1314"/>
      <c r="AY79" s="1314"/>
      <c r="AZ79" s="1314"/>
      <c r="BA79" s="1314"/>
      <c r="BB79" s="1315" t="s">
        <v>613</v>
      </c>
      <c r="BC79" s="1315"/>
      <c r="BD79" s="1315"/>
      <c r="BE79" s="1315"/>
      <c r="BF79" s="1315"/>
      <c r="BG79" s="1315"/>
      <c r="BH79" s="1315"/>
      <c r="BI79" s="1315"/>
      <c r="BJ79" s="1315"/>
      <c r="BK79" s="1315"/>
      <c r="BL79" s="1315"/>
      <c r="BM79" s="1315"/>
      <c r="BN79" s="1315"/>
      <c r="BO79" s="1315"/>
      <c r="BP79" s="1313">
        <v>6.9</v>
      </c>
      <c r="BQ79" s="1313"/>
      <c r="BR79" s="1313"/>
      <c r="BS79" s="1313"/>
      <c r="BT79" s="1313"/>
      <c r="BU79" s="1313"/>
      <c r="BV79" s="1313"/>
      <c r="BW79" s="1313"/>
      <c r="BX79" s="1313">
        <v>6.6</v>
      </c>
      <c r="BY79" s="1313"/>
      <c r="BZ79" s="1313"/>
      <c r="CA79" s="1313"/>
      <c r="CB79" s="1313"/>
      <c r="CC79" s="1313"/>
      <c r="CD79" s="1313"/>
      <c r="CE79" s="1313"/>
      <c r="CF79" s="1313">
        <v>6.4</v>
      </c>
      <c r="CG79" s="1313"/>
      <c r="CH79" s="1313"/>
      <c r="CI79" s="1313"/>
      <c r="CJ79" s="1313"/>
      <c r="CK79" s="1313"/>
      <c r="CL79" s="1313"/>
      <c r="CM79" s="1313"/>
      <c r="CN79" s="1313">
        <v>6.3</v>
      </c>
      <c r="CO79" s="1313"/>
      <c r="CP79" s="1313"/>
      <c r="CQ79" s="1313"/>
      <c r="CR79" s="1313"/>
      <c r="CS79" s="1313"/>
      <c r="CT79" s="1313"/>
      <c r="CU79" s="1313"/>
      <c r="CV79" s="1313">
        <v>6.2</v>
      </c>
      <c r="CW79" s="1313"/>
      <c r="CX79" s="1313"/>
      <c r="CY79" s="1313"/>
      <c r="CZ79" s="1313"/>
      <c r="DA79" s="1313"/>
      <c r="DB79" s="1313"/>
      <c r="DC79" s="1313"/>
    </row>
    <row r="80" spans="2:107" ht="13.5" x14ac:dyDescent="0.15">
      <c r="B80" s="389"/>
      <c r="G80" s="1311"/>
      <c r="H80" s="1311"/>
      <c r="I80" s="1317"/>
      <c r="J80" s="1317"/>
      <c r="K80" s="1318"/>
      <c r="L80" s="1318"/>
      <c r="M80" s="1318"/>
      <c r="N80" s="1318"/>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s8l0xng9yCNAs6xnab59mAmZO76IC4VSp0OfhVzrILLReq6u6dhxMe0rcykqgXhFlPNCrEM2dlv9ejiWypBw==" saltValue="4vu0sZaQy3hq1SX/KN1Wn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GS1f6ewnd4VDACEIlHDjrRbzbUrqZU2zNh7hJ02BUDwTAJSPm8EgwCW7tLOXRrcAE5kLYAbdqr9JAP7Qzl/DFw==" saltValue="NBkXceCVH4uq4dBmTKOSh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Ps2ldArUjtSw4uYss79TsU6Mg9n4CE5FZug6vYSmkrm7eo+6L6gpZwFCswKBxmVuxcKBTVMw9/PYNXle4OSbXQ==" saltValue="Q33RrZNVnGO09XvQzPT0g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565</v>
      </c>
      <c r="G2" s="157"/>
      <c r="H2" s="158"/>
    </row>
    <row r="3" spans="1:8" x14ac:dyDescent="0.15">
      <c r="A3" s="154" t="s">
        <v>558</v>
      </c>
      <c r="B3" s="159"/>
      <c r="C3" s="160"/>
      <c r="D3" s="161">
        <v>37575</v>
      </c>
      <c r="E3" s="162"/>
      <c r="F3" s="163">
        <v>44504</v>
      </c>
      <c r="G3" s="164"/>
      <c r="H3" s="165"/>
    </row>
    <row r="4" spans="1:8" x14ac:dyDescent="0.15">
      <c r="A4" s="166"/>
      <c r="B4" s="167"/>
      <c r="C4" s="168"/>
      <c r="D4" s="169">
        <v>20484</v>
      </c>
      <c r="E4" s="170"/>
      <c r="F4" s="171">
        <v>25876</v>
      </c>
      <c r="G4" s="172"/>
      <c r="H4" s="173"/>
    </row>
    <row r="5" spans="1:8" x14ac:dyDescent="0.15">
      <c r="A5" s="154" t="s">
        <v>560</v>
      </c>
      <c r="B5" s="159"/>
      <c r="C5" s="160"/>
      <c r="D5" s="161">
        <v>31764</v>
      </c>
      <c r="E5" s="162"/>
      <c r="F5" s="163">
        <v>47820</v>
      </c>
      <c r="G5" s="164"/>
      <c r="H5" s="165"/>
    </row>
    <row r="6" spans="1:8" x14ac:dyDescent="0.15">
      <c r="A6" s="166"/>
      <c r="B6" s="167"/>
      <c r="C6" s="168"/>
      <c r="D6" s="169">
        <v>18578</v>
      </c>
      <c r="E6" s="170"/>
      <c r="F6" s="171">
        <v>25855</v>
      </c>
      <c r="G6" s="172"/>
      <c r="H6" s="173"/>
    </row>
    <row r="7" spans="1:8" x14ac:dyDescent="0.15">
      <c r="A7" s="154" t="s">
        <v>561</v>
      </c>
      <c r="B7" s="159"/>
      <c r="C7" s="160"/>
      <c r="D7" s="161">
        <v>43528</v>
      </c>
      <c r="E7" s="162"/>
      <c r="F7" s="163">
        <v>41934</v>
      </c>
      <c r="G7" s="164"/>
      <c r="H7" s="165"/>
    </row>
    <row r="8" spans="1:8" x14ac:dyDescent="0.15">
      <c r="A8" s="166"/>
      <c r="B8" s="167"/>
      <c r="C8" s="168"/>
      <c r="D8" s="169">
        <v>22276</v>
      </c>
      <c r="E8" s="170"/>
      <c r="F8" s="171">
        <v>23352</v>
      </c>
      <c r="G8" s="172"/>
      <c r="H8" s="173"/>
    </row>
    <row r="9" spans="1:8" x14ac:dyDescent="0.15">
      <c r="A9" s="154" t="s">
        <v>562</v>
      </c>
      <c r="B9" s="159"/>
      <c r="C9" s="160"/>
      <c r="D9" s="161">
        <v>101501</v>
      </c>
      <c r="E9" s="162"/>
      <c r="F9" s="163">
        <v>45588</v>
      </c>
      <c r="G9" s="164"/>
      <c r="H9" s="165"/>
    </row>
    <row r="10" spans="1:8" x14ac:dyDescent="0.15">
      <c r="A10" s="166"/>
      <c r="B10" s="167"/>
      <c r="C10" s="168"/>
      <c r="D10" s="169">
        <v>33726</v>
      </c>
      <c r="E10" s="170"/>
      <c r="F10" s="171">
        <v>24150</v>
      </c>
      <c r="G10" s="172"/>
      <c r="H10" s="173"/>
    </row>
    <row r="11" spans="1:8" x14ac:dyDescent="0.15">
      <c r="A11" s="154" t="s">
        <v>563</v>
      </c>
      <c r="B11" s="159"/>
      <c r="C11" s="160"/>
      <c r="D11" s="161">
        <v>62935</v>
      </c>
      <c r="E11" s="162"/>
      <c r="F11" s="163">
        <v>45483</v>
      </c>
      <c r="G11" s="164"/>
      <c r="H11" s="165"/>
    </row>
    <row r="12" spans="1:8" x14ac:dyDescent="0.15">
      <c r="A12" s="166"/>
      <c r="B12" s="167"/>
      <c r="C12" s="174"/>
      <c r="D12" s="169">
        <v>43125</v>
      </c>
      <c r="E12" s="170"/>
      <c r="F12" s="171">
        <v>24241</v>
      </c>
      <c r="G12" s="172"/>
      <c r="H12" s="173"/>
    </row>
    <row r="13" spans="1:8" x14ac:dyDescent="0.15">
      <c r="A13" s="154"/>
      <c r="B13" s="159"/>
      <c r="C13" s="175"/>
      <c r="D13" s="176">
        <v>55461</v>
      </c>
      <c r="E13" s="177"/>
      <c r="F13" s="178">
        <v>45066</v>
      </c>
      <c r="G13" s="179"/>
      <c r="H13" s="165"/>
    </row>
    <row r="14" spans="1:8" x14ac:dyDescent="0.15">
      <c r="A14" s="166"/>
      <c r="B14" s="167"/>
      <c r="C14" s="168"/>
      <c r="D14" s="169">
        <v>27638</v>
      </c>
      <c r="E14" s="170"/>
      <c r="F14" s="171">
        <v>24695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1.71</v>
      </c>
      <c r="C19" s="180">
        <f>ROUND(VALUE(SUBSTITUTE(実質収支比率等に係る経年分析!G$48,"▲","-")),2)</f>
        <v>2.14</v>
      </c>
      <c r="D19" s="180">
        <f>ROUND(VALUE(SUBSTITUTE(実質収支比率等に係る経年分析!H$48,"▲","-")),2)</f>
        <v>2.48</v>
      </c>
      <c r="E19" s="180">
        <f>ROUND(VALUE(SUBSTITUTE(実質収支比率等に係る経年分析!I$48,"▲","-")),2)</f>
        <v>1.07</v>
      </c>
      <c r="F19" s="180">
        <f>ROUND(VALUE(SUBSTITUTE(実質収支比率等に係る経年分析!J$48,"▲","-")),2)</f>
        <v>1.95</v>
      </c>
    </row>
    <row r="20" spans="1:11" x14ac:dyDescent="0.15">
      <c r="A20" s="180" t="s">
        <v>54</v>
      </c>
      <c r="B20" s="180">
        <f>ROUND(VALUE(SUBSTITUTE(実質収支比率等に係る経年分析!F$47,"▲","-")),2)</f>
        <v>3.94</v>
      </c>
      <c r="C20" s="180">
        <f>ROUND(VALUE(SUBSTITUTE(実質収支比率等に係る経年分析!G$47,"▲","-")),2)</f>
        <v>1.39</v>
      </c>
      <c r="D20" s="180">
        <f>ROUND(VALUE(SUBSTITUTE(実質収支比率等に係る経年分析!H$47,"▲","-")),2)</f>
        <v>1.91</v>
      </c>
      <c r="E20" s="180">
        <f>ROUND(VALUE(SUBSTITUTE(実質収支比率等に係る経年分析!I$47,"▲","-")),2)</f>
        <v>3.36</v>
      </c>
      <c r="F20" s="180">
        <f>ROUND(VALUE(SUBSTITUTE(実質収支比率等に係る経年分析!J$47,"▲","-")),2)</f>
        <v>5.81</v>
      </c>
    </row>
    <row r="21" spans="1:11" x14ac:dyDescent="0.15">
      <c r="A21" s="180" t="s">
        <v>55</v>
      </c>
      <c r="B21" s="180">
        <f>IF(ISNUMBER(VALUE(SUBSTITUTE(実質収支比率等に係る経年分析!F$49,"▲","-"))),ROUND(VALUE(SUBSTITUTE(実質収支比率等に係る経年分析!F$49,"▲","-")),2),NA())</f>
        <v>2.4500000000000002</v>
      </c>
      <c r="C21" s="180">
        <f>IF(ISNUMBER(VALUE(SUBSTITUTE(実質収支比率等に係る経年分析!G$49,"▲","-"))),ROUND(VALUE(SUBSTITUTE(実質収支比率等に係る経年分析!G$49,"▲","-")),2),NA())</f>
        <v>-0.2</v>
      </c>
      <c r="D21" s="180">
        <f>IF(ISNUMBER(VALUE(SUBSTITUTE(実質収支比率等に係る経年分析!H$49,"▲","-"))),ROUND(VALUE(SUBSTITUTE(実質収支比率等に係る経年分析!H$49,"▲","-")),2),NA())</f>
        <v>1.79</v>
      </c>
      <c r="E21" s="180">
        <f>IF(ISNUMBER(VALUE(SUBSTITUTE(実質収支比率等に係る経年分析!I$49,"▲","-"))),ROUND(VALUE(SUBSTITUTE(実質収支比率等に係る経年分析!I$49,"▲","-")),2),NA())</f>
        <v>0.16</v>
      </c>
      <c r="F21" s="180">
        <f>IF(ISNUMBER(VALUE(SUBSTITUTE(実質収支比率等に係る経年分析!J$49,"▲","-"))),ROUND(VALUE(SUBSTITUTE(実質収支比率等に係る経年分析!J$49,"▲","-")),2),NA())</f>
        <v>4.1100000000000003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魚市場事業特別会計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公共用地取得事業特別会計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1.01</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0.23</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2.4700000000000002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3097</v>
      </c>
      <c r="E42" s="182"/>
      <c r="F42" s="182"/>
      <c r="G42" s="182">
        <f>'実質公債費比率（分子）の構造'!L$52</f>
        <v>2950</v>
      </c>
      <c r="H42" s="182"/>
      <c r="I42" s="182"/>
      <c r="J42" s="182">
        <f>'実質公債費比率（分子）の構造'!M$52</f>
        <v>2936</v>
      </c>
      <c r="K42" s="182"/>
      <c r="L42" s="182"/>
      <c r="M42" s="182">
        <f>'実質公債費比率（分子）の構造'!N$52</f>
        <v>2950</v>
      </c>
      <c r="N42" s="182"/>
      <c r="O42" s="182"/>
      <c r="P42" s="182">
        <f>'実質公債費比率（分子）の構造'!O$52</f>
        <v>2992</v>
      </c>
    </row>
    <row r="43" spans="1:16" x14ac:dyDescent="0.15">
      <c r="A43" s="182" t="s">
        <v>63</v>
      </c>
      <c r="B43" s="182">
        <f>'実質公債費比率（分子）の構造'!K$51</f>
        <v>2</v>
      </c>
      <c r="C43" s="182"/>
      <c r="D43" s="182"/>
      <c r="E43" s="182">
        <f>'実質公債費比率（分子）の構造'!L$51</f>
        <v>1</v>
      </c>
      <c r="F43" s="182"/>
      <c r="G43" s="182"/>
      <c r="H43" s="182">
        <f>'実質公債費比率（分子）の構造'!M$51</f>
        <v>2</v>
      </c>
      <c r="I43" s="182"/>
      <c r="J43" s="182"/>
      <c r="K43" s="182">
        <f>'実質公債費比率（分子）の構造'!N$51</f>
        <v>3</v>
      </c>
      <c r="L43" s="182"/>
      <c r="M43" s="182"/>
      <c r="N43" s="182">
        <f>'実質公債費比率（分子）の構造'!O$51</f>
        <v>2</v>
      </c>
      <c r="O43" s="182"/>
      <c r="P43" s="182"/>
    </row>
    <row r="44" spans="1:16" x14ac:dyDescent="0.15">
      <c r="A44" s="182" t="s">
        <v>64</v>
      </c>
      <c r="B44" s="182">
        <f>'実質公債費比率（分子）の構造'!K$50</f>
        <v>263</v>
      </c>
      <c r="C44" s="182"/>
      <c r="D44" s="182"/>
      <c r="E44" s="182">
        <f>'実質公債費比率（分子）の構造'!L$50</f>
        <v>170</v>
      </c>
      <c r="F44" s="182"/>
      <c r="G44" s="182"/>
      <c r="H44" s="182">
        <f>'実質公債費比率（分子）の構造'!M$50</f>
        <v>155</v>
      </c>
      <c r="I44" s="182"/>
      <c r="J44" s="182"/>
      <c r="K44" s="182">
        <f>'実質公債費比率（分子）の構造'!N$50</f>
        <v>140</v>
      </c>
      <c r="L44" s="182"/>
      <c r="M44" s="182"/>
      <c r="N44" s="182">
        <f>'実質公債費比率（分子）の構造'!O$50</f>
        <v>140</v>
      </c>
      <c r="O44" s="182"/>
      <c r="P44" s="182"/>
    </row>
    <row r="45" spans="1:16" x14ac:dyDescent="0.15">
      <c r="A45" s="182" t="s">
        <v>65</v>
      </c>
      <c r="B45" s="182">
        <f>'実質公債費比率（分子）の構造'!K$49</f>
        <v>1337</v>
      </c>
      <c r="C45" s="182"/>
      <c r="D45" s="182"/>
      <c r="E45" s="182">
        <f>'実質公債費比率（分子）の構造'!L$49</f>
        <v>1289</v>
      </c>
      <c r="F45" s="182"/>
      <c r="G45" s="182"/>
      <c r="H45" s="182">
        <f>'実質公債費比率（分子）の構造'!M$49</f>
        <v>948</v>
      </c>
      <c r="I45" s="182"/>
      <c r="J45" s="182"/>
      <c r="K45" s="182">
        <f>'実質公債費比率（分子）の構造'!N$49</f>
        <v>914</v>
      </c>
      <c r="L45" s="182"/>
      <c r="M45" s="182"/>
      <c r="N45" s="182">
        <f>'実質公債費比率（分子）の構造'!O$49</f>
        <v>931</v>
      </c>
      <c r="O45" s="182"/>
      <c r="P45" s="182"/>
    </row>
    <row r="46" spans="1:16" x14ac:dyDescent="0.15">
      <c r="A46" s="182" t="s">
        <v>66</v>
      </c>
      <c r="B46" s="182">
        <f>'実質公債費比率（分子）の構造'!K$48</f>
        <v>815</v>
      </c>
      <c r="C46" s="182"/>
      <c r="D46" s="182"/>
      <c r="E46" s="182">
        <f>'実質公債費比率（分子）の構造'!L$48</f>
        <v>747</v>
      </c>
      <c r="F46" s="182"/>
      <c r="G46" s="182"/>
      <c r="H46" s="182">
        <f>'実質公債費比率（分子）の構造'!M$48</f>
        <v>727</v>
      </c>
      <c r="I46" s="182"/>
      <c r="J46" s="182"/>
      <c r="K46" s="182">
        <f>'実質公債費比率（分子）の構造'!N$48</f>
        <v>895</v>
      </c>
      <c r="L46" s="182"/>
      <c r="M46" s="182"/>
      <c r="N46" s="182">
        <f>'実質公債費比率（分子）の構造'!O$48</f>
        <v>761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3308</v>
      </c>
      <c r="C49" s="182"/>
      <c r="D49" s="182"/>
      <c r="E49" s="182">
        <f>'実質公債費比率（分子）の構造'!L$45</f>
        <v>3173</v>
      </c>
      <c r="F49" s="182"/>
      <c r="G49" s="182"/>
      <c r="H49" s="182">
        <f>'実質公債費比率（分子）の構造'!M$45</f>
        <v>3263</v>
      </c>
      <c r="I49" s="182"/>
      <c r="J49" s="182"/>
      <c r="K49" s="182">
        <f>'実質公債費比率（分子）の構造'!N$45</f>
        <v>3309</v>
      </c>
      <c r="L49" s="182"/>
      <c r="M49" s="182"/>
      <c r="N49" s="182">
        <f>'実質公債費比率（分子）の構造'!O$45</f>
        <v>3311</v>
      </c>
      <c r="O49" s="182"/>
      <c r="P49" s="182"/>
    </row>
    <row r="50" spans="1:16" x14ac:dyDescent="0.15">
      <c r="A50" s="182" t="s">
        <v>70</v>
      </c>
      <c r="B50" s="182" t="e">
        <f>NA()</f>
        <v>#N/A</v>
      </c>
      <c r="C50" s="182">
        <f>IF(ISNUMBER('実質公債費比率（分子）の構造'!K$53),'実質公債費比率（分子）の構造'!K$53,NA())</f>
        <v>2628</v>
      </c>
      <c r="D50" s="182" t="e">
        <f>NA()</f>
        <v>#N/A</v>
      </c>
      <c r="E50" s="182" t="e">
        <f>NA()</f>
        <v>#N/A</v>
      </c>
      <c r="F50" s="182">
        <f>IF(ISNUMBER('実質公債費比率（分子）の構造'!L$53),'実質公債費比率（分子）の構造'!L$53,NA())</f>
        <v>2430</v>
      </c>
      <c r="G50" s="182" t="e">
        <f>NA()</f>
        <v>#N/A</v>
      </c>
      <c r="H50" s="182" t="e">
        <f>NA()</f>
        <v>#N/A</v>
      </c>
      <c r="I50" s="182">
        <f>IF(ISNUMBER('実質公債費比率（分子）の構造'!M$53),'実質公債費比率（分子）の構造'!M$53,NA())</f>
        <v>2159</v>
      </c>
      <c r="J50" s="182" t="e">
        <f>NA()</f>
        <v>#N/A</v>
      </c>
      <c r="K50" s="182" t="e">
        <f>NA()</f>
        <v>#N/A</v>
      </c>
      <c r="L50" s="182">
        <f>IF(ISNUMBER('実質公債費比率（分子）の構造'!N$53),'実質公債費比率（分子）の構造'!N$53,NA())</f>
        <v>2311</v>
      </c>
      <c r="M50" s="182" t="e">
        <f>NA()</f>
        <v>#N/A</v>
      </c>
      <c r="N50" s="182" t="e">
        <f>NA()</f>
        <v>#N/A</v>
      </c>
      <c r="O50" s="182">
        <f>IF(ISNUMBER('実質公債費比率（分子）の構造'!O$53),'実質公債費比率（分子）の構造'!O$53,NA())</f>
        <v>2153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32266</v>
      </c>
      <c r="E56" s="181"/>
      <c r="F56" s="181"/>
      <c r="G56" s="181">
        <f>'将来負担比率（分子）の構造'!J$52</f>
        <v>32513</v>
      </c>
      <c r="H56" s="181"/>
      <c r="I56" s="181"/>
      <c r="J56" s="181">
        <f>'将来負担比率（分子）の構造'!K$52</f>
        <v>32205</v>
      </c>
      <c r="K56" s="181"/>
      <c r="L56" s="181"/>
      <c r="M56" s="181">
        <f>'将来負担比率（分子）の構造'!L$52</f>
        <v>33373</v>
      </c>
      <c r="N56" s="181"/>
      <c r="O56" s="181"/>
      <c r="P56" s="181">
        <f>'将来負担比率（分子）の構造'!M$52</f>
        <v>33535</v>
      </c>
    </row>
    <row r="57" spans="1:16" x14ac:dyDescent="0.15">
      <c r="A57" s="181" t="s">
        <v>41</v>
      </c>
      <c r="B57" s="181"/>
      <c r="C57" s="181"/>
      <c r="D57" s="181">
        <f>'将来負担比率（分子）の構造'!I$51</f>
        <v>3050</v>
      </c>
      <c r="E57" s="181"/>
      <c r="F57" s="181"/>
      <c r="G57" s="181">
        <f>'将来負担比率（分子）の構造'!J$51</f>
        <v>3223</v>
      </c>
      <c r="H57" s="181"/>
      <c r="I57" s="181"/>
      <c r="J57" s="181">
        <f>'将来負担比率（分子）の構造'!K$51</f>
        <v>3343</v>
      </c>
      <c r="K57" s="181"/>
      <c r="L57" s="181"/>
      <c r="M57" s="181">
        <f>'将来負担比率（分子）の構造'!L$51</f>
        <v>3294</v>
      </c>
      <c r="N57" s="181"/>
      <c r="O57" s="181"/>
      <c r="P57" s="181">
        <f>'将来負担比率（分子）の構造'!M$51</f>
        <v>1594</v>
      </c>
    </row>
    <row r="58" spans="1:16" x14ac:dyDescent="0.15">
      <c r="A58" s="181" t="s">
        <v>40</v>
      </c>
      <c r="B58" s="181"/>
      <c r="C58" s="181"/>
      <c r="D58" s="181">
        <f>'将来負担比率（分子）の構造'!I$50</f>
        <v>1718</v>
      </c>
      <c r="E58" s="181"/>
      <c r="F58" s="181"/>
      <c r="G58" s="181">
        <f>'将来負担比率（分子）の構造'!J$50</f>
        <v>1219</v>
      </c>
      <c r="H58" s="181"/>
      <c r="I58" s="181"/>
      <c r="J58" s="181">
        <f>'将来負担比率（分子）の構造'!K$50</f>
        <v>1702</v>
      </c>
      <c r="K58" s="181"/>
      <c r="L58" s="181"/>
      <c r="M58" s="181">
        <f>'将来負担比率（分子）の構造'!L$50</f>
        <v>2136</v>
      </c>
      <c r="N58" s="181"/>
      <c r="O58" s="181"/>
      <c r="P58" s="181">
        <f>'将来負担比率（分子）の構造'!M$50</f>
        <v>2601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4431</v>
      </c>
      <c r="C62" s="181"/>
      <c r="D62" s="181"/>
      <c r="E62" s="181">
        <f>'将来負担比率（分子）の構造'!J$45</f>
        <v>4070</v>
      </c>
      <c r="F62" s="181"/>
      <c r="G62" s="181"/>
      <c r="H62" s="181">
        <f>'将来負担比率（分子）の構造'!K$45</f>
        <v>3606</v>
      </c>
      <c r="I62" s="181"/>
      <c r="J62" s="181"/>
      <c r="K62" s="181">
        <f>'将来負担比率（分子）の構造'!L$45</f>
        <v>3304</v>
      </c>
      <c r="L62" s="181"/>
      <c r="M62" s="181"/>
      <c r="N62" s="181">
        <f>'将来負担比率（分子）の構造'!M$45</f>
        <v>3041</v>
      </c>
      <c r="O62" s="181"/>
      <c r="P62" s="181"/>
    </row>
    <row r="63" spans="1:16" x14ac:dyDescent="0.15">
      <c r="A63" s="181" t="s">
        <v>33</v>
      </c>
      <c r="B63" s="181">
        <f>'将来負担比率（分子）の構造'!I$44</f>
        <v>6395</v>
      </c>
      <c r="C63" s="181"/>
      <c r="D63" s="181"/>
      <c r="E63" s="181">
        <f>'将来負担比率（分子）の構造'!J$44</f>
        <v>5382</v>
      </c>
      <c r="F63" s="181"/>
      <c r="G63" s="181"/>
      <c r="H63" s="181">
        <f>'将来負担比率（分子）の構造'!K$44</f>
        <v>4750</v>
      </c>
      <c r="I63" s="181"/>
      <c r="J63" s="181"/>
      <c r="K63" s="181">
        <f>'将来負担比率（分子）の構造'!L$44</f>
        <v>4432</v>
      </c>
      <c r="L63" s="181"/>
      <c r="M63" s="181"/>
      <c r="N63" s="181">
        <f>'将来負担比率（分子）の構造'!M$44</f>
        <v>3863</v>
      </c>
      <c r="O63" s="181"/>
      <c r="P63" s="181"/>
    </row>
    <row r="64" spans="1:16" x14ac:dyDescent="0.15">
      <c r="A64" s="181" t="s">
        <v>32</v>
      </c>
      <c r="B64" s="181">
        <f>'将来負担比率（分子）の構造'!I$43</f>
        <v>12634</v>
      </c>
      <c r="C64" s="181"/>
      <c r="D64" s="181"/>
      <c r="E64" s="181">
        <f>'将来負担比率（分子）の構造'!J$43</f>
        <v>12480</v>
      </c>
      <c r="F64" s="181"/>
      <c r="G64" s="181"/>
      <c r="H64" s="181">
        <f>'将来負担比率（分子）の構造'!K$43</f>
        <v>12516</v>
      </c>
      <c r="I64" s="181"/>
      <c r="J64" s="181"/>
      <c r="K64" s="181">
        <f>'将来負担比率（分子）の構造'!L$43</f>
        <v>12732</v>
      </c>
      <c r="L64" s="181"/>
      <c r="M64" s="181"/>
      <c r="N64" s="181">
        <f>'将来負担比率（分子）の構造'!M$43</f>
        <v>12115</v>
      </c>
      <c r="O64" s="181"/>
      <c r="P64" s="181"/>
    </row>
    <row r="65" spans="1:16" x14ac:dyDescent="0.15">
      <c r="A65" s="181" t="s">
        <v>31</v>
      </c>
      <c r="B65" s="181">
        <f>'将来負担比率（分子）の構造'!I$42</f>
        <v>2955</v>
      </c>
      <c r="C65" s="181"/>
      <c r="D65" s="181"/>
      <c r="E65" s="181">
        <f>'将来負担比率（分子）の構造'!J$42</f>
        <v>2945</v>
      </c>
      <c r="F65" s="181"/>
      <c r="G65" s="181"/>
      <c r="H65" s="181">
        <f>'将来負担比率（分子）の構造'!K$42</f>
        <v>2630</v>
      </c>
      <c r="I65" s="181"/>
      <c r="J65" s="181"/>
      <c r="K65" s="181">
        <f>'将来負担比率（分子）の構造'!L$42</f>
        <v>2490</v>
      </c>
      <c r="L65" s="181"/>
      <c r="M65" s="181"/>
      <c r="N65" s="181">
        <f>'将来負担比率（分子）の構造'!M$42</f>
        <v>2350</v>
      </c>
      <c r="O65" s="181"/>
      <c r="P65" s="181"/>
    </row>
    <row r="66" spans="1:16" x14ac:dyDescent="0.15">
      <c r="A66" s="181" t="s">
        <v>30</v>
      </c>
      <c r="B66" s="181">
        <f>'将来負担比率（分子）の構造'!I$41</f>
        <v>36122</v>
      </c>
      <c r="C66" s="181"/>
      <c r="D66" s="181"/>
      <c r="E66" s="181">
        <f>'将来負担比率（分子）の構造'!J$41</f>
        <v>36320</v>
      </c>
      <c r="F66" s="181"/>
      <c r="G66" s="181"/>
      <c r="H66" s="181">
        <f>'将来負担比率（分子）の構造'!K$41</f>
        <v>36283</v>
      </c>
      <c r="I66" s="181"/>
      <c r="J66" s="181"/>
      <c r="K66" s="181">
        <f>'将来負担比率（分子）の構造'!L$41</f>
        <v>37152</v>
      </c>
      <c r="L66" s="181"/>
      <c r="M66" s="181"/>
      <c r="N66" s="181">
        <f>'将来負担比率（分子）の構造'!M$41</f>
        <v>37270</v>
      </c>
      <c r="O66" s="181"/>
      <c r="P66" s="181"/>
    </row>
    <row r="67" spans="1:16" x14ac:dyDescent="0.15">
      <c r="A67" s="181" t="s">
        <v>74</v>
      </c>
      <c r="B67" s="181" t="e">
        <f>NA()</f>
        <v>#N/A</v>
      </c>
      <c r="C67" s="181">
        <f>IF(ISNUMBER('将来負担比率（分子）の構造'!I$53), IF('将来負担比率（分子）の構造'!I$53 &lt; 0, 0, '将来負担比率（分子）の構造'!I$53), NA())</f>
        <v>25503</v>
      </c>
      <c r="D67" s="181" t="e">
        <f>NA()</f>
        <v>#N/A</v>
      </c>
      <c r="E67" s="181" t="e">
        <f>NA()</f>
        <v>#N/A</v>
      </c>
      <c r="F67" s="181">
        <f>IF(ISNUMBER('将来負担比率（分子）の構造'!J$53), IF('将来負担比率（分子）の構造'!J$53 &lt; 0, 0, '将来負担比率（分子）の構造'!J$53), NA())</f>
        <v>24242</v>
      </c>
      <c r="G67" s="181" t="e">
        <f>NA()</f>
        <v>#N/A</v>
      </c>
      <c r="H67" s="181" t="e">
        <f>NA()</f>
        <v>#N/A</v>
      </c>
      <c r="I67" s="181">
        <f>IF(ISNUMBER('将来負担比率（分子）の構造'!K$53), IF('将来負担比率（分子）の構造'!K$53 &lt; 0, 0, '将来負担比率（分子）の構造'!K$53), NA())</f>
        <v>22536</v>
      </c>
      <c r="J67" s="181" t="e">
        <f>NA()</f>
        <v>#N/A</v>
      </c>
      <c r="K67" s="181" t="e">
        <f>NA()</f>
        <v>#N/A</v>
      </c>
      <c r="L67" s="181">
        <f>IF(ISNUMBER('将来負担比率（分子）の構造'!L$53), IF('将来負担比率（分子）の構造'!L$53 &lt; 0, 0, '将来負担比率（分子）の構造'!L$53), NA())</f>
        <v>21306</v>
      </c>
      <c r="M67" s="181" t="e">
        <f>NA()</f>
        <v>#N/A</v>
      </c>
      <c r="N67" s="181" t="e">
        <f>NA()</f>
        <v>#N/A</v>
      </c>
      <c r="O67" s="181">
        <f>IF(ISNUMBER('将来負担比率（分子）の構造'!M$53), IF('将来負担比率（分子）の構造'!M$53 &lt; 0, 0, '将来負担比率（分子）の構造'!M$53), NA())</f>
        <v>20907</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326</v>
      </c>
      <c r="C72" s="185">
        <f>基金残高に係る経年分析!G55</f>
        <v>567</v>
      </c>
      <c r="D72" s="185">
        <f>基金残高に係る経年分析!H55</f>
        <v>1003</v>
      </c>
    </row>
    <row r="73" spans="1:16" x14ac:dyDescent="0.15">
      <c r="A73" s="184" t="s">
        <v>77</v>
      </c>
      <c r="B73" s="185">
        <f>基金残高に係る経年分析!F56</f>
        <v>0</v>
      </c>
      <c r="C73" s="185">
        <f>基金残高に係る経年分析!G56</f>
        <v>50</v>
      </c>
      <c r="D73" s="185">
        <f>基金残高に係る経年分析!H56</f>
        <v>50</v>
      </c>
    </row>
    <row r="74" spans="1:16" x14ac:dyDescent="0.15">
      <c r="A74" s="184" t="s">
        <v>78</v>
      </c>
      <c r="B74" s="185">
        <f>基金残高に係る経年分析!F57</f>
        <v>5867</v>
      </c>
      <c r="C74" s="185">
        <f>基金残高に係る経年分析!G57</f>
        <v>6054</v>
      </c>
      <c r="D74" s="185">
        <f>基金残高に係る経年分析!H57</f>
        <v>5454</v>
      </c>
    </row>
  </sheetData>
  <sheetProtection algorithmName="SHA-512" hashValue="mxuMBKaapNcUntSypcX/TFdsY2LlpXmS7+nyL97gp/J1IfGVaBROPd+z3QzTEJ2nT+VMhqVzmqUWW6Tqod4bmw==" saltValue="mXK6F19Q6u6sOUuqKTNO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5795878</v>
      </c>
      <c r="S5" s="675"/>
      <c r="T5" s="675"/>
      <c r="U5" s="675"/>
      <c r="V5" s="675"/>
      <c r="W5" s="675"/>
      <c r="X5" s="675"/>
      <c r="Y5" s="676"/>
      <c r="Z5" s="677">
        <v>13.1</v>
      </c>
      <c r="AA5" s="677"/>
      <c r="AB5" s="677"/>
      <c r="AC5" s="677"/>
      <c r="AD5" s="678">
        <v>5628913</v>
      </c>
      <c r="AE5" s="678"/>
      <c r="AF5" s="678"/>
      <c r="AG5" s="678"/>
      <c r="AH5" s="678"/>
      <c r="AI5" s="678"/>
      <c r="AJ5" s="678"/>
      <c r="AK5" s="678"/>
      <c r="AL5" s="679">
        <v>33.6</v>
      </c>
      <c r="AM5" s="680"/>
      <c r="AN5" s="680"/>
      <c r="AO5" s="681"/>
      <c r="AP5" s="671" t="s">
        <v>227</v>
      </c>
      <c r="AQ5" s="672"/>
      <c r="AR5" s="672"/>
      <c r="AS5" s="672"/>
      <c r="AT5" s="672"/>
      <c r="AU5" s="672"/>
      <c r="AV5" s="672"/>
      <c r="AW5" s="672"/>
      <c r="AX5" s="672"/>
      <c r="AY5" s="672"/>
      <c r="AZ5" s="672"/>
      <c r="BA5" s="672"/>
      <c r="BB5" s="672"/>
      <c r="BC5" s="672"/>
      <c r="BD5" s="672"/>
      <c r="BE5" s="672"/>
      <c r="BF5" s="673"/>
      <c r="BG5" s="685">
        <v>5628028</v>
      </c>
      <c r="BH5" s="686"/>
      <c r="BI5" s="686"/>
      <c r="BJ5" s="686"/>
      <c r="BK5" s="686"/>
      <c r="BL5" s="686"/>
      <c r="BM5" s="686"/>
      <c r="BN5" s="687"/>
      <c r="BO5" s="688">
        <v>97.1</v>
      </c>
      <c r="BP5" s="688"/>
      <c r="BQ5" s="688"/>
      <c r="BR5" s="688"/>
      <c r="BS5" s="689">
        <v>61563</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227610</v>
      </c>
      <c r="S6" s="686"/>
      <c r="T6" s="686"/>
      <c r="U6" s="686"/>
      <c r="V6" s="686"/>
      <c r="W6" s="686"/>
      <c r="X6" s="686"/>
      <c r="Y6" s="687"/>
      <c r="Z6" s="688">
        <v>0.5</v>
      </c>
      <c r="AA6" s="688"/>
      <c r="AB6" s="688"/>
      <c r="AC6" s="688"/>
      <c r="AD6" s="689">
        <v>227610</v>
      </c>
      <c r="AE6" s="689"/>
      <c r="AF6" s="689"/>
      <c r="AG6" s="689"/>
      <c r="AH6" s="689"/>
      <c r="AI6" s="689"/>
      <c r="AJ6" s="689"/>
      <c r="AK6" s="689"/>
      <c r="AL6" s="690">
        <v>1.4</v>
      </c>
      <c r="AM6" s="691"/>
      <c r="AN6" s="691"/>
      <c r="AO6" s="692"/>
      <c r="AP6" s="682" t="s">
        <v>232</v>
      </c>
      <c r="AQ6" s="683"/>
      <c r="AR6" s="683"/>
      <c r="AS6" s="683"/>
      <c r="AT6" s="683"/>
      <c r="AU6" s="683"/>
      <c r="AV6" s="683"/>
      <c r="AW6" s="683"/>
      <c r="AX6" s="683"/>
      <c r="AY6" s="683"/>
      <c r="AZ6" s="683"/>
      <c r="BA6" s="683"/>
      <c r="BB6" s="683"/>
      <c r="BC6" s="683"/>
      <c r="BD6" s="683"/>
      <c r="BE6" s="683"/>
      <c r="BF6" s="684"/>
      <c r="BG6" s="685">
        <v>5628028</v>
      </c>
      <c r="BH6" s="686"/>
      <c r="BI6" s="686"/>
      <c r="BJ6" s="686"/>
      <c r="BK6" s="686"/>
      <c r="BL6" s="686"/>
      <c r="BM6" s="686"/>
      <c r="BN6" s="687"/>
      <c r="BO6" s="688">
        <v>97.1</v>
      </c>
      <c r="BP6" s="688"/>
      <c r="BQ6" s="688"/>
      <c r="BR6" s="688"/>
      <c r="BS6" s="689">
        <v>61563</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222390</v>
      </c>
      <c r="CS6" s="686"/>
      <c r="CT6" s="686"/>
      <c r="CU6" s="686"/>
      <c r="CV6" s="686"/>
      <c r="CW6" s="686"/>
      <c r="CX6" s="686"/>
      <c r="CY6" s="687"/>
      <c r="CZ6" s="679">
        <v>0.5</v>
      </c>
      <c r="DA6" s="680"/>
      <c r="DB6" s="680"/>
      <c r="DC6" s="699"/>
      <c r="DD6" s="694" t="s">
        <v>234</v>
      </c>
      <c r="DE6" s="686"/>
      <c r="DF6" s="686"/>
      <c r="DG6" s="686"/>
      <c r="DH6" s="686"/>
      <c r="DI6" s="686"/>
      <c r="DJ6" s="686"/>
      <c r="DK6" s="686"/>
      <c r="DL6" s="686"/>
      <c r="DM6" s="686"/>
      <c r="DN6" s="686"/>
      <c r="DO6" s="686"/>
      <c r="DP6" s="687"/>
      <c r="DQ6" s="694">
        <v>222390</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5116</v>
      </c>
      <c r="S7" s="686"/>
      <c r="T7" s="686"/>
      <c r="U7" s="686"/>
      <c r="V7" s="686"/>
      <c r="W7" s="686"/>
      <c r="X7" s="686"/>
      <c r="Y7" s="687"/>
      <c r="Z7" s="688">
        <v>0</v>
      </c>
      <c r="AA7" s="688"/>
      <c r="AB7" s="688"/>
      <c r="AC7" s="688"/>
      <c r="AD7" s="689">
        <v>5116</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2697685</v>
      </c>
      <c r="BH7" s="686"/>
      <c r="BI7" s="686"/>
      <c r="BJ7" s="686"/>
      <c r="BK7" s="686"/>
      <c r="BL7" s="686"/>
      <c r="BM7" s="686"/>
      <c r="BN7" s="687"/>
      <c r="BO7" s="688">
        <v>46.5</v>
      </c>
      <c r="BP7" s="688"/>
      <c r="BQ7" s="688"/>
      <c r="BR7" s="688"/>
      <c r="BS7" s="689">
        <v>61563</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10911902</v>
      </c>
      <c r="CS7" s="686"/>
      <c r="CT7" s="686"/>
      <c r="CU7" s="686"/>
      <c r="CV7" s="686"/>
      <c r="CW7" s="686"/>
      <c r="CX7" s="686"/>
      <c r="CY7" s="687"/>
      <c r="CZ7" s="688">
        <v>25</v>
      </c>
      <c r="DA7" s="688"/>
      <c r="DB7" s="688"/>
      <c r="DC7" s="688"/>
      <c r="DD7" s="694">
        <v>179601</v>
      </c>
      <c r="DE7" s="686"/>
      <c r="DF7" s="686"/>
      <c r="DG7" s="686"/>
      <c r="DH7" s="686"/>
      <c r="DI7" s="686"/>
      <c r="DJ7" s="686"/>
      <c r="DK7" s="686"/>
      <c r="DL7" s="686"/>
      <c r="DM7" s="686"/>
      <c r="DN7" s="686"/>
      <c r="DO7" s="686"/>
      <c r="DP7" s="687"/>
      <c r="DQ7" s="694">
        <v>4342972</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10773</v>
      </c>
      <c r="S8" s="686"/>
      <c r="T8" s="686"/>
      <c r="U8" s="686"/>
      <c r="V8" s="686"/>
      <c r="W8" s="686"/>
      <c r="X8" s="686"/>
      <c r="Y8" s="687"/>
      <c r="Z8" s="688">
        <v>0</v>
      </c>
      <c r="AA8" s="688"/>
      <c r="AB8" s="688"/>
      <c r="AC8" s="688"/>
      <c r="AD8" s="689">
        <v>10773</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94533</v>
      </c>
      <c r="BH8" s="686"/>
      <c r="BI8" s="686"/>
      <c r="BJ8" s="686"/>
      <c r="BK8" s="686"/>
      <c r="BL8" s="686"/>
      <c r="BM8" s="686"/>
      <c r="BN8" s="687"/>
      <c r="BO8" s="688">
        <v>1.6</v>
      </c>
      <c r="BP8" s="688"/>
      <c r="BQ8" s="688"/>
      <c r="BR8" s="688"/>
      <c r="BS8" s="694" t="s">
        <v>234</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10819742</v>
      </c>
      <c r="CS8" s="686"/>
      <c r="CT8" s="686"/>
      <c r="CU8" s="686"/>
      <c r="CV8" s="686"/>
      <c r="CW8" s="686"/>
      <c r="CX8" s="686"/>
      <c r="CY8" s="687"/>
      <c r="CZ8" s="688">
        <v>24.8</v>
      </c>
      <c r="DA8" s="688"/>
      <c r="DB8" s="688"/>
      <c r="DC8" s="688"/>
      <c r="DD8" s="694">
        <v>249625</v>
      </c>
      <c r="DE8" s="686"/>
      <c r="DF8" s="686"/>
      <c r="DG8" s="686"/>
      <c r="DH8" s="686"/>
      <c r="DI8" s="686"/>
      <c r="DJ8" s="686"/>
      <c r="DK8" s="686"/>
      <c r="DL8" s="686"/>
      <c r="DM8" s="686"/>
      <c r="DN8" s="686"/>
      <c r="DO8" s="686"/>
      <c r="DP8" s="687"/>
      <c r="DQ8" s="694">
        <v>4658309</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12609</v>
      </c>
      <c r="S9" s="686"/>
      <c r="T9" s="686"/>
      <c r="U9" s="686"/>
      <c r="V9" s="686"/>
      <c r="W9" s="686"/>
      <c r="X9" s="686"/>
      <c r="Y9" s="687"/>
      <c r="Z9" s="688">
        <v>0</v>
      </c>
      <c r="AA9" s="688"/>
      <c r="AB9" s="688"/>
      <c r="AC9" s="688"/>
      <c r="AD9" s="689">
        <v>12609</v>
      </c>
      <c r="AE9" s="689"/>
      <c r="AF9" s="689"/>
      <c r="AG9" s="689"/>
      <c r="AH9" s="689"/>
      <c r="AI9" s="689"/>
      <c r="AJ9" s="689"/>
      <c r="AK9" s="689"/>
      <c r="AL9" s="690">
        <v>0.1</v>
      </c>
      <c r="AM9" s="691"/>
      <c r="AN9" s="691"/>
      <c r="AO9" s="692"/>
      <c r="AP9" s="682" t="s">
        <v>242</v>
      </c>
      <c r="AQ9" s="683"/>
      <c r="AR9" s="683"/>
      <c r="AS9" s="683"/>
      <c r="AT9" s="683"/>
      <c r="AU9" s="683"/>
      <c r="AV9" s="683"/>
      <c r="AW9" s="683"/>
      <c r="AX9" s="683"/>
      <c r="AY9" s="683"/>
      <c r="AZ9" s="683"/>
      <c r="BA9" s="683"/>
      <c r="BB9" s="683"/>
      <c r="BC9" s="683"/>
      <c r="BD9" s="683"/>
      <c r="BE9" s="683"/>
      <c r="BF9" s="684"/>
      <c r="BG9" s="685">
        <v>2295262</v>
      </c>
      <c r="BH9" s="686"/>
      <c r="BI9" s="686"/>
      <c r="BJ9" s="686"/>
      <c r="BK9" s="686"/>
      <c r="BL9" s="686"/>
      <c r="BM9" s="686"/>
      <c r="BN9" s="687"/>
      <c r="BO9" s="688">
        <v>39.6</v>
      </c>
      <c r="BP9" s="688"/>
      <c r="BQ9" s="688"/>
      <c r="BR9" s="688"/>
      <c r="BS9" s="694" t="s">
        <v>234</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6996829</v>
      </c>
      <c r="CS9" s="686"/>
      <c r="CT9" s="686"/>
      <c r="CU9" s="686"/>
      <c r="CV9" s="686"/>
      <c r="CW9" s="686"/>
      <c r="CX9" s="686"/>
      <c r="CY9" s="687"/>
      <c r="CZ9" s="688">
        <v>16</v>
      </c>
      <c r="DA9" s="688"/>
      <c r="DB9" s="688"/>
      <c r="DC9" s="688"/>
      <c r="DD9" s="694">
        <v>24426</v>
      </c>
      <c r="DE9" s="686"/>
      <c r="DF9" s="686"/>
      <c r="DG9" s="686"/>
      <c r="DH9" s="686"/>
      <c r="DI9" s="686"/>
      <c r="DJ9" s="686"/>
      <c r="DK9" s="686"/>
      <c r="DL9" s="686"/>
      <c r="DM9" s="686"/>
      <c r="DN9" s="686"/>
      <c r="DO9" s="686"/>
      <c r="DP9" s="687"/>
      <c r="DQ9" s="694">
        <v>4174639</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234</v>
      </c>
      <c r="S10" s="686"/>
      <c r="T10" s="686"/>
      <c r="U10" s="686"/>
      <c r="V10" s="686"/>
      <c r="W10" s="686"/>
      <c r="X10" s="686"/>
      <c r="Y10" s="687"/>
      <c r="Z10" s="688" t="s">
        <v>234</v>
      </c>
      <c r="AA10" s="688"/>
      <c r="AB10" s="688"/>
      <c r="AC10" s="688"/>
      <c r="AD10" s="689" t="s">
        <v>234</v>
      </c>
      <c r="AE10" s="689"/>
      <c r="AF10" s="689"/>
      <c r="AG10" s="689"/>
      <c r="AH10" s="689"/>
      <c r="AI10" s="689"/>
      <c r="AJ10" s="689"/>
      <c r="AK10" s="689"/>
      <c r="AL10" s="690" t="s">
        <v>234</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155580</v>
      </c>
      <c r="BH10" s="686"/>
      <c r="BI10" s="686"/>
      <c r="BJ10" s="686"/>
      <c r="BK10" s="686"/>
      <c r="BL10" s="686"/>
      <c r="BM10" s="686"/>
      <c r="BN10" s="687"/>
      <c r="BO10" s="688">
        <v>2.7</v>
      </c>
      <c r="BP10" s="688"/>
      <c r="BQ10" s="688"/>
      <c r="BR10" s="688"/>
      <c r="BS10" s="694">
        <v>25887</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22327</v>
      </c>
      <c r="CS10" s="686"/>
      <c r="CT10" s="686"/>
      <c r="CU10" s="686"/>
      <c r="CV10" s="686"/>
      <c r="CW10" s="686"/>
      <c r="CX10" s="686"/>
      <c r="CY10" s="687"/>
      <c r="CZ10" s="688">
        <v>0.1</v>
      </c>
      <c r="DA10" s="688"/>
      <c r="DB10" s="688"/>
      <c r="DC10" s="688"/>
      <c r="DD10" s="694" t="s">
        <v>234</v>
      </c>
      <c r="DE10" s="686"/>
      <c r="DF10" s="686"/>
      <c r="DG10" s="686"/>
      <c r="DH10" s="686"/>
      <c r="DI10" s="686"/>
      <c r="DJ10" s="686"/>
      <c r="DK10" s="686"/>
      <c r="DL10" s="686"/>
      <c r="DM10" s="686"/>
      <c r="DN10" s="686"/>
      <c r="DO10" s="686"/>
      <c r="DP10" s="687"/>
      <c r="DQ10" s="694">
        <v>21854</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1261730</v>
      </c>
      <c r="S11" s="686"/>
      <c r="T11" s="686"/>
      <c r="U11" s="686"/>
      <c r="V11" s="686"/>
      <c r="W11" s="686"/>
      <c r="X11" s="686"/>
      <c r="Y11" s="687"/>
      <c r="Z11" s="690">
        <v>2.9</v>
      </c>
      <c r="AA11" s="691"/>
      <c r="AB11" s="691"/>
      <c r="AC11" s="703"/>
      <c r="AD11" s="694">
        <v>1261730</v>
      </c>
      <c r="AE11" s="686"/>
      <c r="AF11" s="686"/>
      <c r="AG11" s="686"/>
      <c r="AH11" s="686"/>
      <c r="AI11" s="686"/>
      <c r="AJ11" s="686"/>
      <c r="AK11" s="687"/>
      <c r="AL11" s="690">
        <v>7.5</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152310</v>
      </c>
      <c r="BH11" s="686"/>
      <c r="BI11" s="686"/>
      <c r="BJ11" s="686"/>
      <c r="BK11" s="686"/>
      <c r="BL11" s="686"/>
      <c r="BM11" s="686"/>
      <c r="BN11" s="687"/>
      <c r="BO11" s="688">
        <v>2.6</v>
      </c>
      <c r="BP11" s="688"/>
      <c r="BQ11" s="688"/>
      <c r="BR11" s="688"/>
      <c r="BS11" s="694">
        <v>35676</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793028</v>
      </c>
      <c r="CS11" s="686"/>
      <c r="CT11" s="686"/>
      <c r="CU11" s="686"/>
      <c r="CV11" s="686"/>
      <c r="CW11" s="686"/>
      <c r="CX11" s="686"/>
      <c r="CY11" s="687"/>
      <c r="CZ11" s="688">
        <v>1.8</v>
      </c>
      <c r="DA11" s="688"/>
      <c r="DB11" s="688"/>
      <c r="DC11" s="688"/>
      <c r="DD11" s="694">
        <v>267313</v>
      </c>
      <c r="DE11" s="686"/>
      <c r="DF11" s="686"/>
      <c r="DG11" s="686"/>
      <c r="DH11" s="686"/>
      <c r="DI11" s="686"/>
      <c r="DJ11" s="686"/>
      <c r="DK11" s="686"/>
      <c r="DL11" s="686"/>
      <c r="DM11" s="686"/>
      <c r="DN11" s="686"/>
      <c r="DO11" s="686"/>
      <c r="DP11" s="687"/>
      <c r="DQ11" s="694">
        <v>440853</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251</v>
      </c>
      <c r="S12" s="686"/>
      <c r="T12" s="686"/>
      <c r="U12" s="686"/>
      <c r="V12" s="686"/>
      <c r="W12" s="686"/>
      <c r="X12" s="686"/>
      <c r="Y12" s="687"/>
      <c r="Z12" s="688" t="s">
        <v>234</v>
      </c>
      <c r="AA12" s="688"/>
      <c r="AB12" s="688"/>
      <c r="AC12" s="688"/>
      <c r="AD12" s="689" t="s">
        <v>234</v>
      </c>
      <c r="AE12" s="689"/>
      <c r="AF12" s="689"/>
      <c r="AG12" s="689"/>
      <c r="AH12" s="689"/>
      <c r="AI12" s="689"/>
      <c r="AJ12" s="689"/>
      <c r="AK12" s="689"/>
      <c r="AL12" s="690" t="s">
        <v>234</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2251972</v>
      </c>
      <c r="BH12" s="686"/>
      <c r="BI12" s="686"/>
      <c r="BJ12" s="686"/>
      <c r="BK12" s="686"/>
      <c r="BL12" s="686"/>
      <c r="BM12" s="686"/>
      <c r="BN12" s="687"/>
      <c r="BO12" s="688">
        <v>38.9</v>
      </c>
      <c r="BP12" s="688"/>
      <c r="BQ12" s="688"/>
      <c r="BR12" s="688"/>
      <c r="BS12" s="694" t="s">
        <v>234</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1517269</v>
      </c>
      <c r="CS12" s="686"/>
      <c r="CT12" s="686"/>
      <c r="CU12" s="686"/>
      <c r="CV12" s="686"/>
      <c r="CW12" s="686"/>
      <c r="CX12" s="686"/>
      <c r="CY12" s="687"/>
      <c r="CZ12" s="688">
        <v>3.5</v>
      </c>
      <c r="DA12" s="688"/>
      <c r="DB12" s="688"/>
      <c r="DC12" s="688"/>
      <c r="DD12" s="694">
        <v>69203</v>
      </c>
      <c r="DE12" s="686"/>
      <c r="DF12" s="686"/>
      <c r="DG12" s="686"/>
      <c r="DH12" s="686"/>
      <c r="DI12" s="686"/>
      <c r="DJ12" s="686"/>
      <c r="DK12" s="686"/>
      <c r="DL12" s="686"/>
      <c r="DM12" s="686"/>
      <c r="DN12" s="686"/>
      <c r="DO12" s="686"/>
      <c r="DP12" s="687"/>
      <c r="DQ12" s="694">
        <v>1076953</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234</v>
      </c>
      <c r="S13" s="686"/>
      <c r="T13" s="686"/>
      <c r="U13" s="686"/>
      <c r="V13" s="686"/>
      <c r="W13" s="686"/>
      <c r="X13" s="686"/>
      <c r="Y13" s="687"/>
      <c r="Z13" s="688" t="s">
        <v>234</v>
      </c>
      <c r="AA13" s="688"/>
      <c r="AB13" s="688"/>
      <c r="AC13" s="688"/>
      <c r="AD13" s="689" t="s">
        <v>234</v>
      </c>
      <c r="AE13" s="689"/>
      <c r="AF13" s="689"/>
      <c r="AG13" s="689"/>
      <c r="AH13" s="689"/>
      <c r="AI13" s="689"/>
      <c r="AJ13" s="689"/>
      <c r="AK13" s="689"/>
      <c r="AL13" s="690" t="s">
        <v>234</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2197392</v>
      </c>
      <c r="BH13" s="686"/>
      <c r="BI13" s="686"/>
      <c r="BJ13" s="686"/>
      <c r="BK13" s="686"/>
      <c r="BL13" s="686"/>
      <c r="BM13" s="686"/>
      <c r="BN13" s="687"/>
      <c r="BO13" s="688">
        <v>37.9</v>
      </c>
      <c r="BP13" s="688"/>
      <c r="BQ13" s="688"/>
      <c r="BR13" s="688"/>
      <c r="BS13" s="694" t="s">
        <v>234</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2434262</v>
      </c>
      <c r="CS13" s="686"/>
      <c r="CT13" s="686"/>
      <c r="CU13" s="686"/>
      <c r="CV13" s="686"/>
      <c r="CW13" s="686"/>
      <c r="CX13" s="686"/>
      <c r="CY13" s="687"/>
      <c r="CZ13" s="688">
        <v>5.6</v>
      </c>
      <c r="DA13" s="688"/>
      <c r="DB13" s="688"/>
      <c r="DC13" s="688"/>
      <c r="DD13" s="694">
        <v>596905</v>
      </c>
      <c r="DE13" s="686"/>
      <c r="DF13" s="686"/>
      <c r="DG13" s="686"/>
      <c r="DH13" s="686"/>
      <c r="DI13" s="686"/>
      <c r="DJ13" s="686"/>
      <c r="DK13" s="686"/>
      <c r="DL13" s="686"/>
      <c r="DM13" s="686"/>
      <c r="DN13" s="686"/>
      <c r="DO13" s="686"/>
      <c r="DP13" s="687"/>
      <c r="DQ13" s="694">
        <v>1810202</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v>5</v>
      </c>
      <c r="S14" s="686"/>
      <c r="T14" s="686"/>
      <c r="U14" s="686"/>
      <c r="V14" s="686"/>
      <c r="W14" s="686"/>
      <c r="X14" s="686"/>
      <c r="Y14" s="687"/>
      <c r="Z14" s="688">
        <v>0</v>
      </c>
      <c r="AA14" s="688"/>
      <c r="AB14" s="688"/>
      <c r="AC14" s="688"/>
      <c r="AD14" s="689">
        <v>5</v>
      </c>
      <c r="AE14" s="689"/>
      <c r="AF14" s="689"/>
      <c r="AG14" s="689"/>
      <c r="AH14" s="689"/>
      <c r="AI14" s="689"/>
      <c r="AJ14" s="689"/>
      <c r="AK14" s="689"/>
      <c r="AL14" s="690">
        <v>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168439</v>
      </c>
      <c r="BH14" s="686"/>
      <c r="BI14" s="686"/>
      <c r="BJ14" s="686"/>
      <c r="BK14" s="686"/>
      <c r="BL14" s="686"/>
      <c r="BM14" s="686"/>
      <c r="BN14" s="687"/>
      <c r="BO14" s="688">
        <v>2.9</v>
      </c>
      <c r="BP14" s="688"/>
      <c r="BQ14" s="688"/>
      <c r="BR14" s="688"/>
      <c r="BS14" s="694" t="s">
        <v>234</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1828124</v>
      </c>
      <c r="CS14" s="686"/>
      <c r="CT14" s="686"/>
      <c r="CU14" s="686"/>
      <c r="CV14" s="686"/>
      <c r="CW14" s="686"/>
      <c r="CX14" s="686"/>
      <c r="CY14" s="687"/>
      <c r="CZ14" s="688">
        <v>4.2</v>
      </c>
      <c r="DA14" s="688"/>
      <c r="DB14" s="688"/>
      <c r="DC14" s="688"/>
      <c r="DD14" s="694">
        <v>16502</v>
      </c>
      <c r="DE14" s="686"/>
      <c r="DF14" s="686"/>
      <c r="DG14" s="686"/>
      <c r="DH14" s="686"/>
      <c r="DI14" s="686"/>
      <c r="DJ14" s="686"/>
      <c r="DK14" s="686"/>
      <c r="DL14" s="686"/>
      <c r="DM14" s="686"/>
      <c r="DN14" s="686"/>
      <c r="DO14" s="686"/>
      <c r="DP14" s="687"/>
      <c r="DQ14" s="694">
        <v>1312485</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234</v>
      </c>
      <c r="S15" s="686"/>
      <c r="T15" s="686"/>
      <c r="U15" s="686"/>
      <c r="V15" s="686"/>
      <c r="W15" s="686"/>
      <c r="X15" s="686"/>
      <c r="Y15" s="687"/>
      <c r="Z15" s="688" t="s">
        <v>234</v>
      </c>
      <c r="AA15" s="688"/>
      <c r="AB15" s="688"/>
      <c r="AC15" s="688"/>
      <c r="AD15" s="689" t="s">
        <v>234</v>
      </c>
      <c r="AE15" s="689"/>
      <c r="AF15" s="689"/>
      <c r="AG15" s="689"/>
      <c r="AH15" s="689"/>
      <c r="AI15" s="689"/>
      <c r="AJ15" s="689"/>
      <c r="AK15" s="689"/>
      <c r="AL15" s="690" t="s">
        <v>234</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509932</v>
      </c>
      <c r="BH15" s="686"/>
      <c r="BI15" s="686"/>
      <c r="BJ15" s="686"/>
      <c r="BK15" s="686"/>
      <c r="BL15" s="686"/>
      <c r="BM15" s="686"/>
      <c r="BN15" s="687"/>
      <c r="BO15" s="688">
        <v>8.8000000000000007</v>
      </c>
      <c r="BP15" s="688"/>
      <c r="BQ15" s="688"/>
      <c r="BR15" s="688"/>
      <c r="BS15" s="694" t="s">
        <v>234</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4756612</v>
      </c>
      <c r="CS15" s="686"/>
      <c r="CT15" s="686"/>
      <c r="CU15" s="686"/>
      <c r="CV15" s="686"/>
      <c r="CW15" s="686"/>
      <c r="CX15" s="686"/>
      <c r="CY15" s="687"/>
      <c r="CZ15" s="688">
        <v>10.9</v>
      </c>
      <c r="DA15" s="688"/>
      <c r="DB15" s="688"/>
      <c r="DC15" s="688"/>
      <c r="DD15" s="694">
        <v>2116445</v>
      </c>
      <c r="DE15" s="686"/>
      <c r="DF15" s="686"/>
      <c r="DG15" s="686"/>
      <c r="DH15" s="686"/>
      <c r="DI15" s="686"/>
      <c r="DJ15" s="686"/>
      <c r="DK15" s="686"/>
      <c r="DL15" s="686"/>
      <c r="DM15" s="686"/>
      <c r="DN15" s="686"/>
      <c r="DO15" s="686"/>
      <c r="DP15" s="687"/>
      <c r="DQ15" s="694">
        <v>2209708</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13335</v>
      </c>
      <c r="S16" s="686"/>
      <c r="T16" s="686"/>
      <c r="U16" s="686"/>
      <c r="V16" s="686"/>
      <c r="W16" s="686"/>
      <c r="X16" s="686"/>
      <c r="Y16" s="687"/>
      <c r="Z16" s="688">
        <v>0</v>
      </c>
      <c r="AA16" s="688"/>
      <c r="AB16" s="688"/>
      <c r="AC16" s="688"/>
      <c r="AD16" s="689">
        <v>13335</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234</v>
      </c>
      <c r="BH16" s="686"/>
      <c r="BI16" s="686"/>
      <c r="BJ16" s="686"/>
      <c r="BK16" s="686"/>
      <c r="BL16" s="686"/>
      <c r="BM16" s="686"/>
      <c r="BN16" s="687"/>
      <c r="BO16" s="688" t="s">
        <v>234</v>
      </c>
      <c r="BP16" s="688"/>
      <c r="BQ16" s="688"/>
      <c r="BR16" s="688"/>
      <c r="BS16" s="694" t="s">
        <v>234</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t="s">
        <v>234</v>
      </c>
      <c r="CS16" s="686"/>
      <c r="CT16" s="686"/>
      <c r="CU16" s="686"/>
      <c r="CV16" s="686"/>
      <c r="CW16" s="686"/>
      <c r="CX16" s="686"/>
      <c r="CY16" s="687"/>
      <c r="CZ16" s="688" t="s">
        <v>234</v>
      </c>
      <c r="DA16" s="688"/>
      <c r="DB16" s="688"/>
      <c r="DC16" s="688"/>
      <c r="DD16" s="694" t="s">
        <v>234</v>
      </c>
      <c r="DE16" s="686"/>
      <c r="DF16" s="686"/>
      <c r="DG16" s="686"/>
      <c r="DH16" s="686"/>
      <c r="DI16" s="686"/>
      <c r="DJ16" s="686"/>
      <c r="DK16" s="686"/>
      <c r="DL16" s="686"/>
      <c r="DM16" s="686"/>
      <c r="DN16" s="686"/>
      <c r="DO16" s="686"/>
      <c r="DP16" s="687"/>
      <c r="DQ16" s="694" t="s">
        <v>234</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27241</v>
      </c>
      <c r="S17" s="686"/>
      <c r="T17" s="686"/>
      <c r="U17" s="686"/>
      <c r="V17" s="686"/>
      <c r="W17" s="686"/>
      <c r="X17" s="686"/>
      <c r="Y17" s="687"/>
      <c r="Z17" s="688">
        <v>0.1</v>
      </c>
      <c r="AA17" s="688"/>
      <c r="AB17" s="688"/>
      <c r="AC17" s="688"/>
      <c r="AD17" s="689">
        <v>27241</v>
      </c>
      <c r="AE17" s="689"/>
      <c r="AF17" s="689"/>
      <c r="AG17" s="689"/>
      <c r="AH17" s="689"/>
      <c r="AI17" s="689"/>
      <c r="AJ17" s="689"/>
      <c r="AK17" s="689"/>
      <c r="AL17" s="690">
        <v>0.2</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234</v>
      </c>
      <c r="BH17" s="686"/>
      <c r="BI17" s="686"/>
      <c r="BJ17" s="686"/>
      <c r="BK17" s="686"/>
      <c r="BL17" s="686"/>
      <c r="BM17" s="686"/>
      <c r="BN17" s="687"/>
      <c r="BO17" s="688" t="s">
        <v>251</v>
      </c>
      <c r="BP17" s="688"/>
      <c r="BQ17" s="688"/>
      <c r="BR17" s="688"/>
      <c r="BS17" s="694" t="s">
        <v>234</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3412746</v>
      </c>
      <c r="CS17" s="686"/>
      <c r="CT17" s="686"/>
      <c r="CU17" s="686"/>
      <c r="CV17" s="686"/>
      <c r="CW17" s="686"/>
      <c r="CX17" s="686"/>
      <c r="CY17" s="687"/>
      <c r="CZ17" s="688">
        <v>7.8</v>
      </c>
      <c r="DA17" s="688"/>
      <c r="DB17" s="688"/>
      <c r="DC17" s="688"/>
      <c r="DD17" s="694" t="s">
        <v>234</v>
      </c>
      <c r="DE17" s="686"/>
      <c r="DF17" s="686"/>
      <c r="DG17" s="686"/>
      <c r="DH17" s="686"/>
      <c r="DI17" s="686"/>
      <c r="DJ17" s="686"/>
      <c r="DK17" s="686"/>
      <c r="DL17" s="686"/>
      <c r="DM17" s="686"/>
      <c r="DN17" s="686"/>
      <c r="DO17" s="686"/>
      <c r="DP17" s="687"/>
      <c r="DQ17" s="694">
        <v>3374300</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42203</v>
      </c>
      <c r="S18" s="686"/>
      <c r="T18" s="686"/>
      <c r="U18" s="686"/>
      <c r="V18" s="686"/>
      <c r="W18" s="686"/>
      <c r="X18" s="686"/>
      <c r="Y18" s="687"/>
      <c r="Z18" s="688">
        <v>0.1</v>
      </c>
      <c r="AA18" s="688"/>
      <c r="AB18" s="688"/>
      <c r="AC18" s="688"/>
      <c r="AD18" s="689">
        <v>42203</v>
      </c>
      <c r="AE18" s="689"/>
      <c r="AF18" s="689"/>
      <c r="AG18" s="689"/>
      <c r="AH18" s="689"/>
      <c r="AI18" s="689"/>
      <c r="AJ18" s="689"/>
      <c r="AK18" s="689"/>
      <c r="AL18" s="690">
        <v>0.3</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234</v>
      </c>
      <c r="BP18" s="688"/>
      <c r="BQ18" s="688"/>
      <c r="BR18" s="688"/>
      <c r="BS18" s="694" t="s">
        <v>234</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234</v>
      </c>
      <c r="DA18" s="688"/>
      <c r="DB18" s="688"/>
      <c r="DC18" s="688"/>
      <c r="DD18" s="694" t="s">
        <v>234</v>
      </c>
      <c r="DE18" s="686"/>
      <c r="DF18" s="686"/>
      <c r="DG18" s="686"/>
      <c r="DH18" s="686"/>
      <c r="DI18" s="686"/>
      <c r="DJ18" s="686"/>
      <c r="DK18" s="686"/>
      <c r="DL18" s="686"/>
      <c r="DM18" s="686"/>
      <c r="DN18" s="686"/>
      <c r="DO18" s="686"/>
      <c r="DP18" s="687"/>
      <c r="DQ18" s="694" t="s">
        <v>234</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30162</v>
      </c>
      <c r="S19" s="686"/>
      <c r="T19" s="686"/>
      <c r="U19" s="686"/>
      <c r="V19" s="686"/>
      <c r="W19" s="686"/>
      <c r="X19" s="686"/>
      <c r="Y19" s="687"/>
      <c r="Z19" s="688">
        <v>0.1</v>
      </c>
      <c r="AA19" s="688"/>
      <c r="AB19" s="688"/>
      <c r="AC19" s="688"/>
      <c r="AD19" s="689">
        <v>30162</v>
      </c>
      <c r="AE19" s="689"/>
      <c r="AF19" s="689"/>
      <c r="AG19" s="689"/>
      <c r="AH19" s="689"/>
      <c r="AI19" s="689"/>
      <c r="AJ19" s="689"/>
      <c r="AK19" s="689"/>
      <c r="AL19" s="690">
        <v>0.2</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167850</v>
      </c>
      <c r="BH19" s="686"/>
      <c r="BI19" s="686"/>
      <c r="BJ19" s="686"/>
      <c r="BK19" s="686"/>
      <c r="BL19" s="686"/>
      <c r="BM19" s="686"/>
      <c r="BN19" s="687"/>
      <c r="BO19" s="688">
        <v>2.9</v>
      </c>
      <c r="BP19" s="688"/>
      <c r="BQ19" s="688"/>
      <c r="BR19" s="688"/>
      <c r="BS19" s="694" t="s">
        <v>234</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234</v>
      </c>
      <c r="CS19" s="686"/>
      <c r="CT19" s="686"/>
      <c r="CU19" s="686"/>
      <c r="CV19" s="686"/>
      <c r="CW19" s="686"/>
      <c r="CX19" s="686"/>
      <c r="CY19" s="687"/>
      <c r="CZ19" s="688" t="s">
        <v>234</v>
      </c>
      <c r="DA19" s="688"/>
      <c r="DB19" s="688"/>
      <c r="DC19" s="688"/>
      <c r="DD19" s="694" t="s">
        <v>234</v>
      </c>
      <c r="DE19" s="686"/>
      <c r="DF19" s="686"/>
      <c r="DG19" s="686"/>
      <c r="DH19" s="686"/>
      <c r="DI19" s="686"/>
      <c r="DJ19" s="686"/>
      <c r="DK19" s="686"/>
      <c r="DL19" s="686"/>
      <c r="DM19" s="686"/>
      <c r="DN19" s="686"/>
      <c r="DO19" s="686"/>
      <c r="DP19" s="687"/>
      <c r="DQ19" s="694" t="s">
        <v>234</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5604</v>
      </c>
      <c r="S20" s="686"/>
      <c r="T20" s="686"/>
      <c r="U20" s="686"/>
      <c r="V20" s="686"/>
      <c r="W20" s="686"/>
      <c r="X20" s="686"/>
      <c r="Y20" s="687"/>
      <c r="Z20" s="688">
        <v>0</v>
      </c>
      <c r="AA20" s="688"/>
      <c r="AB20" s="688"/>
      <c r="AC20" s="688"/>
      <c r="AD20" s="689">
        <v>5604</v>
      </c>
      <c r="AE20" s="689"/>
      <c r="AF20" s="689"/>
      <c r="AG20" s="689"/>
      <c r="AH20" s="689"/>
      <c r="AI20" s="689"/>
      <c r="AJ20" s="689"/>
      <c r="AK20" s="689"/>
      <c r="AL20" s="690">
        <v>0</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167850</v>
      </c>
      <c r="BH20" s="686"/>
      <c r="BI20" s="686"/>
      <c r="BJ20" s="686"/>
      <c r="BK20" s="686"/>
      <c r="BL20" s="686"/>
      <c r="BM20" s="686"/>
      <c r="BN20" s="687"/>
      <c r="BO20" s="688">
        <v>2.9</v>
      </c>
      <c r="BP20" s="688"/>
      <c r="BQ20" s="688"/>
      <c r="BR20" s="688"/>
      <c r="BS20" s="694" t="s">
        <v>234</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43715231</v>
      </c>
      <c r="CS20" s="686"/>
      <c r="CT20" s="686"/>
      <c r="CU20" s="686"/>
      <c r="CV20" s="686"/>
      <c r="CW20" s="686"/>
      <c r="CX20" s="686"/>
      <c r="CY20" s="687"/>
      <c r="CZ20" s="688">
        <v>100</v>
      </c>
      <c r="DA20" s="688"/>
      <c r="DB20" s="688"/>
      <c r="DC20" s="688"/>
      <c r="DD20" s="694">
        <v>3520020</v>
      </c>
      <c r="DE20" s="686"/>
      <c r="DF20" s="686"/>
      <c r="DG20" s="686"/>
      <c r="DH20" s="686"/>
      <c r="DI20" s="686"/>
      <c r="DJ20" s="686"/>
      <c r="DK20" s="686"/>
      <c r="DL20" s="686"/>
      <c r="DM20" s="686"/>
      <c r="DN20" s="686"/>
      <c r="DO20" s="686"/>
      <c r="DP20" s="687"/>
      <c r="DQ20" s="694">
        <v>23644665</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6437</v>
      </c>
      <c r="S21" s="686"/>
      <c r="T21" s="686"/>
      <c r="U21" s="686"/>
      <c r="V21" s="686"/>
      <c r="W21" s="686"/>
      <c r="X21" s="686"/>
      <c r="Y21" s="687"/>
      <c r="Z21" s="688">
        <v>0</v>
      </c>
      <c r="AA21" s="688"/>
      <c r="AB21" s="688"/>
      <c r="AC21" s="688"/>
      <c r="AD21" s="689">
        <v>6437</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885</v>
      </c>
      <c r="BH21" s="686"/>
      <c r="BI21" s="686"/>
      <c r="BJ21" s="686"/>
      <c r="BK21" s="686"/>
      <c r="BL21" s="686"/>
      <c r="BM21" s="686"/>
      <c r="BN21" s="687"/>
      <c r="BO21" s="688">
        <v>0</v>
      </c>
      <c r="BP21" s="688"/>
      <c r="BQ21" s="688"/>
      <c r="BR21" s="688"/>
      <c r="BS21" s="694" t="s">
        <v>234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11034528</v>
      </c>
      <c r="S22" s="686"/>
      <c r="T22" s="686"/>
      <c r="U22" s="686"/>
      <c r="V22" s="686"/>
      <c r="W22" s="686"/>
      <c r="X22" s="686"/>
      <c r="Y22" s="687"/>
      <c r="Z22" s="688">
        <v>25</v>
      </c>
      <c r="AA22" s="688"/>
      <c r="AB22" s="688"/>
      <c r="AC22" s="688"/>
      <c r="AD22" s="689">
        <v>9410497</v>
      </c>
      <c r="AE22" s="689"/>
      <c r="AF22" s="689"/>
      <c r="AG22" s="689"/>
      <c r="AH22" s="689"/>
      <c r="AI22" s="689"/>
      <c r="AJ22" s="689"/>
      <c r="AK22" s="689"/>
      <c r="AL22" s="690">
        <v>56.2</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234</v>
      </c>
      <c r="BH22" s="686"/>
      <c r="BI22" s="686"/>
      <c r="BJ22" s="686"/>
      <c r="BK22" s="686"/>
      <c r="BL22" s="686"/>
      <c r="BM22" s="686"/>
      <c r="BN22" s="687"/>
      <c r="BO22" s="688" t="s">
        <v>234</v>
      </c>
      <c r="BP22" s="688"/>
      <c r="BQ22" s="688"/>
      <c r="BR22" s="688"/>
      <c r="BS22" s="694" t="s">
        <v>234</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9410497</v>
      </c>
      <c r="S23" s="686"/>
      <c r="T23" s="686"/>
      <c r="U23" s="686"/>
      <c r="V23" s="686"/>
      <c r="W23" s="686"/>
      <c r="X23" s="686"/>
      <c r="Y23" s="687"/>
      <c r="Z23" s="688">
        <v>21.3</v>
      </c>
      <c r="AA23" s="688"/>
      <c r="AB23" s="688"/>
      <c r="AC23" s="688"/>
      <c r="AD23" s="689">
        <v>9410497</v>
      </c>
      <c r="AE23" s="689"/>
      <c r="AF23" s="689"/>
      <c r="AG23" s="689"/>
      <c r="AH23" s="689"/>
      <c r="AI23" s="689"/>
      <c r="AJ23" s="689"/>
      <c r="AK23" s="689"/>
      <c r="AL23" s="690">
        <v>56.2</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166965</v>
      </c>
      <c r="BH23" s="686"/>
      <c r="BI23" s="686"/>
      <c r="BJ23" s="686"/>
      <c r="BK23" s="686"/>
      <c r="BL23" s="686"/>
      <c r="BM23" s="686"/>
      <c r="BN23" s="687"/>
      <c r="BO23" s="688">
        <v>2.9</v>
      </c>
      <c r="BP23" s="688"/>
      <c r="BQ23" s="688"/>
      <c r="BR23" s="688"/>
      <c r="BS23" s="694" t="s">
        <v>234</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1623918</v>
      </c>
      <c r="S24" s="686"/>
      <c r="T24" s="686"/>
      <c r="U24" s="686"/>
      <c r="V24" s="686"/>
      <c r="W24" s="686"/>
      <c r="X24" s="686"/>
      <c r="Y24" s="687"/>
      <c r="Z24" s="688">
        <v>3.7</v>
      </c>
      <c r="AA24" s="688"/>
      <c r="AB24" s="688"/>
      <c r="AC24" s="688"/>
      <c r="AD24" s="689" t="s">
        <v>234</v>
      </c>
      <c r="AE24" s="689"/>
      <c r="AF24" s="689"/>
      <c r="AG24" s="689"/>
      <c r="AH24" s="689"/>
      <c r="AI24" s="689"/>
      <c r="AJ24" s="689"/>
      <c r="AK24" s="689"/>
      <c r="AL24" s="690" t="s">
        <v>234</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234</v>
      </c>
      <c r="BP24" s="688"/>
      <c r="BQ24" s="688"/>
      <c r="BR24" s="688"/>
      <c r="BS24" s="694" t="s">
        <v>234</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14930652</v>
      </c>
      <c r="CS24" s="675"/>
      <c r="CT24" s="675"/>
      <c r="CU24" s="675"/>
      <c r="CV24" s="675"/>
      <c r="CW24" s="675"/>
      <c r="CX24" s="675"/>
      <c r="CY24" s="676"/>
      <c r="CZ24" s="679">
        <v>34.200000000000003</v>
      </c>
      <c r="DA24" s="680"/>
      <c r="DB24" s="680"/>
      <c r="DC24" s="699"/>
      <c r="DD24" s="724">
        <v>9189533</v>
      </c>
      <c r="DE24" s="675"/>
      <c r="DF24" s="675"/>
      <c r="DG24" s="675"/>
      <c r="DH24" s="675"/>
      <c r="DI24" s="675"/>
      <c r="DJ24" s="675"/>
      <c r="DK24" s="676"/>
      <c r="DL24" s="724">
        <v>8877781</v>
      </c>
      <c r="DM24" s="675"/>
      <c r="DN24" s="675"/>
      <c r="DO24" s="675"/>
      <c r="DP24" s="675"/>
      <c r="DQ24" s="675"/>
      <c r="DR24" s="675"/>
      <c r="DS24" s="675"/>
      <c r="DT24" s="675"/>
      <c r="DU24" s="675"/>
      <c r="DV24" s="676"/>
      <c r="DW24" s="679">
        <v>50.8</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v>113</v>
      </c>
      <c r="S25" s="686"/>
      <c r="T25" s="686"/>
      <c r="U25" s="686"/>
      <c r="V25" s="686"/>
      <c r="W25" s="686"/>
      <c r="X25" s="686"/>
      <c r="Y25" s="687"/>
      <c r="Z25" s="688">
        <v>0</v>
      </c>
      <c r="AA25" s="688"/>
      <c r="AB25" s="688"/>
      <c r="AC25" s="688"/>
      <c r="AD25" s="689" t="s">
        <v>234</v>
      </c>
      <c r="AE25" s="689"/>
      <c r="AF25" s="689"/>
      <c r="AG25" s="689"/>
      <c r="AH25" s="689"/>
      <c r="AI25" s="689"/>
      <c r="AJ25" s="689"/>
      <c r="AK25" s="689"/>
      <c r="AL25" s="690" t="s">
        <v>234</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234</v>
      </c>
      <c r="BH25" s="686"/>
      <c r="BI25" s="686"/>
      <c r="BJ25" s="686"/>
      <c r="BK25" s="686"/>
      <c r="BL25" s="686"/>
      <c r="BM25" s="686"/>
      <c r="BN25" s="687"/>
      <c r="BO25" s="688" t="s">
        <v>234</v>
      </c>
      <c r="BP25" s="688"/>
      <c r="BQ25" s="688"/>
      <c r="BR25" s="688"/>
      <c r="BS25" s="694" t="s">
        <v>234</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4102507</v>
      </c>
      <c r="CS25" s="721"/>
      <c r="CT25" s="721"/>
      <c r="CU25" s="721"/>
      <c r="CV25" s="721"/>
      <c r="CW25" s="721"/>
      <c r="CX25" s="721"/>
      <c r="CY25" s="722"/>
      <c r="CZ25" s="690">
        <v>9.4</v>
      </c>
      <c r="DA25" s="719"/>
      <c r="DB25" s="719"/>
      <c r="DC25" s="723"/>
      <c r="DD25" s="694">
        <v>3794030</v>
      </c>
      <c r="DE25" s="721"/>
      <c r="DF25" s="721"/>
      <c r="DG25" s="721"/>
      <c r="DH25" s="721"/>
      <c r="DI25" s="721"/>
      <c r="DJ25" s="721"/>
      <c r="DK25" s="722"/>
      <c r="DL25" s="694">
        <v>3601934</v>
      </c>
      <c r="DM25" s="721"/>
      <c r="DN25" s="721"/>
      <c r="DO25" s="721"/>
      <c r="DP25" s="721"/>
      <c r="DQ25" s="721"/>
      <c r="DR25" s="721"/>
      <c r="DS25" s="721"/>
      <c r="DT25" s="721"/>
      <c r="DU25" s="721"/>
      <c r="DV25" s="722"/>
      <c r="DW25" s="690">
        <v>20.6</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18431028</v>
      </c>
      <c r="S26" s="686"/>
      <c r="T26" s="686"/>
      <c r="U26" s="686"/>
      <c r="V26" s="686"/>
      <c r="W26" s="686"/>
      <c r="X26" s="686"/>
      <c r="Y26" s="687"/>
      <c r="Z26" s="688">
        <v>41.8</v>
      </c>
      <c r="AA26" s="688"/>
      <c r="AB26" s="688"/>
      <c r="AC26" s="688"/>
      <c r="AD26" s="689">
        <v>16640032</v>
      </c>
      <c r="AE26" s="689"/>
      <c r="AF26" s="689"/>
      <c r="AG26" s="689"/>
      <c r="AH26" s="689"/>
      <c r="AI26" s="689"/>
      <c r="AJ26" s="689"/>
      <c r="AK26" s="689"/>
      <c r="AL26" s="690">
        <v>99.3</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234</v>
      </c>
      <c r="BH26" s="686"/>
      <c r="BI26" s="686"/>
      <c r="BJ26" s="686"/>
      <c r="BK26" s="686"/>
      <c r="BL26" s="686"/>
      <c r="BM26" s="686"/>
      <c r="BN26" s="687"/>
      <c r="BO26" s="688" t="s">
        <v>234</v>
      </c>
      <c r="BP26" s="688"/>
      <c r="BQ26" s="688"/>
      <c r="BR26" s="688"/>
      <c r="BS26" s="694" t="s">
        <v>234</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2530223</v>
      </c>
      <c r="CS26" s="686"/>
      <c r="CT26" s="686"/>
      <c r="CU26" s="686"/>
      <c r="CV26" s="686"/>
      <c r="CW26" s="686"/>
      <c r="CX26" s="686"/>
      <c r="CY26" s="687"/>
      <c r="CZ26" s="690">
        <v>5.8</v>
      </c>
      <c r="DA26" s="719"/>
      <c r="DB26" s="719"/>
      <c r="DC26" s="723"/>
      <c r="DD26" s="694">
        <v>2339969</v>
      </c>
      <c r="DE26" s="686"/>
      <c r="DF26" s="686"/>
      <c r="DG26" s="686"/>
      <c r="DH26" s="686"/>
      <c r="DI26" s="686"/>
      <c r="DJ26" s="686"/>
      <c r="DK26" s="687"/>
      <c r="DL26" s="694" t="s">
        <v>251</v>
      </c>
      <c r="DM26" s="686"/>
      <c r="DN26" s="686"/>
      <c r="DO26" s="686"/>
      <c r="DP26" s="686"/>
      <c r="DQ26" s="686"/>
      <c r="DR26" s="686"/>
      <c r="DS26" s="686"/>
      <c r="DT26" s="686"/>
      <c r="DU26" s="686"/>
      <c r="DV26" s="687"/>
      <c r="DW26" s="690" t="s">
        <v>234</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4780</v>
      </c>
      <c r="S27" s="686"/>
      <c r="T27" s="686"/>
      <c r="U27" s="686"/>
      <c r="V27" s="686"/>
      <c r="W27" s="686"/>
      <c r="X27" s="686"/>
      <c r="Y27" s="687"/>
      <c r="Z27" s="688">
        <v>0</v>
      </c>
      <c r="AA27" s="688"/>
      <c r="AB27" s="688"/>
      <c r="AC27" s="688"/>
      <c r="AD27" s="689">
        <v>4780</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5795878</v>
      </c>
      <c r="BH27" s="686"/>
      <c r="BI27" s="686"/>
      <c r="BJ27" s="686"/>
      <c r="BK27" s="686"/>
      <c r="BL27" s="686"/>
      <c r="BM27" s="686"/>
      <c r="BN27" s="687"/>
      <c r="BO27" s="688">
        <v>100</v>
      </c>
      <c r="BP27" s="688"/>
      <c r="BQ27" s="688"/>
      <c r="BR27" s="688"/>
      <c r="BS27" s="694">
        <v>61563</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7415399</v>
      </c>
      <c r="CS27" s="721"/>
      <c r="CT27" s="721"/>
      <c r="CU27" s="721"/>
      <c r="CV27" s="721"/>
      <c r="CW27" s="721"/>
      <c r="CX27" s="721"/>
      <c r="CY27" s="722"/>
      <c r="CZ27" s="690">
        <v>17</v>
      </c>
      <c r="DA27" s="719"/>
      <c r="DB27" s="719"/>
      <c r="DC27" s="723"/>
      <c r="DD27" s="694">
        <v>2021203</v>
      </c>
      <c r="DE27" s="721"/>
      <c r="DF27" s="721"/>
      <c r="DG27" s="721"/>
      <c r="DH27" s="721"/>
      <c r="DI27" s="721"/>
      <c r="DJ27" s="721"/>
      <c r="DK27" s="722"/>
      <c r="DL27" s="694">
        <v>2019677</v>
      </c>
      <c r="DM27" s="721"/>
      <c r="DN27" s="721"/>
      <c r="DO27" s="721"/>
      <c r="DP27" s="721"/>
      <c r="DQ27" s="721"/>
      <c r="DR27" s="721"/>
      <c r="DS27" s="721"/>
      <c r="DT27" s="721"/>
      <c r="DU27" s="721"/>
      <c r="DV27" s="722"/>
      <c r="DW27" s="690">
        <v>11.6</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150132</v>
      </c>
      <c r="S28" s="686"/>
      <c r="T28" s="686"/>
      <c r="U28" s="686"/>
      <c r="V28" s="686"/>
      <c r="W28" s="686"/>
      <c r="X28" s="686"/>
      <c r="Y28" s="687"/>
      <c r="Z28" s="688">
        <v>0.3</v>
      </c>
      <c r="AA28" s="688"/>
      <c r="AB28" s="688"/>
      <c r="AC28" s="688"/>
      <c r="AD28" s="689" t="s">
        <v>234</v>
      </c>
      <c r="AE28" s="689"/>
      <c r="AF28" s="689"/>
      <c r="AG28" s="689"/>
      <c r="AH28" s="689"/>
      <c r="AI28" s="689"/>
      <c r="AJ28" s="689"/>
      <c r="AK28" s="689"/>
      <c r="AL28" s="690" t="s">
        <v>234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3412746</v>
      </c>
      <c r="CS28" s="686"/>
      <c r="CT28" s="686"/>
      <c r="CU28" s="686"/>
      <c r="CV28" s="686"/>
      <c r="CW28" s="686"/>
      <c r="CX28" s="686"/>
      <c r="CY28" s="687"/>
      <c r="CZ28" s="690">
        <v>7.8</v>
      </c>
      <c r="DA28" s="719"/>
      <c r="DB28" s="719"/>
      <c r="DC28" s="723"/>
      <c r="DD28" s="694">
        <v>3374300</v>
      </c>
      <c r="DE28" s="686"/>
      <c r="DF28" s="686"/>
      <c r="DG28" s="686"/>
      <c r="DH28" s="686"/>
      <c r="DI28" s="686"/>
      <c r="DJ28" s="686"/>
      <c r="DK28" s="687"/>
      <c r="DL28" s="694">
        <v>3256170</v>
      </c>
      <c r="DM28" s="686"/>
      <c r="DN28" s="686"/>
      <c r="DO28" s="686"/>
      <c r="DP28" s="686"/>
      <c r="DQ28" s="686"/>
      <c r="DR28" s="686"/>
      <c r="DS28" s="686"/>
      <c r="DT28" s="686"/>
      <c r="DU28" s="686"/>
      <c r="DV28" s="687"/>
      <c r="DW28" s="690">
        <v>18.600000000000001</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99794</v>
      </c>
      <c r="S29" s="686"/>
      <c r="T29" s="686"/>
      <c r="U29" s="686"/>
      <c r="V29" s="686"/>
      <c r="W29" s="686"/>
      <c r="X29" s="686"/>
      <c r="Y29" s="687"/>
      <c r="Z29" s="688">
        <v>0.2</v>
      </c>
      <c r="AA29" s="688"/>
      <c r="AB29" s="688"/>
      <c r="AC29" s="688"/>
      <c r="AD29" s="689">
        <v>8347</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69</v>
      </c>
      <c r="CG29" s="701"/>
      <c r="CH29" s="701"/>
      <c r="CI29" s="701"/>
      <c r="CJ29" s="701"/>
      <c r="CK29" s="701"/>
      <c r="CL29" s="701"/>
      <c r="CM29" s="701"/>
      <c r="CN29" s="701"/>
      <c r="CO29" s="701"/>
      <c r="CP29" s="701"/>
      <c r="CQ29" s="702"/>
      <c r="CR29" s="685">
        <v>3410686</v>
      </c>
      <c r="CS29" s="721"/>
      <c r="CT29" s="721"/>
      <c r="CU29" s="721"/>
      <c r="CV29" s="721"/>
      <c r="CW29" s="721"/>
      <c r="CX29" s="721"/>
      <c r="CY29" s="722"/>
      <c r="CZ29" s="690">
        <v>7.8</v>
      </c>
      <c r="DA29" s="719"/>
      <c r="DB29" s="719"/>
      <c r="DC29" s="723"/>
      <c r="DD29" s="694">
        <v>3372240</v>
      </c>
      <c r="DE29" s="721"/>
      <c r="DF29" s="721"/>
      <c r="DG29" s="721"/>
      <c r="DH29" s="721"/>
      <c r="DI29" s="721"/>
      <c r="DJ29" s="721"/>
      <c r="DK29" s="722"/>
      <c r="DL29" s="694">
        <v>3254110</v>
      </c>
      <c r="DM29" s="721"/>
      <c r="DN29" s="721"/>
      <c r="DO29" s="721"/>
      <c r="DP29" s="721"/>
      <c r="DQ29" s="721"/>
      <c r="DR29" s="721"/>
      <c r="DS29" s="721"/>
      <c r="DT29" s="721"/>
      <c r="DU29" s="721"/>
      <c r="DV29" s="722"/>
      <c r="DW29" s="690">
        <v>18.600000000000001</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119962</v>
      </c>
      <c r="S30" s="686"/>
      <c r="T30" s="686"/>
      <c r="U30" s="686"/>
      <c r="V30" s="686"/>
      <c r="W30" s="686"/>
      <c r="X30" s="686"/>
      <c r="Y30" s="687"/>
      <c r="Z30" s="688">
        <v>0.3</v>
      </c>
      <c r="AA30" s="688"/>
      <c r="AB30" s="688"/>
      <c r="AC30" s="688"/>
      <c r="AD30" s="689">
        <v>384</v>
      </c>
      <c r="AE30" s="689"/>
      <c r="AF30" s="689"/>
      <c r="AG30" s="689"/>
      <c r="AH30" s="689"/>
      <c r="AI30" s="689"/>
      <c r="AJ30" s="689"/>
      <c r="AK30" s="689"/>
      <c r="AL30" s="690">
        <v>0</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3260459</v>
      </c>
      <c r="CS30" s="686"/>
      <c r="CT30" s="686"/>
      <c r="CU30" s="686"/>
      <c r="CV30" s="686"/>
      <c r="CW30" s="686"/>
      <c r="CX30" s="686"/>
      <c r="CY30" s="687"/>
      <c r="CZ30" s="690">
        <v>7.5</v>
      </c>
      <c r="DA30" s="719"/>
      <c r="DB30" s="719"/>
      <c r="DC30" s="723"/>
      <c r="DD30" s="694">
        <v>3222013</v>
      </c>
      <c r="DE30" s="686"/>
      <c r="DF30" s="686"/>
      <c r="DG30" s="686"/>
      <c r="DH30" s="686"/>
      <c r="DI30" s="686"/>
      <c r="DJ30" s="686"/>
      <c r="DK30" s="687"/>
      <c r="DL30" s="694">
        <v>3103883</v>
      </c>
      <c r="DM30" s="686"/>
      <c r="DN30" s="686"/>
      <c r="DO30" s="686"/>
      <c r="DP30" s="686"/>
      <c r="DQ30" s="686"/>
      <c r="DR30" s="686"/>
      <c r="DS30" s="686"/>
      <c r="DT30" s="686"/>
      <c r="DU30" s="686"/>
      <c r="DV30" s="687"/>
      <c r="DW30" s="690">
        <v>17.8</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13916427</v>
      </c>
      <c r="S31" s="686"/>
      <c r="T31" s="686"/>
      <c r="U31" s="686"/>
      <c r="V31" s="686"/>
      <c r="W31" s="686"/>
      <c r="X31" s="686"/>
      <c r="Y31" s="687"/>
      <c r="Z31" s="688">
        <v>31.6</v>
      </c>
      <c r="AA31" s="688"/>
      <c r="AB31" s="688"/>
      <c r="AC31" s="688"/>
      <c r="AD31" s="689" t="s">
        <v>234</v>
      </c>
      <c r="AE31" s="689"/>
      <c r="AF31" s="689"/>
      <c r="AG31" s="689"/>
      <c r="AH31" s="689"/>
      <c r="AI31" s="689"/>
      <c r="AJ31" s="689"/>
      <c r="AK31" s="689"/>
      <c r="AL31" s="690" t="s">
        <v>234</v>
      </c>
      <c r="AM31" s="691"/>
      <c r="AN31" s="691"/>
      <c r="AO31" s="692"/>
      <c r="AP31" s="742" t="s">
        <v>311</v>
      </c>
      <c r="AQ31" s="743"/>
      <c r="AR31" s="743"/>
      <c r="AS31" s="743"/>
      <c r="AT31" s="748" t="s">
        <v>312</v>
      </c>
      <c r="AU31" s="231"/>
      <c r="AV31" s="231"/>
      <c r="AW31" s="231"/>
      <c r="AX31" s="671" t="s">
        <v>187</v>
      </c>
      <c r="AY31" s="672"/>
      <c r="AZ31" s="672"/>
      <c r="BA31" s="672"/>
      <c r="BB31" s="672"/>
      <c r="BC31" s="672"/>
      <c r="BD31" s="672"/>
      <c r="BE31" s="672"/>
      <c r="BF31" s="673"/>
      <c r="BG31" s="753">
        <v>99.1</v>
      </c>
      <c r="BH31" s="740"/>
      <c r="BI31" s="740"/>
      <c r="BJ31" s="740"/>
      <c r="BK31" s="740"/>
      <c r="BL31" s="740"/>
      <c r="BM31" s="680">
        <v>95.5</v>
      </c>
      <c r="BN31" s="740"/>
      <c r="BO31" s="740"/>
      <c r="BP31" s="740"/>
      <c r="BQ31" s="741"/>
      <c r="BR31" s="753">
        <v>98.9</v>
      </c>
      <c r="BS31" s="740"/>
      <c r="BT31" s="740"/>
      <c r="BU31" s="740"/>
      <c r="BV31" s="740"/>
      <c r="BW31" s="740"/>
      <c r="BX31" s="680">
        <v>94.8</v>
      </c>
      <c r="BY31" s="740"/>
      <c r="BZ31" s="740"/>
      <c r="CA31" s="740"/>
      <c r="CB31" s="741"/>
      <c r="CD31" s="727"/>
      <c r="CE31" s="728"/>
      <c r="CF31" s="700" t="s">
        <v>313</v>
      </c>
      <c r="CG31" s="701"/>
      <c r="CH31" s="701"/>
      <c r="CI31" s="701"/>
      <c r="CJ31" s="701"/>
      <c r="CK31" s="701"/>
      <c r="CL31" s="701"/>
      <c r="CM31" s="701"/>
      <c r="CN31" s="701"/>
      <c r="CO31" s="701"/>
      <c r="CP31" s="701"/>
      <c r="CQ31" s="702"/>
      <c r="CR31" s="685">
        <v>150227</v>
      </c>
      <c r="CS31" s="721"/>
      <c r="CT31" s="721"/>
      <c r="CU31" s="721"/>
      <c r="CV31" s="721"/>
      <c r="CW31" s="721"/>
      <c r="CX31" s="721"/>
      <c r="CY31" s="722"/>
      <c r="CZ31" s="690">
        <v>0.3</v>
      </c>
      <c r="DA31" s="719"/>
      <c r="DB31" s="719"/>
      <c r="DC31" s="723"/>
      <c r="DD31" s="694">
        <v>150227</v>
      </c>
      <c r="DE31" s="721"/>
      <c r="DF31" s="721"/>
      <c r="DG31" s="721"/>
      <c r="DH31" s="721"/>
      <c r="DI31" s="721"/>
      <c r="DJ31" s="721"/>
      <c r="DK31" s="722"/>
      <c r="DL31" s="694">
        <v>150227</v>
      </c>
      <c r="DM31" s="721"/>
      <c r="DN31" s="721"/>
      <c r="DO31" s="721"/>
      <c r="DP31" s="721"/>
      <c r="DQ31" s="721"/>
      <c r="DR31" s="721"/>
      <c r="DS31" s="721"/>
      <c r="DT31" s="721"/>
      <c r="DU31" s="721"/>
      <c r="DV31" s="722"/>
      <c r="DW31" s="690">
        <v>0.9</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v>82305</v>
      </c>
      <c r="S32" s="686"/>
      <c r="T32" s="686"/>
      <c r="U32" s="686"/>
      <c r="V32" s="686"/>
      <c r="W32" s="686"/>
      <c r="X32" s="686"/>
      <c r="Y32" s="687"/>
      <c r="Z32" s="688">
        <v>0.2</v>
      </c>
      <c r="AA32" s="688"/>
      <c r="AB32" s="688"/>
      <c r="AC32" s="688"/>
      <c r="AD32" s="689">
        <v>82305</v>
      </c>
      <c r="AE32" s="689"/>
      <c r="AF32" s="689"/>
      <c r="AG32" s="689"/>
      <c r="AH32" s="689"/>
      <c r="AI32" s="689"/>
      <c r="AJ32" s="689"/>
      <c r="AK32" s="689"/>
      <c r="AL32" s="690">
        <v>0.5</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99.3</v>
      </c>
      <c r="BH32" s="721"/>
      <c r="BI32" s="721"/>
      <c r="BJ32" s="721"/>
      <c r="BK32" s="721"/>
      <c r="BL32" s="721"/>
      <c r="BM32" s="691">
        <v>96.2</v>
      </c>
      <c r="BN32" s="751"/>
      <c r="BO32" s="751"/>
      <c r="BP32" s="751"/>
      <c r="BQ32" s="752"/>
      <c r="BR32" s="754">
        <v>99</v>
      </c>
      <c r="BS32" s="721"/>
      <c r="BT32" s="721"/>
      <c r="BU32" s="721"/>
      <c r="BV32" s="721"/>
      <c r="BW32" s="721"/>
      <c r="BX32" s="691">
        <v>95.8</v>
      </c>
      <c r="BY32" s="751"/>
      <c r="BZ32" s="751"/>
      <c r="CA32" s="751"/>
      <c r="CB32" s="752"/>
      <c r="CD32" s="729"/>
      <c r="CE32" s="730"/>
      <c r="CF32" s="700" t="s">
        <v>317</v>
      </c>
      <c r="CG32" s="701"/>
      <c r="CH32" s="701"/>
      <c r="CI32" s="701"/>
      <c r="CJ32" s="701"/>
      <c r="CK32" s="701"/>
      <c r="CL32" s="701"/>
      <c r="CM32" s="701"/>
      <c r="CN32" s="701"/>
      <c r="CO32" s="701"/>
      <c r="CP32" s="701"/>
      <c r="CQ32" s="702"/>
      <c r="CR32" s="685">
        <v>2060</v>
      </c>
      <c r="CS32" s="686"/>
      <c r="CT32" s="686"/>
      <c r="CU32" s="686"/>
      <c r="CV32" s="686"/>
      <c r="CW32" s="686"/>
      <c r="CX32" s="686"/>
      <c r="CY32" s="687"/>
      <c r="CZ32" s="690">
        <v>0</v>
      </c>
      <c r="DA32" s="719"/>
      <c r="DB32" s="719"/>
      <c r="DC32" s="723"/>
      <c r="DD32" s="694">
        <v>2060</v>
      </c>
      <c r="DE32" s="686"/>
      <c r="DF32" s="686"/>
      <c r="DG32" s="686"/>
      <c r="DH32" s="686"/>
      <c r="DI32" s="686"/>
      <c r="DJ32" s="686"/>
      <c r="DK32" s="687"/>
      <c r="DL32" s="694">
        <v>2060</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2773649</v>
      </c>
      <c r="S33" s="686"/>
      <c r="T33" s="686"/>
      <c r="U33" s="686"/>
      <c r="V33" s="686"/>
      <c r="W33" s="686"/>
      <c r="X33" s="686"/>
      <c r="Y33" s="687"/>
      <c r="Z33" s="688">
        <v>6.3</v>
      </c>
      <c r="AA33" s="688"/>
      <c r="AB33" s="688"/>
      <c r="AC33" s="688"/>
      <c r="AD33" s="689" t="s">
        <v>234</v>
      </c>
      <c r="AE33" s="689"/>
      <c r="AF33" s="689"/>
      <c r="AG33" s="689"/>
      <c r="AH33" s="689"/>
      <c r="AI33" s="689"/>
      <c r="AJ33" s="689"/>
      <c r="AK33" s="689"/>
      <c r="AL33" s="690" t="s">
        <v>234</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98.7</v>
      </c>
      <c r="BH33" s="756"/>
      <c r="BI33" s="756"/>
      <c r="BJ33" s="756"/>
      <c r="BK33" s="756"/>
      <c r="BL33" s="756"/>
      <c r="BM33" s="757">
        <v>94</v>
      </c>
      <c r="BN33" s="756"/>
      <c r="BO33" s="756"/>
      <c r="BP33" s="756"/>
      <c r="BQ33" s="758"/>
      <c r="BR33" s="755">
        <v>98.6</v>
      </c>
      <c r="BS33" s="756"/>
      <c r="BT33" s="756"/>
      <c r="BU33" s="756"/>
      <c r="BV33" s="756"/>
      <c r="BW33" s="756"/>
      <c r="BX33" s="757">
        <v>92.6</v>
      </c>
      <c r="BY33" s="756"/>
      <c r="BZ33" s="756"/>
      <c r="CA33" s="756"/>
      <c r="CB33" s="758"/>
      <c r="CD33" s="700" t="s">
        <v>320</v>
      </c>
      <c r="CE33" s="701"/>
      <c r="CF33" s="701"/>
      <c r="CG33" s="701"/>
      <c r="CH33" s="701"/>
      <c r="CI33" s="701"/>
      <c r="CJ33" s="701"/>
      <c r="CK33" s="701"/>
      <c r="CL33" s="701"/>
      <c r="CM33" s="701"/>
      <c r="CN33" s="701"/>
      <c r="CO33" s="701"/>
      <c r="CP33" s="701"/>
      <c r="CQ33" s="702"/>
      <c r="CR33" s="685">
        <v>25264559</v>
      </c>
      <c r="CS33" s="721"/>
      <c r="CT33" s="721"/>
      <c r="CU33" s="721"/>
      <c r="CV33" s="721"/>
      <c r="CW33" s="721"/>
      <c r="CX33" s="721"/>
      <c r="CY33" s="722"/>
      <c r="CZ33" s="690">
        <v>57.8</v>
      </c>
      <c r="DA33" s="719"/>
      <c r="DB33" s="719"/>
      <c r="DC33" s="723"/>
      <c r="DD33" s="694">
        <v>13844608</v>
      </c>
      <c r="DE33" s="721"/>
      <c r="DF33" s="721"/>
      <c r="DG33" s="721"/>
      <c r="DH33" s="721"/>
      <c r="DI33" s="721"/>
      <c r="DJ33" s="721"/>
      <c r="DK33" s="722"/>
      <c r="DL33" s="694">
        <v>8242513</v>
      </c>
      <c r="DM33" s="721"/>
      <c r="DN33" s="721"/>
      <c r="DO33" s="721"/>
      <c r="DP33" s="721"/>
      <c r="DQ33" s="721"/>
      <c r="DR33" s="721"/>
      <c r="DS33" s="721"/>
      <c r="DT33" s="721"/>
      <c r="DU33" s="721"/>
      <c r="DV33" s="722"/>
      <c r="DW33" s="690">
        <v>47.2</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70949</v>
      </c>
      <c r="S34" s="686"/>
      <c r="T34" s="686"/>
      <c r="U34" s="686"/>
      <c r="V34" s="686"/>
      <c r="W34" s="686"/>
      <c r="X34" s="686"/>
      <c r="Y34" s="687"/>
      <c r="Z34" s="688">
        <v>0.2</v>
      </c>
      <c r="AA34" s="688"/>
      <c r="AB34" s="688"/>
      <c r="AC34" s="688"/>
      <c r="AD34" s="689">
        <v>17183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3673021</v>
      </c>
      <c r="CS34" s="686"/>
      <c r="CT34" s="686"/>
      <c r="CU34" s="686"/>
      <c r="CV34" s="686"/>
      <c r="CW34" s="686"/>
      <c r="CX34" s="686"/>
      <c r="CY34" s="687"/>
      <c r="CZ34" s="690">
        <v>8.4</v>
      </c>
      <c r="DA34" s="719"/>
      <c r="DB34" s="719"/>
      <c r="DC34" s="723"/>
      <c r="DD34" s="694">
        <v>2777446</v>
      </c>
      <c r="DE34" s="686"/>
      <c r="DF34" s="686"/>
      <c r="DG34" s="686"/>
      <c r="DH34" s="686"/>
      <c r="DI34" s="686"/>
      <c r="DJ34" s="686"/>
      <c r="DK34" s="687"/>
      <c r="DL34" s="694">
        <v>1568346</v>
      </c>
      <c r="DM34" s="686"/>
      <c r="DN34" s="686"/>
      <c r="DO34" s="686"/>
      <c r="DP34" s="686"/>
      <c r="DQ34" s="686"/>
      <c r="DR34" s="686"/>
      <c r="DS34" s="686"/>
      <c r="DT34" s="686"/>
      <c r="DU34" s="686"/>
      <c r="DV34" s="687"/>
      <c r="DW34" s="690">
        <v>9</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179134</v>
      </c>
      <c r="S35" s="686"/>
      <c r="T35" s="686"/>
      <c r="U35" s="686"/>
      <c r="V35" s="686"/>
      <c r="W35" s="686"/>
      <c r="X35" s="686"/>
      <c r="Y35" s="687"/>
      <c r="Z35" s="688">
        <v>0.4</v>
      </c>
      <c r="AA35" s="688"/>
      <c r="AB35" s="688"/>
      <c r="AC35" s="688"/>
      <c r="AD35" s="689" t="s">
        <v>234</v>
      </c>
      <c r="AE35" s="689"/>
      <c r="AF35" s="689"/>
      <c r="AG35" s="689"/>
      <c r="AH35" s="689"/>
      <c r="AI35" s="689"/>
      <c r="AJ35" s="689"/>
      <c r="AK35" s="689"/>
      <c r="AL35" s="690" t="s">
        <v>234</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1036040</v>
      </c>
      <c r="CS35" s="721"/>
      <c r="CT35" s="721"/>
      <c r="CU35" s="721"/>
      <c r="CV35" s="721"/>
      <c r="CW35" s="721"/>
      <c r="CX35" s="721"/>
      <c r="CY35" s="722"/>
      <c r="CZ35" s="690">
        <v>2.4</v>
      </c>
      <c r="DA35" s="719"/>
      <c r="DB35" s="719"/>
      <c r="DC35" s="723"/>
      <c r="DD35" s="694">
        <v>817747</v>
      </c>
      <c r="DE35" s="721"/>
      <c r="DF35" s="721"/>
      <c r="DG35" s="721"/>
      <c r="DH35" s="721"/>
      <c r="DI35" s="721"/>
      <c r="DJ35" s="721"/>
      <c r="DK35" s="722"/>
      <c r="DL35" s="694">
        <v>309929</v>
      </c>
      <c r="DM35" s="721"/>
      <c r="DN35" s="721"/>
      <c r="DO35" s="721"/>
      <c r="DP35" s="721"/>
      <c r="DQ35" s="721"/>
      <c r="DR35" s="721"/>
      <c r="DS35" s="721"/>
      <c r="DT35" s="721"/>
      <c r="DU35" s="721"/>
      <c r="DV35" s="722"/>
      <c r="DW35" s="690">
        <v>1.8</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2199346</v>
      </c>
      <c r="S36" s="686"/>
      <c r="T36" s="686"/>
      <c r="U36" s="686"/>
      <c r="V36" s="686"/>
      <c r="W36" s="686"/>
      <c r="X36" s="686"/>
      <c r="Y36" s="687"/>
      <c r="Z36" s="688">
        <v>5</v>
      </c>
      <c r="AA36" s="688"/>
      <c r="AB36" s="688"/>
      <c r="AC36" s="688"/>
      <c r="AD36" s="689" t="s">
        <v>234</v>
      </c>
      <c r="AE36" s="689"/>
      <c r="AF36" s="689"/>
      <c r="AG36" s="689"/>
      <c r="AH36" s="689"/>
      <c r="AI36" s="689"/>
      <c r="AJ36" s="689"/>
      <c r="AK36" s="689"/>
      <c r="AL36" s="690" t="s">
        <v>234</v>
      </c>
      <c r="AM36" s="691"/>
      <c r="AN36" s="691"/>
      <c r="AO36" s="692"/>
      <c r="AP36" s="235"/>
      <c r="AQ36" s="759" t="s">
        <v>328</v>
      </c>
      <c r="AR36" s="760"/>
      <c r="AS36" s="760"/>
      <c r="AT36" s="760"/>
      <c r="AU36" s="760"/>
      <c r="AV36" s="760"/>
      <c r="AW36" s="760"/>
      <c r="AX36" s="760"/>
      <c r="AY36" s="761"/>
      <c r="AZ36" s="674">
        <v>5574834</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133262</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13563524</v>
      </c>
      <c r="CS36" s="686"/>
      <c r="CT36" s="686"/>
      <c r="CU36" s="686"/>
      <c r="CV36" s="686"/>
      <c r="CW36" s="686"/>
      <c r="CX36" s="686"/>
      <c r="CY36" s="687"/>
      <c r="CZ36" s="690">
        <v>31</v>
      </c>
      <c r="DA36" s="719"/>
      <c r="DB36" s="719"/>
      <c r="DC36" s="723"/>
      <c r="DD36" s="694">
        <v>6610438</v>
      </c>
      <c r="DE36" s="686"/>
      <c r="DF36" s="686"/>
      <c r="DG36" s="686"/>
      <c r="DH36" s="686"/>
      <c r="DI36" s="686"/>
      <c r="DJ36" s="686"/>
      <c r="DK36" s="687"/>
      <c r="DL36" s="694">
        <v>4598864</v>
      </c>
      <c r="DM36" s="686"/>
      <c r="DN36" s="686"/>
      <c r="DO36" s="686"/>
      <c r="DP36" s="686"/>
      <c r="DQ36" s="686"/>
      <c r="DR36" s="686"/>
      <c r="DS36" s="686"/>
      <c r="DT36" s="686"/>
      <c r="DU36" s="686"/>
      <c r="DV36" s="687"/>
      <c r="DW36" s="690">
        <v>26.3</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252756</v>
      </c>
      <c r="S37" s="686"/>
      <c r="T37" s="686"/>
      <c r="U37" s="686"/>
      <c r="V37" s="686"/>
      <c r="W37" s="686"/>
      <c r="X37" s="686"/>
      <c r="Y37" s="687"/>
      <c r="Z37" s="688">
        <v>0.6</v>
      </c>
      <c r="AA37" s="688"/>
      <c r="AB37" s="688"/>
      <c r="AC37" s="688"/>
      <c r="AD37" s="689" t="s">
        <v>234</v>
      </c>
      <c r="AE37" s="689"/>
      <c r="AF37" s="689"/>
      <c r="AG37" s="689"/>
      <c r="AH37" s="689"/>
      <c r="AI37" s="689"/>
      <c r="AJ37" s="689"/>
      <c r="AK37" s="689"/>
      <c r="AL37" s="690" t="s">
        <v>234</v>
      </c>
      <c r="AM37" s="691"/>
      <c r="AN37" s="691"/>
      <c r="AO37" s="692"/>
      <c r="AQ37" s="763" t="s">
        <v>332</v>
      </c>
      <c r="AR37" s="764"/>
      <c r="AS37" s="764"/>
      <c r="AT37" s="764"/>
      <c r="AU37" s="764"/>
      <c r="AV37" s="764"/>
      <c r="AW37" s="764"/>
      <c r="AX37" s="764"/>
      <c r="AY37" s="765"/>
      <c r="AZ37" s="685">
        <v>1941237</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174151</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3373023</v>
      </c>
      <c r="CS37" s="721"/>
      <c r="CT37" s="721"/>
      <c r="CU37" s="721"/>
      <c r="CV37" s="721"/>
      <c r="CW37" s="721"/>
      <c r="CX37" s="721"/>
      <c r="CY37" s="722"/>
      <c r="CZ37" s="690">
        <v>7.7</v>
      </c>
      <c r="DA37" s="719"/>
      <c r="DB37" s="719"/>
      <c r="DC37" s="723"/>
      <c r="DD37" s="694">
        <v>2411738</v>
      </c>
      <c r="DE37" s="721"/>
      <c r="DF37" s="721"/>
      <c r="DG37" s="721"/>
      <c r="DH37" s="721"/>
      <c r="DI37" s="721"/>
      <c r="DJ37" s="721"/>
      <c r="DK37" s="722"/>
      <c r="DL37" s="694">
        <v>2271088</v>
      </c>
      <c r="DM37" s="721"/>
      <c r="DN37" s="721"/>
      <c r="DO37" s="721"/>
      <c r="DP37" s="721"/>
      <c r="DQ37" s="721"/>
      <c r="DR37" s="721"/>
      <c r="DS37" s="721"/>
      <c r="DT37" s="721"/>
      <c r="DU37" s="721"/>
      <c r="DV37" s="722"/>
      <c r="DW37" s="690">
        <v>13</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2419309</v>
      </c>
      <c r="S38" s="686"/>
      <c r="T38" s="686"/>
      <c r="U38" s="686"/>
      <c r="V38" s="686"/>
      <c r="W38" s="686"/>
      <c r="X38" s="686"/>
      <c r="Y38" s="687"/>
      <c r="Z38" s="688">
        <v>5.5</v>
      </c>
      <c r="AA38" s="688"/>
      <c r="AB38" s="688"/>
      <c r="AC38" s="688"/>
      <c r="AD38" s="689">
        <v>11</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721661</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8269</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2405289</v>
      </c>
      <c r="CS38" s="686"/>
      <c r="CT38" s="686"/>
      <c r="CU38" s="686"/>
      <c r="CV38" s="686"/>
      <c r="CW38" s="686"/>
      <c r="CX38" s="686"/>
      <c r="CY38" s="687"/>
      <c r="CZ38" s="690">
        <v>5.5</v>
      </c>
      <c r="DA38" s="719"/>
      <c r="DB38" s="719"/>
      <c r="DC38" s="723"/>
      <c r="DD38" s="694">
        <v>1830060</v>
      </c>
      <c r="DE38" s="686"/>
      <c r="DF38" s="686"/>
      <c r="DG38" s="686"/>
      <c r="DH38" s="686"/>
      <c r="DI38" s="686"/>
      <c r="DJ38" s="686"/>
      <c r="DK38" s="687"/>
      <c r="DL38" s="694">
        <v>1765374</v>
      </c>
      <c r="DM38" s="686"/>
      <c r="DN38" s="686"/>
      <c r="DO38" s="686"/>
      <c r="DP38" s="686"/>
      <c r="DQ38" s="686"/>
      <c r="DR38" s="686"/>
      <c r="DS38" s="686"/>
      <c r="DT38" s="686"/>
      <c r="DU38" s="686"/>
      <c r="DV38" s="687"/>
      <c r="DW38" s="690">
        <v>10.1</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3396526</v>
      </c>
      <c r="S39" s="686"/>
      <c r="T39" s="686"/>
      <c r="U39" s="686"/>
      <c r="V39" s="686"/>
      <c r="W39" s="686"/>
      <c r="X39" s="686"/>
      <c r="Y39" s="687"/>
      <c r="Z39" s="688">
        <v>7.7</v>
      </c>
      <c r="AA39" s="688"/>
      <c r="AB39" s="688"/>
      <c r="AC39" s="688"/>
      <c r="AD39" s="689" t="s">
        <v>234</v>
      </c>
      <c r="AE39" s="689"/>
      <c r="AF39" s="689"/>
      <c r="AG39" s="689"/>
      <c r="AH39" s="689"/>
      <c r="AI39" s="689"/>
      <c r="AJ39" s="689"/>
      <c r="AK39" s="689"/>
      <c r="AL39" s="690" t="s">
        <v>234</v>
      </c>
      <c r="AM39" s="691"/>
      <c r="AN39" s="691"/>
      <c r="AO39" s="692"/>
      <c r="AQ39" s="763" t="s">
        <v>340</v>
      </c>
      <c r="AR39" s="764"/>
      <c r="AS39" s="764"/>
      <c r="AT39" s="764"/>
      <c r="AU39" s="764"/>
      <c r="AV39" s="764"/>
      <c r="AW39" s="764"/>
      <c r="AX39" s="764"/>
      <c r="AY39" s="765"/>
      <c r="AZ39" s="685">
        <v>506647</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12495</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2034015</v>
      </c>
      <c r="CS39" s="721"/>
      <c r="CT39" s="721"/>
      <c r="CU39" s="721"/>
      <c r="CV39" s="721"/>
      <c r="CW39" s="721"/>
      <c r="CX39" s="721"/>
      <c r="CY39" s="722"/>
      <c r="CZ39" s="690">
        <v>4.7</v>
      </c>
      <c r="DA39" s="719"/>
      <c r="DB39" s="719"/>
      <c r="DC39" s="723"/>
      <c r="DD39" s="694">
        <v>1808917</v>
      </c>
      <c r="DE39" s="721"/>
      <c r="DF39" s="721"/>
      <c r="DG39" s="721"/>
      <c r="DH39" s="721"/>
      <c r="DI39" s="721"/>
      <c r="DJ39" s="721"/>
      <c r="DK39" s="722"/>
      <c r="DL39" s="694" t="s">
        <v>234</v>
      </c>
      <c r="DM39" s="721"/>
      <c r="DN39" s="721"/>
      <c r="DO39" s="721"/>
      <c r="DP39" s="721"/>
      <c r="DQ39" s="721"/>
      <c r="DR39" s="721"/>
      <c r="DS39" s="721"/>
      <c r="DT39" s="721"/>
      <c r="DU39" s="721"/>
      <c r="DV39" s="722"/>
      <c r="DW39" s="690" t="s">
        <v>234</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v>74900</v>
      </c>
      <c r="S40" s="686"/>
      <c r="T40" s="686"/>
      <c r="U40" s="686"/>
      <c r="V40" s="686"/>
      <c r="W40" s="686"/>
      <c r="X40" s="686"/>
      <c r="Y40" s="687"/>
      <c r="Z40" s="688">
        <v>0.2</v>
      </c>
      <c r="AA40" s="688"/>
      <c r="AB40" s="688"/>
      <c r="AC40" s="688"/>
      <c r="AD40" s="689" t="s">
        <v>234</v>
      </c>
      <c r="AE40" s="689"/>
      <c r="AF40" s="689"/>
      <c r="AG40" s="689"/>
      <c r="AH40" s="689"/>
      <c r="AI40" s="689"/>
      <c r="AJ40" s="689"/>
      <c r="AK40" s="689"/>
      <c r="AL40" s="690" t="s">
        <v>234</v>
      </c>
      <c r="AM40" s="691"/>
      <c r="AN40" s="691"/>
      <c r="AO40" s="692"/>
      <c r="AQ40" s="763" t="s">
        <v>344</v>
      </c>
      <c r="AR40" s="764"/>
      <c r="AS40" s="764"/>
      <c r="AT40" s="764"/>
      <c r="AU40" s="764"/>
      <c r="AV40" s="764"/>
      <c r="AW40" s="764"/>
      <c r="AX40" s="764"/>
      <c r="AY40" s="765"/>
      <c r="AZ40" s="685">
        <v>18939</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94</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2552670</v>
      </c>
      <c r="CS40" s="686"/>
      <c r="CT40" s="686"/>
      <c r="CU40" s="686"/>
      <c r="CV40" s="686"/>
      <c r="CW40" s="686"/>
      <c r="CX40" s="686"/>
      <c r="CY40" s="687"/>
      <c r="CZ40" s="690">
        <v>5.8</v>
      </c>
      <c r="DA40" s="719"/>
      <c r="DB40" s="719"/>
      <c r="DC40" s="723"/>
      <c r="DD40" s="694" t="s">
        <v>234</v>
      </c>
      <c r="DE40" s="686"/>
      <c r="DF40" s="686"/>
      <c r="DG40" s="686"/>
      <c r="DH40" s="686"/>
      <c r="DI40" s="686"/>
      <c r="DJ40" s="686"/>
      <c r="DK40" s="687"/>
      <c r="DL40" s="694" t="s">
        <v>234</v>
      </c>
      <c r="DM40" s="686"/>
      <c r="DN40" s="686"/>
      <c r="DO40" s="686"/>
      <c r="DP40" s="686"/>
      <c r="DQ40" s="686"/>
      <c r="DR40" s="686"/>
      <c r="DS40" s="686"/>
      <c r="DT40" s="686"/>
      <c r="DU40" s="686"/>
      <c r="DV40" s="687"/>
      <c r="DW40" s="690" t="s">
        <v>234</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234</v>
      </c>
      <c r="S41" s="686"/>
      <c r="T41" s="686"/>
      <c r="U41" s="686"/>
      <c r="V41" s="686"/>
      <c r="W41" s="686"/>
      <c r="X41" s="686"/>
      <c r="Y41" s="687"/>
      <c r="Z41" s="688" t="s">
        <v>234</v>
      </c>
      <c r="AA41" s="688"/>
      <c r="AB41" s="688"/>
      <c r="AC41" s="688"/>
      <c r="AD41" s="689" t="s">
        <v>234</v>
      </c>
      <c r="AE41" s="689"/>
      <c r="AF41" s="689"/>
      <c r="AG41" s="689"/>
      <c r="AH41" s="689"/>
      <c r="AI41" s="689"/>
      <c r="AJ41" s="689"/>
      <c r="AK41" s="689"/>
      <c r="AL41" s="690" t="s">
        <v>251</v>
      </c>
      <c r="AM41" s="691"/>
      <c r="AN41" s="691"/>
      <c r="AO41" s="692"/>
      <c r="AQ41" s="763" t="s">
        <v>349</v>
      </c>
      <c r="AR41" s="764"/>
      <c r="AS41" s="764"/>
      <c r="AT41" s="764"/>
      <c r="AU41" s="764"/>
      <c r="AV41" s="764"/>
      <c r="AW41" s="764"/>
      <c r="AX41" s="764"/>
      <c r="AY41" s="765"/>
      <c r="AZ41" s="685">
        <v>595332</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234</v>
      </c>
      <c r="CS41" s="721"/>
      <c r="CT41" s="721"/>
      <c r="CU41" s="721"/>
      <c r="CV41" s="721"/>
      <c r="CW41" s="721"/>
      <c r="CX41" s="721"/>
      <c r="CY41" s="722"/>
      <c r="CZ41" s="690" t="s">
        <v>234</v>
      </c>
      <c r="DA41" s="719"/>
      <c r="DB41" s="719"/>
      <c r="DC41" s="723"/>
      <c r="DD41" s="694" t="s">
        <v>234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632526</v>
      </c>
      <c r="S42" s="686"/>
      <c r="T42" s="686"/>
      <c r="U42" s="686"/>
      <c r="V42" s="686"/>
      <c r="W42" s="686"/>
      <c r="X42" s="686"/>
      <c r="Y42" s="687"/>
      <c r="Z42" s="688">
        <v>1.4</v>
      </c>
      <c r="AA42" s="688"/>
      <c r="AB42" s="688"/>
      <c r="AC42" s="688"/>
      <c r="AD42" s="689" t="s">
        <v>251</v>
      </c>
      <c r="AE42" s="689"/>
      <c r="AF42" s="689"/>
      <c r="AG42" s="689"/>
      <c r="AH42" s="689"/>
      <c r="AI42" s="689"/>
      <c r="AJ42" s="689"/>
      <c r="AK42" s="689"/>
      <c r="AL42" s="690" t="s">
        <v>234</v>
      </c>
      <c r="AM42" s="691"/>
      <c r="AN42" s="691"/>
      <c r="AO42" s="692"/>
      <c r="AQ42" s="784" t="s">
        <v>353</v>
      </c>
      <c r="AR42" s="785"/>
      <c r="AS42" s="785"/>
      <c r="AT42" s="785"/>
      <c r="AU42" s="785"/>
      <c r="AV42" s="785"/>
      <c r="AW42" s="785"/>
      <c r="AX42" s="785"/>
      <c r="AY42" s="786"/>
      <c r="AZ42" s="776">
        <v>1791018</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308</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3520020</v>
      </c>
      <c r="CS42" s="686"/>
      <c r="CT42" s="686"/>
      <c r="CU42" s="686"/>
      <c r="CV42" s="686"/>
      <c r="CW42" s="686"/>
      <c r="CX42" s="686"/>
      <c r="CY42" s="687"/>
      <c r="CZ42" s="690">
        <v>8.1</v>
      </c>
      <c r="DA42" s="691"/>
      <c r="DB42" s="691"/>
      <c r="DC42" s="703"/>
      <c r="DD42" s="694">
        <v>610524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44096097</v>
      </c>
      <c r="S43" s="777"/>
      <c r="T43" s="777"/>
      <c r="U43" s="777"/>
      <c r="V43" s="777"/>
      <c r="W43" s="777"/>
      <c r="X43" s="777"/>
      <c r="Y43" s="778"/>
      <c r="Z43" s="779">
        <v>100</v>
      </c>
      <c r="AA43" s="779"/>
      <c r="AB43" s="779"/>
      <c r="AC43" s="779"/>
      <c r="AD43" s="780">
        <v>16753042</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93706</v>
      </c>
      <c r="CS43" s="721"/>
      <c r="CT43" s="721"/>
      <c r="CU43" s="721"/>
      <c r="CV43" s="721"/>
      <c r="CW43" s="721"/>
      <c r="CX43" s="721"/>
      <c r="CY43" s="722"/>
      <c r="CZ43" s="690">
        <v>0.2</v>
      </c>
      <c r="DA43" s="719"/>
      <c r="DB43" s="719"/>
      <c r="DC43" s="723"/>
      <c r="DD43" s="694">
        <v>93706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358</v>
      </c>
      <c r="CG44" s="683"/>
      <c r="CH44" s="683"/>
      <c r="CI44" s="683"/>
      <c r="CJ44" s="683"/>
      <c r="CK44" s="683"/>
      <c r="CL44" s="683"/>
      <c r="CM44" s="683"/>
      <c r="CN44" s="683"/>
      <c r="CO44" s="683"/>
      <c r="CP44" s="683"/>
      <c r="CQ44" s="684"/>
      <c r="CR44" s="685">
        <v>3520020</v>
      </c>
      <c r="CS44" s="686"/>
      <c r="CT44" s="686"/>
      <c r="CU44" s="686"/>
      <c r="CV44" s="686"/>
      <c r="CW44" s="686"/>
      <c r="CX44" s="686"/>
      <c r="CY44" s="687"/>
      <c r="CZ44" s="690">
        <v>8.1</v>
      </c>
      <c r="DA44" s="691"/>
      <c r="DB44" s="691"/>
      <c r="DC44" s="703"/>
      <c r="DD44" s="694">
        <v>610524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1023227</v>
      </c>
      <c r="CS45" s="721"/>
      <c r="CT45" s="721"/>
      <c r="CU45" s="721"/>
      <c r="CV45" s="721"/>
      <c r="CW45" s="721"/>
      <c r="CX45" s="721"/>
      <c r="CY45" s="722"/>
      <c r="CZ45" s="690">
        <v>2.2999999999999998</v>
      </c>
      <c r="DA45" s="719"/>
      <c r="DB45" s="719"/>
      <c r="DC45" s="723"/>
      <c r="DD45" s="694">
        <v>82751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2412035</v>
      </c>
      <c r="CS46" s="686"/>
      <c r="CT46" s="686"/>
      <c r="CU46" s="686"/>
      <c r="CV46" s="686"/>
      <c r="CW46" s="686"/>
      <c r="CX46" s="686"/>
      <c r="CY46" s="687"/>
      <c r="CZ46" s="690">
        <v>5.5</v>
      </c>
      <c r="DA46" s="691"/>
      <c r="DB46" s="691"/>
      <c r="DC46" s="703"/>
      <c r="DD46" s="694">
        <v>524315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t="s">
        <v>234</v>
      </c>
      <c r="CS47" s="721"/>
      <c r="CT47" s="721"/>
      <c r="CU47" s="721"/>
      <c r="CV47" s="721"/>
      <c r="CW47" s="721"/>
      <c r="CX47" s="721"/>
      <c r="CY47" s="722"/>
      <c r="CZ47" s="690" t="s">
        <v>251</v>
      </c>
      <c r="DA47" s="719"/>
      <c r="DB47" s="719"/>
      <c r="DC47" s="723"/>
      <c r="DD47" s="694" t="s">
        <v>251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234</v>
      </c>
      <c r="CS48" s="686"/>
      <c r="CT48" s="686"/>
      <c r="CU48" s="686"/>
      <c r="CV48" s="686"/>
      <c r="CW48" s="686"/>
      <c r="CX48" s="686"/>
      <c r="CY48" s="687"/>
      <c r="CZ48" s="690" t="s">
        <v>234</v>
      </c>
      <c r="DA48" s="691"/>
      <c r="DB48" s="691"/>
      <c r="DC48" s="703"/>
      <c r="DD48" s="694" t="s">
        <v>234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43715231</v>
      </c>
      <c r="CS49" s="756"/>
      <c r="CT49" s="756"/>
      <c r="CU49" s="756"/>
      <c r="CV49" s="756"/>
      <c r="CW49" s="756"/>
      <c r="CX49" s="756"/>
      <c r="CY49" s="787"/>
      <c r="CZ49" s="781">
        <v>100</v>
      </c>
      <c r="DA49" s="788"/>
      <c r="DB49" s="788"/>
      <c r="DC49" s="789"/>
      <c r="DD49" s="790">
        <v>23644665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DQ8drvsgVeMmrqTBKMPpG6yTm5E0QQqWKdIMMi8x36ylmGmNWEtR1a/msn/IXEvpIvapFrQCKn07nuTmV1M+yg==" saltValue="8Ftjj8RfLp9Rdvw1HO4xi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46399</v>
      </c>
      <c r="R7" s="821"/>
      <c r="S7" s="821"/>
      <c r="T7" s="821"/>
      <c r="U7" s="821"/>
      <c r="V7" s="821">
        <v>46018</v>
      </c>
      <c r="W7" s="821"/>
      <c r="X7" s="821"/>
      <c r="Y7" s="821"/>
      <c r="Z7" s="821"/>
      <c r="AA7" s="821">
        <v>381</v>
      </c>
      <c r="AB7" s="821"/>
      <c r="AC7" s="821"/>
      <c r="AD7" s="821"/>
      <c r="AE7" s="822"/>
      <c r="AF7" s="823">
        <v>338</v>
      </c>
      <c r="AG7" s="824"/>
      <c r="AH7" s="824"/>
      <c r="AI7" s="824"/>
      <c r="AJ7" s="825"/>
      <c r="AK7" s="860">
        <v>2199</v>
      </c>
      <c r="AL7" s="861"/>
      <c r="AM7" s="861"/>
      <c r="AN7" s="861"/>
      <c r="AO7" s="861"/>
      <c r="AP7" s="861">
        <v>37136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603</v>
      </c>
      <c r="BT7" s="865"/>
      <c r="BU7" s="865"/>
      <c r="BV7" s="865"/>
      <c r="BW7" s="865"/>
      <c r="BX7" s="865"/>
      <c r="BY7" s="865"/>
      <c r="BZ7" s="865"/>
      <c r="CA7" s="865"/>
      <c r="CB7" s="865"/>
      <c r="CC7" s="865"/>
      <c r="CD7" s="865"/>
      <c r="CE7" s="865"/>
      <c r="CF7" s="865"/>
      <c r="CG7" s="866"/>
      <c r="CH7" s="857">
        <v>7</v>
      </c>
      <c r="CI7" s="858"/>
      <c r="CJ7" s="858"/>
      <c r="CK7" s="858"/>
      <c r="CL7" s="859"/>
      <c r="CM7" s="857">
        <v>29</v>
      </c>
      <c r="CN7" s="858"/>
      <c r="CO7" s="858"/>
      <c r="CP7" s="858"/>
      <c r="CQ7" s="859"/>
      <c r="CR7" s="857">
        <v>10</v>
      </c>
      <c r="CS7" s="858"/>
      <c r="CT7" s="858"/>
      <c r="CU7" s="858"/>
      <c r="CV7" s="859"/>
      <c r="CW7" s="857" t="s">
        <v>605</v>
      </c>
      <c r="CX7" s="858"/>
      <c r="CY7" s="858"/>
      <c r="CZ7" s="858"/>
      <c r="DA7" s="859"/>
      <c r="DB7" s="857" t="s">
        <v>604</v>
      </c>
      <c r="DC7" s="858"/>
      <c r="DD7" s="858"/>
      <c r="DE7" s="858"/>
      <c r="DF7" s="859"/>
      <c r="DG7" s="857" t="s">
        <v>604</v>
      </c>
      <c r="DH7" s="858"/>
      <c r="DI7" s="858"/>
      <c r="DJ7" s="858"/>
      <c r="DK7" s="859"/>
      <c r="DL7" s="857" t="s">
        <v>604</v>
      </c>
      <c r="DM7" s="858"/>
      <c r="DN7" s="858"/>
      <c r="DO7" s="858"/>
      <c r="DP7" s="859"/>
      <c r="DQ7" s="857" t="s">
        <v>604</v>
      </c>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168</v>
      </c>
      <c r="R8" s="845"/>
      <c r="S8" s="845"/>
      <c r="T8" s="845"/>
      <c r="U8" s="845"/>
      <c r="V8" s="845">
        <v>168</v>
      </c>
      <c r="W8" s="845"/>
      <c r="X8" s="845"/>
      <c r="Y8" s="845"/>
      <c r="Z8" s="845"/>
      <c r="AA8" s="845">
        <v>0</v>
      </c>
      <c r="AB8" s="845"/>
      <c r="AC8" s="845"/>
      <c r="AD8" s="845"/>
      <c r="AE8" s="846"/>
      <c r="AF8" s="847" t="s">
        <v>391</v>
      </c>
      <c r="AG8" s="848"/>
      <c r="AH8" s="848"/>
      <c r="AI8" s="848"/>
      <c r="AJ8" s="849"/>
      <c r="AK8" s="850">
        <v>50</v>
      </c>
      <c r="AL8" s="851"/>
      <c r="AM8" s="851"/>
      <c r="AN8" s="851"/>
      <c r="AO8" s="851"/>
      <c r="AP8" s="851">
        <v>134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600</v>
      </c>
      <c r="BT8" s="855"/>
      <c r="BU8" s="855"/>
      <c r="BV8" s="855"/>
      <c r="BW8" s="855"/>
      <c r="BX8" s="855"/>
      <c r="BY8" s="855"/>
      <c r="BZ8" s="855"/>
      <c r="CA8" s="855"/>
      <c r="CB8" s="855"/>
      <c r="CC8" s="855"/>
      <c r="CD8" s="855"/>
      <c r="CE8" s="855"/>
      <c r="CF8" s="855"/>
      <c r="CG8" s="856"/>
      <c r="CH8" s="867">
        <v>2</v>
      </c>
      <c r="CI8" s="868"/>
      <c r="CJ8" s="868"/>
      <c r="CK8" s="868"/>
      <c r="CL8" s="869"/>
      <c r="CM8" s="867">
        <v>-29</v>
      </c>
      <c r="CN8" s="868"/>
      <c r="CO8" s="868"/>
      <c r="CP8" s="868"/>
      <c r="CQ8" s="869"/>
      <c r="CR8" s="867">
        <v>11</v>
      </c>
      <c r="CS8" s="868"/>
      <c r="CT8" s="868"/>
      <c r="CU8" s="868"/>
      <c r="CV8" s="869"/>
      <c r="CW8" s="867">
        <v>6</v>
      </c>
      <c r="CX8" s="868"/>
      <c r="CY8" s="868"/>
      <c r="CZ8" s="868"/>
      <c r="DA8" s="869"/>
      <c r="DB8" s="867">
        <v>64</v>
      </c>
      <c r="DC8" s="868"/>
      <c r="DD8" s="868"/>
      <c r="DE8" s="868"/>
      <c r="DF8" s="869"/>
      <c r="DG8" s="867" t="s">
        <v>604</v>
      </c>
      <c r="DH8" s="868"/>
      <c r="DI8" s="868"/>
      <c r="DJ8" s="868"/>
      <c r="DK8" s="869"/>
      <c r="DL8" s="867" t="s">
        <v>527</v>
      </c>
      <c r="DM8" s="868"/>
      <c r="DN8" s="868"/>
      <c r="DO8" s="868"/>
      <c r="DP8" s="869"/>
      <c r="DQ8" s="867" t="s">
        <v>527</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601</v>
      </c>
      <c r="BT9" s="855"/>
      <c r="BU9" s="855"/>
      <c r="BV9" s="855"/>
      <c r="BW9" s="855"/>
      <c r="BX9" s="855"/>
      <c r="BY9" s="855"/>
      <c r="BZ9" s="855"/>
      <c r="CA9" s="855"/>
      <c r="CB9" s="855"/>
      <c r="CC9" s="855"/>
      <c r="CD9" s="855"/>
      <c r="CE9" s="855"/>
      <c r="CF9" s="855"/>
      <c r="CG9" s="856"/>
      <c r="CH9" s="867">
        <v>-149</v>
      </c>
      <c r="CI9" s="868"/>
      <c r="CJ9" s="868"/>
      <c r="CK9" s="868"/>
      <c r="CL9" s="869"/>
      <c r="CM9" s="867">
        <v>53</v>
      </c>
      <c r="CN9" s="868"/>
      <c r="CO9" s="868"/>
      <c r="CP9" s="868"/>
      <c r="CQ9" s="869"/>
      <c r="CR9" s="867">
        <v>4</v>
      </c>
      <c r="CS9" s="868"/>
      <c r="CT9" s="868"/>
      <c r="CU9" s="868"/>
      <c r="CV9" s="869"/>
      <c r="CW9" s="867">
        <v>58</v>
      </c>
      <c r="CX9" s="868"/>
      <c r="CY9" s="868"/>
      <c r="CZ9" s="868"/>
      <c r="DA9" s="869"/>
      <c r="DB9" s="867" t="s">
        <v>604</v>
      </c>
      <c r="DC9" s="868"/>
      <c r="DD9" s="868"/>
      <c r="DE9" s="868"/>
      <c r="DF9" s="869"/>
      <c r="DG9" s="867" t="s">
        <v>604</v>
      </c>
      <c r="DH9" s="868"/>
      <c r="DI9" s="868"/>
      <c r="DJ9" s="868"/>
      <c r="DK9" s="869"/>
      <c r="DL9" s="867" t="s">
        <v>527</v>
      </c>
      <c r="DM9" s="868"/>
      <c r="DN9" s="868"/>
      <c r="DO9" s="868"/>
      <c r="DP9" s="869"/>
      <c r="DQ9" s="867" t="s">
        <v>527</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602</v>
      </c>
      <c r="BT10" s="855"/>
      <c r="BU10" s="855"/>
      <c r="BV10" s="855"/>
      <c r="BW10" s="855"/>
      <c r="BX10" s="855"/>
      <c r="BY10" s="855"/>
      <c r="BZ10" s="855"/>
      <c r="CA10" s="855"/>
      <c r="CB10" s="855"/>
      <c r="CC10" s="855"/>
      <c r="CD10" s="855"/>
      <c r="CE10" s="855"/>
      <c r="CF10" s="855"/>
      <c r="CG10" s="856"/>
      <c r="CH10" s="867">
        <v>1</v>
      </c>
      <c r="CI10" s="868"/>
      <c r="CJ10" s="868"/>
      <c r="CK10" s="868"/>
      <c r="CL10" s="869"/>
      <c r="CM10" s="867">
        <v>33</v>
      </c>
      <c r="CN10" s="868"/>
      <c r="CO10" s="868"/>
      <c r="CP10" s="868"/>
      <c r="CQ10" s="869"/>
      <c r="CR10" s="867">
        <v>2</v>
      </c>
      <c r="CS10" s="868"/>
      <c r="CT10" s="868"/>
      <c r="CU10" s="868"/>
      <c r="CV10" s="869"/>
      <c r="CW10" s="867">
        <v>1</v>
      </c>
      <c r="CX10" s="868"/>
      <c r="CY10" s="868"/>
      <c r="CZ10" s="868"/>
      <c r="DA10" s="869"/>
      <c r="DB10" s="867" t="s">
        <v>604</v>
      </c>
      <c r="DC10" s="868"/>
      <c r="DD10" s="868"/>
      <c r="DE10" s="868"/>
      <c r="DF10" s="869"/>
      <c r="DG10" s="867" t="s">
        <v>604</v>
      </c>
      <c r="DH10" s="868"/>
      <c r="DI10" s="868"/>
      <c r="DJ10" s="868"/>
      <c r="DK10" s="869"/>
      <c r="DL10" s="867" t="s">
        <v>604</v>
      </c>
      <c r="DM10" s="868"/>
      <c r="DN10" s="868"/>
      <c r="DO10" s="868"/>
      <c r="DP10" s="869"/>
      <c r="DQ10" s="867" t="s">
        <v>527</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44096</v>
      </c>
      <c r="R23" s="880"/>
      <c r="S23" s="880"/>
      <c r="T23" s="880"/>
      <c r="U23" s="880"/>
      <c r="V23" s="880">
        <v>43715</v>
      </c>
      <c r="W23" s="880"/>
      <c r="X23" s="880"/>
      <c r="Y23" s="880"/>
      <c r="Z23" s="880"/>
      <c r="AA23" s="880">
        <v>381</v>
      </c>
      <c r="AB23" s="880"/>
      <c r="AC23" s="880"/>
      <c r="AD23" s="880"/>
      <c r="AE23" s="881"/>
      <c r="AF23" s="882">
        <v>338</v>
      </c>
      <c r="AG23" s="880"/>
      <c r="AH23" s="880"/>
      <c r="AI23" s="880"/>
      <c r="AJ23" s="883"/>
      <c r="AK23" s="884"/>
      <c r="AL23" s="885"/>
      <c r="AM23" s="885"/>
      <c r="AN23" s="885"/>
      <c r="AO23" s="885"/>
      <c r="AP23" s="880">
        <v>37270</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5827</v>
      </c>
      <c r="R28" s="909"/>
      <c r="S28" s="909"/>
      <c r="T28" s="909"/>
      <c r="U28" s="909"/>
      <c r="V28" s="909">
        <v>5694</v>
      </c>
      <c r="W28" s="909"/>
      <c r="X28" s="909"/>
      <c r="Y28" s="909"/>
      <c r="Z28" s="909"/>
      <c r="AA28" s="909">
        <v>133</v>
      </c>
      <c r="AB28" s="909"/>
      <c r="AC28" s="909"/>
      <c r="AD28" s="909"/>
      <c r="AE28" s="910"/>
      <c r="AF28" s="911">
        <v>133</v>
      </c>
      <c r="AG28" s="909"/>
      <c r="AH28" s="909"/>
      <c r="AI28" s="909"/>
      <c r="AJ28" s="912"/>
      <c r="AK28" s="913">
        <v>595</v>
      </c>
      <c r="AL28" s="904"/>
      <c r="AM28" s="904"/>
      <c r="AN28" s="904"/>
      <c r="AO28" s="904"/>
      <c r="AP28" s="904" t="s">
        <v>527</v>
      </c>
      <c r="AQ28" s="904"/>
      <c r="AR28" s="904"/>
      <c r="AS28" s="904"/>
      <c r="AT28" s="904"/>
      <c r="AU28" s="904" t="s">
        <v>527</v>
      </c>
      <c r="AV28" s="904"/>
      <c r="AW28" s="904"/>
      <c r="AX28" s="904"/>
      <c r="AY28" s="904"/>
      <c r="AZ28" s="905" t="s">
        <v>527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6689</v>
      </c>
      <c r="R29" s="845"/>
      <c r="S29" s="845"/>
      <c r="T29" s="845"/>
      <c r="U29" s="845"/>
      <c r="V29" s="845">
        <v>6539</v>
      </c>
      <c r="W29" s="845"/>
      <c r="X29" s="845"/>
      <c r="Y29" s="845"/>
      <c r="Z29" s="845"/>
      <c r="AA29" s="845">
        <v>150</v>
      </c>
      <c r="AB29" s="845"/>
      <c r="AC29" s="845"/>
      <c r="AD29" s="845"/>
      <c r="AE29" s="846"/>
      <c r="AF29" s="847">
        <v>150</v>
      </c>
      <c r="AG29" s="848"/>
      <c r="AH29" s="848"/>
      <c r="AI29" s="848"/>
      <c r="AJ29" s="849"/>
      <c r="AK29" s="916">
        <v>1170</v>
      </c>
      <c r="AL29" s="917"/>
      <c r="AM29" s="917"/>
      <c r="AN29" s="917"/>
      <c r="AO29" s="917"/>
      <c r="AP29" s="917" t="s">
        <v>527</v>
      </c>
      <c r="AQ29" s="917"/>
      <c r="AR29" s="917"/>
      <c r="AS29" s="917"/>
      <c r="AT29" s="917"/>
      <c r="AU29" s="917" t="s">
        <v>527</v>
      </c>
      <c r="AV29" s="917"/>
      <c r="AW29" s="917"/>
      <c r="AX29" s="917"/>
      <c r="AY29" s="917"/>
      <c r="AZ29" s="918" t="s">
        <v>527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618</v>
      </c>
      <c r="R30" s="845"/>
      <c r="S30" s="845"/>
      <c r="T30" s="845"/>
      <c r="U30" s="845"/>
      <c r="V30" s="845">
        <v>606</v>
      </c>
      <c r="W30" s="845"/>
      <c r="X30" s="845"/>
      <c r="Y30" s="845"/>
      <c r="Z30" s="845"/>
      <c r="AA30" s="845">
        <v>12</v>
      </c>
      <c r="AB30" s="845"/>
      <c r="AC30" s="845"/>
      <c r="AD30" s="845"/>
      <c r="AE30" s="846"/>
      <c r="AF30" s="847">
        <v>12</v>
      </c>
      <c r="AG30" s="848"/>
      <c r="AH30" s="848"/>
      <c r="AI30" s="848"/>
      <c r="AJ30" s="849"/>
      <c r="AK30" s="916">
        <v>209</v>
      </c>
      <c r="AL30" s="917"/>
      <c r="AM30" s="917"/>
      <c r="AN30" s="917"/>
      <c r="AO30" s="917"/>
      <c r="AP30" s="917" t="s">
        <v>527</v>
      </c>
      <c r="AQ30" s="917"/>
      <c r="AR30" s="917"/>
      <c r="AS30" s="917"/>
      <c r="AT30" s="917"/>
      <c r="AU30" s="917" t="s">
        <v>527</v>
      </c>
      <c r="AV30" s="917"/>
      <c r="AW30" s="917"/>
      <c r="AX30" s="917"/>
      <c r="AY30" s="917"/>
      <c r="AZ30" s="918" t="s">
        <v>527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1575</v>
      </c>
      <c r="R31" s="845"/>
      <c r="S31" s="845"/>
      <c r="T31" s="845"/>
      <c r="U31" s="845"/>
      <c r="V31" s="845">
        <v>1529</v>
      </c>
      <c r="W31" s="845"/>
      <c r="X31" s="845"/>
      <c r="Y31" s="845"/>
      <c r="Z31" s="845"/>
      <c r="AA31" s="845">
        <v>46</v>
      </c>
      <c r="AB31" s="845"/>
      <c r="AC31" s="845"/>
      <c r="AD31" s="845"/>
      <c r="AE31" s="846"/>
      <c r="AF31" s="847">
        <v>1192</v>
      </c>
      <c r="AG31" s="848"/>
      <c r="AH31" s="848"/>
      <c r="AI31" s="848"/>
      <c r="AJ31" s="849"/>
      <c r="AK31" s="916">
        <v>507</v>
      </c>
      <c r="AL31" s="917"/>
      <c r="AM31" s="917"/>
      <c r="AN31" s="917"/>
      <c r="AO31" s="917"/>
      <c r="AP31" s="917">
        <v>12243</v>
      </c>
      <c r="AQ31" s="917"/>
      <c r="AR31" s="917"/>
      <c r="AS31" s="917"/>
      <c r="AT31" s="917"/>
      <c r="AU31" s="917">
        <v>2473</v>
      </c>
      <c r="AV31" s="917"/>
      <c r="AW31" s="917"/>
      <c r="AX31" s="917"/>
      <c r="AY31" s="917"/>
      <c r="AZ31" s="918" t="s">
        <v>527</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1196</v>
      </c>
      <c r="R32" s="845"/>
      <c r="S32" s="845"/>
      <c r="T32" s="845"/>
      <c r="U32" s="845"/>
      <c r="V32" s="845">
        <v>1147</v>
      </c>
      <c r="W32" s="845"/>
      <c r="X32" s="845"/>
      <c r="Y32" s="845"/>
      <c r="Z32" s="845"/>
      <c r="AA32" s="845">
        <v>49</v>
      </c>
      <c r="AB32" s="845"/>
      <c r="AC32" s="845"/>
      <c r="AD32" s="845"/>
      <c r="AE32" s="846"/>
      <c r="AF32" s="847">
        <v>42</v>
      </c>
      <c r="AG32" s="848"/>
      <c r="AH32" s="848"/>
      <c r="AI32" s="848"/>
      <c r="AJ32" s="849"/>
      <c r="AK32" s="916">
        <v>722</v>
      </c>
      <c r="AL32" s="917"/>
      <c r="AM32" s="917"/>
      <c r="AN32" s="917"/>
      <c r="AO32" s="917"/>
      <c r="AP32" s="917">
        <v>9537</v>
      </c>
      <c r="AQ32" s="917"/>
      <c r="AR32" s="917"/>
      <c r="AS32" s="917"/>
      <c r="AT32" s="917"/>
      <c r="AU32" s="917">
        <v>9051</v>
      </c>
      <c r="AV32" s="917"/>
      <c r="AW32" s="917"/>
      <c r="AX32" s="917"/>
      <c r="AY32" s="917"/>
      <c r="AZ32" s="918" t="s">
        <v>527</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14</v>
      </c>
      <c r="R33" s="845"/>
      <c r="S33" s="845"/>
      <c r="T33" s="845"/>
      <c r="U33" s="845"/>
      <c r="V33" s="845">
        <v>14</v>
      </c>
      <c r="W33" s="845"/>
      <c r="X33" s="845"/>
      <c r="Y33" s="845"/>
      <c r="Z33" s="845"/>
      <c r="AA33" s="845" t="s">
        <v>612</v>
      </c>
      <c r="AB33" s="845"/>
      <c r="AC33" s="845"/>
      <c r="AD33" s="845"/>
      <c r="AE33" s="846"/>
      <c r="AF33" s="847" t="s">
        <v>395</v>
      </c>
      <c r="AG33" s="848"/>
      <c r="AH33" s="848"/>
      <c r="AI33" s="848"/>
      <c r="AJ33" s="849"/>
      <c r="AK33" s="916">
        <v>14</v>
      </c>
      <c r="AL33" s="917"/>
      <c r="AM33" s="917"/>
      <c r="AN33" s="917"/>
      <c r="AO33" s="917"/>
      <c r="AP33" s="917">
        <v>606</v>
      </c>
      <c r="AQ33" s="917"/>
      <c r="AR33" s="917"/>
      <c r="AS33" s="917"/>
      <c r="AT33" s="917"/>
      <c r="AU33" s="917">
        <v>591</v>
      </c>
      <c r="AV33" s="917"/>
      <c r="AW33" s="917"/>
      <c r="AX33" s="917"/>
      <c r="AY33" s="917"/>
      <c r="AZ33" s="918" t="s">
        <v>527</v>
      </c>
      <c r="BA33" s="918"/>
      <c r="BB33" s="918"/>
      <c r="BC33" s="918"/>
      <c r="BD33" s="918"/>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1528</v>
      </c>
      <c r="AG63" s="928"/>
      <c r="AH63" s="928"/>
      <c r="AI63" s="928"/>
      <c r="AJ63" s="929"/>
      <c r="AK63" s="930"/>
      <c r="AL63" s="925"/>
      <c r="AM63" s="925"/>
      <c r="AN63" s="925"/>
      <c r="AO63" s="925"/>
      <c r="AP63" s="928">
        <v>22386</v>
      </c>
      <c r="AQ63" s="928"/>
      <c r="AR63" s="928"/>
      <c r="AS63" s="928"/>
      <c r="AT63" s="928"/>
      <c r="AU63" s="928">
        <v>12115</v>
      </c>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38" t="s">
        <v>423</v>
      </c>
      <c r="AG66" s="899"/>
      <c r="AH66" s="899"/>
      <c r="AI66" s="899"/>
      <c r="AJ66" s="939"/>
      <c r="AK66" s="803" t="s">
        <v>402</v>
      </c>
      <c r="AL66" s="827"/>
      <c r="AM66" s="827"/>
      <c r="AN66" s="827"/>
      <c r="AO66" s="828"/>
      <c r="AP66" s="803" t="s">
        <v>424</v>
      </c>
      <c r="AQ66" s="804"/>
      <c r="AR66" s="804"/>
      <c r="AS66" s="804"/>
      <c r="AT66" s="805"/>
      <c r="AU66" s="803" t="s">
        <v>425</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592</v>
      </c>
      <c r="C68" s="956"/>
      <c r="D68" s="956"/>
      <c r="E68" s="956"/>
      <c r="F68" s="956"/>
      <c r="G68" s="956"/>
      <c r="H68" s="956"/>
      <c r="I68" s="956"/>
      <c r="J68" s="956"/>
      <c r="K68" s="956"/>
      <c r="L68" s="956"/>
      <c r="M68" s="956"/>
      <c r="N68" s="956"/>
      <c r="O68" s="956"/>
      <c r="P68" s="957"/>
      <c r="Q68" s="958">
        <v>12373</v>
      </c>
      <c r="R68" s="952"/>
      <c r="S68" s="952"/>
      <c r="T68" s="952"/>
      <c r="U68" s="952"/>
      <c r="V68" s="952">
        <v>12413</v>
      </c>
      <c r="W68" s="952"/>
      <c r="X68" s="952"/>
      <c r="Y68" s="952"/>
      <c r="Z68" s="952"/>
      <c r="AA68" s="952">
        <v>-40</v>
      </c>
      <c r="AB68" s="952"/>
      <c r="AC68" s="952"/>
      <c r="AD68" s="952"/>
      <c r="AE68" s="952"/>
      <c r="AF68" s="952">
        <v>465</v>
      </c>
      <c r="AG68" s="952"/>
      <c r="AH68" s="952"/>
      <c r="AI68" s="952"/>
      <c r="AJ68" s="952"/>
      <c r="AK68" s="952">
        <v>1967</v>
      </c>
      <c r="AL68" s="952"/>
      <c r="AM68" s="952"/>
      <c r="AN68" s="952"/>
      <c r="AO68" s="952"/>
      <c r="AP68" s="952">
        <v>4638</v>
      </c>
      <c r="AQ68" s="952"/>
      <c r="AR68" s="952"/>
      <c r="AS68" s="952"/>
      <c r="AT68" s="952"/>
      <c r="AU68" s="952">
        <v>2785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593</v>
      </c>
      <c r="C69" s="960"/>
      <c r="D69" s="960"/>
      <c r="E69" s="960"/>
      <c r="F69" s="960"/>
      <c r="G69" s="960"/>
      <c r="H69" s="960"/>
      <c r="I69" s="960"/>
      <c r="J69" s="960"/>
      <c r="K69" s="960"/>
      <c r="L69" s="960"/>
      <c r="M69" s="960"/>
      <c r="N69" s="960"/>
      <c r="O69" s="960"/>
      <c r="P69" s="961"/>
      <c r="Q69" s="962">
        <v>5726</v>
      </c>
      <c r="R69" s="917"/>
      <c r="S69" s="917"/>
      <c r="T69" s="917"/>
      <c r="U69" s="917"/>
      <c r="V69" s="917">
        <v>5666</v>
      </c>
      <c r="W69" s="917"/>
      <c r="X69" s="917"/>
      <c r="Y69" s="917"/>
      <c r="Z69" s="917"/>
      <c r="AA69" s="917">
        <v>60</v>
      </c>
      <c r="AB69" s="917"/>
      <c r="AC69" s="917"/>
      <c r="AD69" s="917"/>
      <c r="AE69" s="917"/>
      <c r="AF69" s="917">
        <v>60</v>
      </c>
      <c r="AG69" s="917"/>
      <c r="AH69" s="917"/>
      <c r="AI69" s="917"/>
      <c r="AJ69" s="917"/>
      <c r="AK69" s="917">
        <v>28</v>
      </c>
      <c r="AL69" s="917"/>
      <c r="AM69" s="917"/>
      <c r="AN69" s="917"/>
      <c r="AO69" s="917"/>
      <c r="AP69" s="917">
        <v>1578</v>
      </c>
      <c r="AQ69" s="917"/>
      <c r="AR69" s="917"/>
      <c r="AS69" s="917"/>
      <c r="AT69" s="917"/>
      <c r="AU69" s="917">
        <v>1078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594</v>
      </c>
      <c r="C70" s="960"/>
      <c r="D70" s="960"/>
      <c r="E70" s="960"/>
      <c r="F70" s="960"/>
      <c r="G70" s="960"/>
      <c r="H70" s="960"/>
      <c r="I70" s="960"/>
      <c r="J70" s="960"/>
      <c r="K70" s="960"/>
      <c r="L70" s="960"/>
      <c r="M70" s="960"/>
      <c r="N70" s="960"/>
      <c r="O70" s="960"/>
      <c r="P70" s="961"/>
      <c r="Q70" s="962">
        <v>9867</v>
      </c>
      <c r="R70" s="917"/>
      <c r="S70" s="917"/>
      <c r="T70" s="917"/>
      <c r="U70" s="917"/>
      <c r="V70" s="917">
        <v>6844</v>
      </c>
      <c r="W70" s="917"/>
      <c r="X70" s="917"/>
      <c r="Y70" s="917"/>
      <c r="Z70" s="917"/>
      <c r="AA70" s="917">
        <v>3023</v>
      </c>
      <c r="AB70" s="917"/>
      <c r="AC70" s="917"/>
      <c r="AD70" s="917"/>
      <c r="AE70" s="917"/>
      <c r="AF70" s="917">
        <v>3023</v>
      </c>
      <c r="AG70" s="917"/>
      <c r="AH70" s="917"/>
      <c r="AI70" s="917"/>
      <c r="AJ70" s="917"/>
      <c r="AK70" s="917" t="s">
        <v>604</v>
      </c>
      <c r="AL70" s="917"/>
      <c r="AM70" s="917"/>
      <c r="AN70" s="917"/>
      <c r="AO70" s="917"/>
      <c r="AP70" s="917" t="s">
        <v>527</v>
      </c>
      <c r="AQ70" s="917"/>
      <c r="AR70" s="917"/>
      <c r="AS70" s="917"/>
      <c r="AT70" s="917"/>
      <c r="AU70" s="917" t="s">
        <v>527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595</v>
      </c>
      <c r="C71" s="960"/>
      <c r="D71" s="960"/>
      <c r="E71" s="960"/>
      <c r="F71" s="960"/>
      <c r="G71" s="960"/>
      <c r="H71" s="960"/>
      <c r="I71" s="960"/>
      <c r="J71" s="960"/>
      <c r="K71" s="960"/>
      <c r="L71" s="960"/>
      <c r="M71" s="960"/>
      <c r="N71" s="960"/>
      <c r="O71" s="960"/>
      <c r="P71" s="961"/>
      <c r="Q71" s="962">
        <v>148</v>
      </c>
      <c r="R71" s="917"/>
      <c r="S71" s="917"/>
      <c r="T71" s="917"/>
      <c r="U71" s="917"/>
      <c r="V71" s="917">
        <v>142</v>
      </c>
      <c r="W71" s="917"/>
      <c r="X71" s="917"/>
      <c r="Y71" s="917"/>
      <c r="Z71" s="917"/>
      <c r="AA71" s="917">
        <v>6</v>
      </c>
      <c r="AB71" s="917"/>
      <c r="AC71" s="917"/>
      <c r="AD71" s="917"/>
      <c r="AE71" s="917"/>
      <c r="AF71" s="917">
        <v>6</v>
      </c>
      <c r="AG71" s="917"/>
      <c r="AH71" s="917"/>
      <c r="AI71" s="917"/>
      <c r="AJ71" s="917"/>
      <c r="AK71" s="917">
        <v>12</v>
      </c>
      <c r="AL71" s="917"/>
      <c r="AM71" s="917"/>
      <c r="AN71" s="917"/>
      <c r="AO71" s="917"/>
      <c r="AP71" s="917" t="s">
        <v>527</v>
      </c>
      <c r="AQ71" s="917"/>
      <c r="AR71" s="917"/>
      <c r="AS71" s="917"/>
      <c r="AT71" s="917"/>
      <c r="AU71" s="917" t="s">
        <v>527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596</v>
      </c>
      <c r="C72" s="960"/>
      <c r="D72" s="960"/>
      <c r="E72" s="960"/>
      <c r="F72" s="960"/>
      <c r="G72" s="960"/>
      <c r="H72" s="960"/>
      <c r="I72" s="960"/>
      <c r="J72" s="960"/>
      <c r="K72" s="960"/>
      <c r="L72" s="960"/>
      <c r="M72" s="960"/>
      <c r="N72" s="960"/>
      <c r="O72" s="960"/>
      <c r="P72" s="961"/>
      <c r="Q72" s="962">
        <v>704</v>
      </c>
      <c r="R72" s="917"/>
      <c r="S72" s="917"/>
      <c r="T72" s="917"/>
      <c r="U72" s="917"/>
      <c r="V72" s="917">
        <v>685</v>
      </c>
      <c r="W72" s="917"/>
      <c r="X72" s="917"/>
      <c r="Y72" s="917"/>
      <c r="Z72" s="917"/>
      <c r="AA72" s="917">
        <v>19</v>
      </c>
      <c r="AB72" s="917"/>
      <c r="AC72" s="917"/>
      <c r="AD72" s="917"/>
      <c r="AE72" s="917"/>
      <c r="AF72" s="917">
        <v>19</v>
      </c>
      <c r="AG72" s="917"/>
      <c r="AH72" s="917"/>
      <c r="AI72" s="917"/>
      <c r="AJ72" s="917"/>
      <c r="AK72" s="917">
        <v>14</v>
      </c>
      <c r="AL72" s="917"/>
      <c r="AM72" s="917"/>
      <c r="AN72" s="917"/>
      <c r="AO72" s="917"/>
      <c r="AP72" s="917" t="s">
        <v>527</v>
      </c>
      <c r="AQ72" s="917"/>
      <c r="AR72" s="917"/>
      <c r="AS72" s="917"/>
      <c r="AT72" s="917"/>
      <c r="AU72" s="917" t="s">
        <v>527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597</v>
      </c>
      <c r="C73" s="960"/>
      <c r="D73" s="960"/>
      <c r="E73" s="960"/>
      <c r="F73" s="960"/>
      <c r="G73" s="960"/>
      <c r="H73" s="960"/>
      <c r="I73" s="960"/>
      <c r="J73" s="960"/>
      <c r="K73" s="960"/>
      <c r="L73" s="960"/>
      <c r="M73" s="960"/>
      <c r="N73" s="960"/>
      <c r="O73" s="960"/>
      <c r="P73" s="961"/>
      <c r="Q73" s="962">
        <v>8</v>
      </c>
      <c r="R73" s="917"/>
      <c r="S73" s="917"/>
      <c r="T73" s="917"/>
      <c r="U73" s="917"/>
      <c r="V73" s="917">
        <v>7</v>
      </c>
      <c r="W73" s="917"/>
      <c r="X73" s="917"/>
      <c r="Y73" s="917"/>
      <c r="Z73" s="917"/>
      <c r="AA73" s="917">
        <v>1</v>
      </c>
      <c r="AB73" s="917"/>
      <c r="AC73" s="917"/>
      <c r="AD73" s="917"/>
      <c r="AE73" s="917"/>
      <c r="AF73" s="917">
        <v>1</v>
      </c>
      <c r="AG73" s="917"/>
      <c r="AH73" s="917"/>
      <c r="AI73" s="917"/>
      <c r="AJ73" s="917"/>
      <c r="AK73" s="917" t="s">
        <v>604</v>
      </c>
      <c r="AL73" s="917"/>
      <c r="AM73" s="917"/>
      <c r="AN73" s="917"/>
      <c r="AO73" s="917"/>
      <c r="AP73" s="917" t="s">
        <v>527</v>
      </c>
      <c r="AQ73" s="917"/>
      <c r="AR73" s="917"/>
      <c r="AS73" s="917"/>
      <c r="AT73" s="917"/>
      <c r="AU73" s="917" t="s">
        <v>527</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598</v>
      </c>
      <c r="C74" s="960"/>
      <c r="D74" s="960"/>
      <c r="E74" s="960"/>
      <c r="F74" s="960"/>
      <c r="G74" s="960"/>
      <c r="H74" s="960"/>
      <c r="I74" s="960"/>
      <c r="J74" s="960"/>
      <c r="K74" s="960"/>
      <c r="L74" s="960"/>
      <c r="M74" s="960"/>
      <c r="N74" s="960"/>
      <c r="O74" s="960"/>
      <c r="P74" s="961"/>
      <c r="Q74" s="962">
        <v>534</v>
      </c>
      <c r="R74" s="917"/>
      <c r="S74" s="917"/>
      <c r="T74" s="917"/>
      <c r="U74" s="917"/>
      <c r="V74" s="917">
        <v>508</v>
      </c>
      <c r="W74" s="917"/>
      <c r="X74" s="917"/>
      <c r="Y74" s="917"/>
      <c r="Z74" s="917"/>
      <c r="AA74" s="917">
        <v>26</v>
      </c>
      <c r="AB74" s="917"/>
      <c r="AC74" s="917"/>
      <c r="AD74" s="917"/>
      <c r="AE74" s="917"/>
      <c r="AF74" s="917">
        <v>26</v>
      </c>
      <c r="AG74" s="917"/>
      <c r="AH74" s="917"/>
      <c r="AI74" s="917"/>
      <c r="AJ74" s="917"/>
      <c r="AK74" s="917">
        <v>5</v>
      </c>
      <c r="AL74" s="917"/>
      <c r="AM74" s="917"/>
      <c r="AN74" s="917"/>
      <c r="AO74" s="917"/>
      <c r="AP74" s="917" t="s">
        <v>527</v>
      </c>
      <c r="AQ74" s="917"/>
      <c r="AR74" s="917"/>
      <c r="AS74" s="917"/>
      <c r="AT74" s="917"/>
      <c r="AU74" s="917" t="s">
        <v>527</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599</v>
      </c>
      <c r="C75" s="960"/>
      <c r="D75" s="960"/>
      <c r="E75" s="960"/>
      <c r="F75" s="960"/>
      <c r="G75" s="960"/>
      <c r="H75" s="960"/>
      <c r="I75" s="960"/>
      <c r="J75" s="960"/>
      <c r="K75" s="960"/>
      <c r="L75" s="960"/>
      <c r="M75" s="960"/>
      <c r="N75" s="960"/>
      <c r="O75" s="960"/>
      <c r="P75" s="961"/>
      <c r="Q75" s="965">
        <v>171935</v>
      </c>
      <c r="R75" s="966"/>
      <c r="S75" s="966"/>
      <c r="T75" s="966"/>
      <c r="U75" s="916"/>
      <c r="V75" s="967">
        <v>162213</v>
      </c>
      <c r="W75" s="966"/>
      <c r="X75" s="966"/>
      <c r="Y75" s="966"/>
      <c r="Z75" s="916"/>
      <c r="AA75" s="967">
        <v>9722</v>
      </c>
      <c r="AB75" s="966"/>
      <c r="AC75" s="966"/>
      <c r="AD75" s="966"/>
      <c r="AE75" s="916"/>
      <c r="AF75" s="967">
        <v>9719</v>
      </c>
      <c r="AG75" s="966"/>
      <c r="AH75" s="966"/>
      <c r="AI75" s="966"/>
      <c r="AJ75" s="916"/>
      <c r="AK75" s="967">
        <v>4660</v>
      </c>
      <c r="AL75" s="966"/>
      <c r="AM75" s="966"/>
      <c r="AN75" s="966"/>
      <c r="AO75" s="916"/>
      <c r="AP75" s="967" t="s">
        <v>527</v>
      </c>
      <c r="AQ75" s="966"/>
      <c r="AR75" s="966"/>
      <c r="AS75" s="966"/>
      <c r="AT75" s="916"/>
      <c r="AU75" s="967" t="s">
        <v>527</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13319</v>
      </c>
      <c r="AG88" s="928"/>
      <c r="AH88" s="928"/>
      <c r="AI88" s="928"/>
      <c r="AJ88" s="928"/>
      <c r="AK88" s="925"/>
      <c r="AL88" s="925"/>
      <c r="AM88" s="925"/>
      <c r="AN88" s="925"/>
      <c r="AO88" s="925"/>
      <c r="AP88" s="928">
        <v>6216</v>
      </c>
      <c r="AQ88" s="928"/>
      <c r="AR88" s="928"/>
      <c r="AS88" s="928"/>
      <c r="AT88" s="928"/>
      <c r="AU88" s="928">
        <v>3863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27</v>
      </c>
      <c r="CS102" s="936"/>
      <c r="CT102" s="936"/>
      <c r="CU102" s="936"/>
      <c r="CV102" s="979"/>
      <c r="CW102" s="978">
        <v>65</v>
      </c>
      <c r="CX102" s="936"/>
      <c r="CY102" s="936"/>
      <c r="CZ102" s="936"/>
      <c r="DA102" s="979"/>
      <c r="DB102" s="978">
        <v>64</v>
      </c>
      <c r="DC102" s="936"/>
      <c r="DD102" s="936"/>
      <c r="DE102" s="936"/>
      <c r="DF102" s="979"/>
      <c r="DG102" s="978" t="s">
        <v>604</v>
      </c>
      <c r="DH102" s="936"/>
      <c r="DI102" s="936"/>
      <c r="DJ102" s="936"/>
      <c r="DK102" s="979"/>
      <c r="DL102" s="978" t="s">
        <v>604</v>
      </c>
      <c r="DM102" s="936"/>
      <c r="DN102" s="936"/>
      <c r="DO102" s="936"/>
      <c r="DP102" s="979"/>
      <c r="DQ102" s="978" t="s">
        <v>604</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307</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307</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307</v>
      </c>
      <c r="DR109" s="981"/>
      <c r="DS109" s="981"/>
      <c r="DT109" s="981"/>
      <c r="DU109" s="982"/>
      <c r="DV109" s="980" t="s">
        <v>437</v>
      </c>
      <c r="DW109" s="981"/>
      <c r="DX109" s="981"/>
      <c r="DY109" s="981"/>
      <c r="DZ109" s="983"/>
    </row>
    <row r="110" spans="1:131" s="248" customFormat="1" ht="26.25" customHeight="1" x14ac:dyDescent="0.15">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3262509</v>
      </c>
      <c r="AB110" s="988"/>
      <c r="AC110" s="988"/>
      <c r="AD110" s="988"/>
      <c r="AE110" s="989"/>
      <c r="AF110" s="990">
        <v>3309011</v>
      </c>
      <c r="AG110" s="988"/>
      <c r="AH110" s="988"/>
      <c r="AI110" s="988"/>
      <c r="AJ110" s="989"/>
      <c r="AK110" s="990">
        <v>3310892</v>
      </c>
      <c r="AL110" s="988"/>
      <c r="AM110" s="988"/>
      <c r="AN110" s="988"/>
      <c r="AO110" s="989"/>
      <c r="AP110" s="991">
        <v>22.9</v>
      </c>
      <c r="AQ110" s="992"/>
      <c r="AR110" s="992"/>
      <c r="AS110" s="992"/>
      <c r="AT110" s="993"/>
      <c r="AU110" s="994" t="s">
        <v>72</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36283304</v>
      </c>
      <c r="BR110" s="1023"/>
      <c r="BS110" s="1023"/>
      <c r="BT110" s="1023"/>
      <c r="BU110" s="1023"/>
      <c r="BV110" s="1023">
        <v>37152210</v>
      </c>
      <c r="BW110" s="1023"/>
      <c r="BX110" s="1023"/>
      <c r="BY110" s="1023"/>
      <c r="BZ110" s="1023"/>
      <c r="CA110" s="1023">
        <v>37269738</v>
      </c>
      <c r="CB110" s="1023"/>
      <c r="CC110" s="1023"/>
      <c r="CD110" s="1023"/>
      <c r="CE110" s="1023"/>
      <c r="CF110" s="1037">
        <v>258</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395</v>
      </c>
      <c r="DH110" s="1023"/>
      <c r="DI110" s="1023"/>
      <c r="DJ110" s="1023"/>
      <c r="DK110" s="1023"/>
      <c r="DL110" s="1023" t="s">
        <v>395</v>
      </c>
      <c r="DM110" s="1023"/>
      <c r="DN110" s="1023"/>
      <c r="DO110" s="1023"/>
      <c r="DP110" s="1023"/>
      <c r="DQ110" s="1023" t="s">
        <v>395</v>
      </c>
      <c r="DR110" s="1023"/>
      <c r="DS110" s="1023"/>
      <c r="DT110" s="1023"/>
      <c r="DU110" s="1023"/>
      <c r="DV110" s="1024" t="s">
        <v>395</v>
      </c>
      <c r="DW110" s="1024"/>
      <c r="DX110" s="1024"/>
      <c r="DY110" s="1024"/>
      <c r="DZ110" s="1025"/>
    </row>
    <row r="111" spans="1:131" s="248" customFormat="1" ht="26.25" customHeight="1" x14ac:dyDescent="0.15">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444</v>
      </c>
      <c r="AB111" s="1030"/>
      <c r="AC111" s="1030"/>
      <c r="AD111" s="1030"/>
      <c r="AE111" s="1031"/>
      <c r="AF111" s="1032" t="s">
        <v>395</v>
      </c>
      <c r="AG111" s="1030"/>
      <c r="AH111" s="1030"/>
      <c r="AI111" s="1030"/>
      <c r="AJ111" s="1031"/>
      <c r="AK111" s="1032" t="s">
        <v>395</v>
      </c>
      <c r="AL111" s="1030"/>
      <c r="AM111" s="1030"/>
      <c r="AN111" s="1030"/>
      <c r="AO111" s="1031"/>
      <c r="AP111" s="1033" t="s">
        <v>445</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v>2630000</v>
      </c>
      <c r="BR111" s="1016"/>
      <c r="BS111" s="1016"/>
      <c r="BT111" s="1016"/>
      <c r="BU111" s="1016"/>
      <c r="BV111" s="1016">
        <v>2490000</v>
      </c>
      <c r="BW111" s="1016"/>
      <c r="BX111" s="1016"/>
      <c r="BY111" s="1016"/>
      <c r="BZ111" s="1016"/>
      <c r="CA111" s="1016">
        <v>2350000</v>
      </c>
      <c r="CB111" s="1016"/>
      <c r="CC111" s="1016"/>
      <c r="CD111" s="1016"/>
      <c r="CE111" s="1016"/>
      <c r="CF111" s="1010">
        <v>16.3</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445</v>
      </c>
      <c r="DH111" s="1016"/>
      <c r="DI111" s="1016"/>
      <c r="DJ111" s="1016"/>
      <c r="DK111" s="1016"/>
      <c r="DL111" s="1016" t="s">
        <v>448</v>
      </c>
      <c r="DM111" s="1016"/>
      <c r="DN111" s="1016"/>
      <c r="DO111" s="1016"/>
      <c r="DP111" s="1016"/>
      <c r="DQ111" s="1016" t="s">
        <v>448</v>
      </c>
      <c r="DR111" s="1016"/>
      <c r="DS111" s="1016"/>
      <c r="DT111" s="1016"/>
      <c r="DU111" s="1016"/>
      <c r="DV111" s="1017" t="s">
        <v>449</v>
      </c>
      <c r="DW111" s="1017"/>
      <c r="DX111" s="1017"/>
      <c r="DY111" s="1017"/>
      <c r="DZ111" s="1018"/>
    </row>
    <row r="112" spans="1:131" s="248" customFormat="1" ht="26.25" customHeight="1" x14ac:dyDescent="0.15">
      <c r="A112" s="1048" t="s">
        <v>450</v>
      </c>
      <c r="B112" s="1049"/>
      <c r="C112" s="1046" t="s">
        <v>451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452</v>
      </c>
      <c r="AB112" s="1055"/>
      <c r="AC112" s="1055"/>
      <c r="AD112" s="1055"/>
      <c r="AE112" s="1056"/>
      <c r="AF112" s="1057" t="s">
        <v>139</v>
      </c>
      <c r="AG112" s="1055"/>
      <c r="AH112" s="1055"/>
      <c r="AI112" s="1055"/>
      <c r="AJ112" s="1056"/>
      <c r="AK112" s="1057" t="s">
        <v>445</v>
      </c>
      <c r="AL112" s="1055"/>
      <c r="AM112" s="1055"/>
      <c r="AN112" s="1055"/>
      <c r="AO112" s="1056"/>
      <c r="AP112" s="1058" t="s">
        <v>445</v>
      </c>
      <c r="AQ112" s="1059"/>
      <c r="AR112" s="1059"/>
      <c r="AS112" s="1059"/>
      <c r="AT112" s="1060"/>
      <c r="AU112" s="996"/>
      <c r="AV112" s="997"/>
      <c r="AW112" s="997"/>
      <c r="AX112" s="997"/>
      <c r="AY112" s="997"/>
      <c r="AZ112" s="1045" t="s">
        <v>453</v>
      </c>
      <c r="BA112" s="1046"/>
      <c r="BB112" s="1046"/>
      <c r="BC112" s="1046"/>
      <c r="BD112" s="1046"/>
      <c r="BE112" s="1046"/>
      <c r="BF112" s="1046"/>
      <c r="BG112" s="1046"/>
      <c r="BH112" s="1046"/>
      <c r="BI112" s="1046"/>
      <c r="BJ112" s="1046"/>
      <c r="BK112" s="1046"/>
      <c r="BL112" s="1046"/>
      <c r="BM112" s="1046"/>
      <c r="BN112" s="1046"/>
      <c r="BO112" s="1046"/>
      <c r="BP112" s="1047"/>
      <c r="BQ112" s="1015">
        <v>12516424</v>
      </c>
      <c r="BR112" s="1016"/>
      <c r="BS112" s="1016"/>
      <c r="BT112" s="1016"/>
      <c r="BU112" s="1016"/>
      <c r="BV112" s="1016">
        <v>12732215</v>
      </c>
      <c r="BW112" s="1016"/>
      <c r="BX112" s="1016"/>
      <c r="BY112" s="1016"/>
      <c r="BZ112" s="1016"/>
      <c r="CA112" s="1016">
        <v>12114534</v>
      </c>
      <c r="CB112" s="1016"/>
      <c r="CC112" s="1016"/>
      <c r="CD112" s="1016"/>
      <c r="CE112" s="1016"/>
      <c r="CF112" s="1010">
        <v>83.9</v>
      </c>
      <c r="CG112" s="1011"/>
      <c r="CH112" s="1011"/>
      <c r="CI112" s="1011"/>
      <c r="CJ112" s="1011"/>
      <c r="CK112" s="1041"/>
      <c r="CL112" s="1042"/>
      <c r="CM112" s="1012" t="s">
        <v>454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395</v>
      </c>
      <c r="DH112" s="1016"/>
      <c r="DI112" s="1016"/>
      <c r="DJ112" s="1016"/>
      <c r="DK112" s="1016"/>
      <c r="DL112" s="1016" t="s">
        <v>449</v>
      </c>
      <c r="DM112" s="1016"/>
      <c r="DN112" s="1016"/>
      <c r="DO112" s="1016"/>
      <c r="DP112" s="1016"/>
      <c r="DQ112" s="1016" t="s">
        <v>395</v>
      </c>
      <c r="DR112" s="1016"/>
      <c r="DS112" s="1016"/>
      <c r="DT112" s="1016"/>
      <c r="DU112" s="1016"/>
      <c r="DV112" s="1017" t="s">
        <v>455</v>
      </c>
      <c r="DW112" s="1017"/>
      <c r="DX112" s="1017"/>
      <c r="DY112" s="1017"/>
      <c r="DZ112" s="1018"/>
    </row>
    <row r="113" spans="1:130" s="248" customFormat="1" ht="26.25" customHeight="1" x14ac:dyDescent="0.15">
      <c r="A113" s="1050"/>
      <c r="B113" s="1051"/>
      <c r="C113" s="1046" t="s">
        <v>456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726906</v>
      </c>
      <c r="AB113" s="1030"/>
      <c r="AC113" s="1030"/>
      <c r="AD113" s="1030"/>
      <c r="AE113" s="1031"/>
      <c r="AF113" s="1032">
        <v>894814</v>
      </c>
      <c r="AG113" s="1030"/>
      <c r="AH113" s="1030"/>
      <c r="AI113" s="1030"/>
      <c r="AJ113" s="1031"/>
      <c r="AK113" s="1032">
        <v>761027</v>
      </c>
      <c r="AL113" s="1030"/>
      <c r="AM113" s="1030"/>
      <c r="AN113" s="1030"/>
      <c r="AO113" s="1031"/>
      <c r="AP113" s="1033">
        <v>5.3</v>
      </c>
      <c r="AQ113" s="1034"/>
      <c r="AR113" s="1034"/>
      <c r="AS113" s="1034"/>
      <c r="AT113" s="1035"/>
      <c r="AU113" s="996"/>
      <c r="AV113" s="997"/>
      <c r="AW113" s="997"/>
      <c r="AX113" s="997"/>
      <c r="AY113" s="997"/>
      <c r="AZ113" s="1045" t="s">
        <v>457</v>
      </c>
      <c r="BA113" s="1046"/>
      <c r="BB113" s="1046"/>
      <c r="BC113" s="1046"/>
      <c r="BD113" s="1046"/>
      <c r="BE113" s="1046"/>
      <c r="BF113" s="1046"/>
      <c r="BG113" s="1046"/>
      <c r="BH113" s="1046"/>
      <c r="BI113" s="1046"/>
      <c r="BJ113" s="1046"/>
      <c r="BK113" s="1046"/>
      <c r="BL113" s="1046"/>
      <c r="BM113" s="1046"/>
      <c r="BN113" s="1046"/>
      <c r="BO113" s="1046"/>
      <c r="BP113" s="1047"/>
      <c r="BQ113" s="1015">
        <v>4749567</v>
      </c>
      <c r="BR113" s="1016"/>
      <c r="BS113" s="1016"/>
      <c r="BT113" s="1016"/>
      <c r="BU113" s="1016"/>
      <c r="BV113" s="1016">
        <v>4432255</v>
      </c>
      <c r="BW113" s="1016"/>
      <c r="BX113" s="1016"/>
      <c r="BY113" s="1016"/>
      <c r="BZ113" s="1016"/>
      <c r="CA113" s="1016">
        <v>3862920</v>
      </c>
      <c r="CB113" s="1016"/>
      <c r="CC113" s="1016"/>
      <c r="CD113" s="1016"/>
      <c r="CE113" s="1016"/>
      <c r="CF113" s="1010">
        <v>26.7</v>
      </c>
      <c r="CG113" s="1011"/>
      <c r="CH113" s="1011"/>
      <c r="CI113" s="1011"/>
      <c r="CJ113" s="1011"/>
      <c r="CK113" s="1041"/>
      <c r="CL113" s="1042"/>
      <c r="CM113" s="1012" t="s">
        <v>458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452</v>
      </c>
      <c r="DH113" s="1055"/>
      <c r="DI113" s="1055"/>
      <c r="DJ113" s="1055"/>
      <c r="DK113" s="1056"/>
      <c r="DL113" s="1057" t="s">
        <v>452</v>
      </c>
      <c r="DM113" s="1055"/>
      <c r="DN113" s="1055"/>
      <c r="DO113" s="1055"/>
      <c r="DP113" s="1056"/>
      <c r="DQ113" s="1057" t="s">
        <v>455</v>
      </c>
      <c r="DR113" s="1055"/>
      <c r="DS113" s="1055"/>
      <c r="DT113" s="1055"/>
      <c r="DU113" s="1056"/>
      <c r="DV113" s="1058" t="s">
        <v>395</v>
      </c>
      <c r="DW113" s="1059"/>
      <c r="DX113" s="1059"/>
      <c r="DY113" s="1059"/>
      <c r="DZ113" s="1060"/>
    </row>
    <row r="114" spans="1:130" s="248" customFormat="1" ht="26.25" customHeight="1" x14ac:dyDescent="0.15">
      <c r="A114" s="1050"/>
      <c r="B114" s="1051"/>
      <c r="C114" s="1046" t="s">
        <v>459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948300</v>
      </c>
      <c r="AB114" s="1055"/>
      <c r="AC114" s="1055"/>
      <c r="AD114" s="1055"/>
      <c r="AE114" s="1056"/>
      <c r="AF114" s="1057">
        <v>914019</v>
      </c>
      <c r="AG114" s="1055"/>
      <c r="AH114" s="1055"/>
      <c r="AI114" s="1055"/>
      <c r="AJ114" s="1056"/>
      <c r="AK114" s="1057">
        <v>931458</v>
      </c>
      <c r="AL114" s="1055"/>
      <c r="AM114" s="1055"/>
      <c r="AN114" s="1055"/>
      <c r="AO114" s="1056"/>
      <c r="AP114" s="1058">
        <v>6.4</v>
      </c>
      <c r="AQ114" s="1059"/>
      <c r="AR114" s="1059"/>
      <c r="AS114" s="1059"/>
      <c r="AT114" s="1060"/>
      <c r="AU114" s="996"/>
      <c r="AV114" s="997"/>
      <c r="AW114" s="997"/>
      <c r="AX114" s="997"/>
      <c r="AY114" s="997"/>
      <c r="AZ114" s="1045" t="s">
        <v>460</v>
      </c>
      <c r="BA114" s="1046"/>
      <c r="BB114" s="1046"/>
      <c r="BC114" s="1046"/>
      <c r="BD114" s="1046"/>
      <c r="BE114" s="1046"/>
      <c r="BF114" s="1046"/>
      <c r="BG114" s="1046"/>
      <c r="BH114" s="1046"/>
      <c r="BI114" s="1046"/>
      <c r="BJ114" s="1046"/>
      <c r="BK114" s="1046"/>
      <c r="BL114" s="1046"/>
      <c r="BM114" s="1046"/>
      <c r="BN114" s="1046"/>
      <c r="BO114" s="1046"/>
      <c r="BP114" s="1047"/>
      <c r="BQ114" s="1015">
        <v>3606257</v>
      </c>
      <c r="BR114" s="1016"/>
      <c r="BS114" s="1016"/>
      <c r="BT114" s="1016"/>
      <c r="BU114" s="1016"/>
      <c r="BV114" s="1016">
        <v>3303833</v>
      </c>
      <c r="BW114" s="1016"/>
      <c r="BX114" s="1016"/>
      <c r="BY114" s="1016"/>
      <c r="BZ114" s="1016"/>
      <c r="CA114" s="1016">
        <v>3040521</v>
      </c>
      <c r="CB114" s="1016"/>
      <c r="CC114" s="1016"/>
      <c r="CD114" s="1016"/>
      <c r="CE114" s="1016"/>
      <c r="CF114" s="1010">
        <v>21</v>
      </c>
      <c r="CG114" s="1011"/>
      <c r="CH114" s="1011"/>
      <c r="CI114" s="1011"/>
      <c r="CJ114" s="1011"/>
      <c r="CK114" s="1041"/>
      <c r="CL114" s="1042"/>
      <c r="CM114" s="1012" t="s">
        <v>461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455</v>
      </c>
      <c r="DH114" s="1055"/>
      <c r="DI114" s="1055"/>
      <c r="DJ114" s="1055"/>
      <c r="DK114" s="1056"/>
      <c r="DL114" s="1057" t="s">
        <v>395</v>
      </c>
      <c r="DM114" s="1055"/>
      <c r="DN114" s="1055"/>
      <c r="DO114" s="1055"/>
      <c r="DP114" s="1056"/>
      <c r="DQ114" s="1057" t="s">
        <v>395</v>
      </c>
      <c r="DR114" s="1055"/>
      <c r="DS114" s="1055"/>
      <c r="DT114" s="1055"/>
      <c r="DU114" s="1056"/>
      <c r="DV114" s="1058" t="s">
        <v>462</v>
      </c>
      <c r="DW114" s="1059"/>
      <c r="DX114" s="1059"/>
      <c r="DY114" s="1059"/>
      <c r="DZ114" s="1060"/>
    </row>
    <row r="115" spans="1:130" s="248" customFormat="1" ht="26.25" customHeight="1" x14ac:dyDescent="0.15">
      <c r="A115" s="1050"/>
      <c r="B115" s="1051"/>
      <c r="C115" s="1046" t="s">
        <v>463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155000</v>
      </c>
      <c r="AB115" s="1030"/>
      <c r="AC115" s="1030"/>
      <c r="AD115" s="1030"/>
      <c r="AE115" s="1031"/>
      <c r="AF115" s="1032">
        <v>140007</v>
      </c>
      <c r="AG115" s="1030"/>
      <c r="AH115" s="1030"/>
      <c r="AI115" s="1030"/>
      <c r="AJ115" s="1031"/>
      <c r="AK115" s="1032">
        <v>140203</v>
      </c>
      <c r="AL115" s="1030"/>
      <c r="AM115" s="1030"/>
      <c r="AN115" s="1030"/>
      <c r="AO115" s="1031"/>
      <c r="AP115" s="1033">
        <v>1</v>
      </c>
      <c r="AQ115" s="1034"/>
      <c r="AR115" s="1034"/>
      <c r="AS115" s="1034"/>
      <c r="AT115" s="1035"/>
      <c r="AU115" s="996"/>
      <c r="AV115" s="997"/>
      <c r="AW115" s="997"/>
      <c r="AX115" s="997"/>
      <c r="AY115" s="997"/>
      <c r="AZ115" s="1045" t="s">
        <v>464</v>
      </c>
      <c r="BA115" s="1046"/>
      <c r="BB115" s="1046"/>
      <c r="BC115" s="1046"/>
      <c r="BD115" s="1046"/>
      <c r="BE115" s="1046"/>
      <c r="BF115" s="1046"/>
      <c r="BG115" s="1046"/>
      <c r="BH115" s="1046"/>
      <c r="BI115" s="1046"/>
      <c r="BJ115" s="1046"/>
      <c r="BK115" s="1046"/>
      <c r="BL115" s="1046"/>
      <c r="BM115" s="1046"/>
      <c r="BN115" s="1046"/>
      <c r="BO115" s="1046"/>
      <c r="BP115" s="1047"/>
      <c r="BQ115" s="1015" t="s">
        <v>449</v>
      </c>
      <c r="BR115" s="1016"/>
      <c r="BS115" s="1016"/>
      <c r="BT115" s="1016"/>
      <c r="BU115" s="1016"/>
      <c r="BV115" s="1016" t="s">
        <v>395</v>
      </c>
      <c r="BW115" s="1016"/>
      <c r="BX115" s="1016"/>
      <c r="BY115" s="1016"/>
      <c r="BZ115" s="1016"/>
      <c r="CA115" s="1016" t="s">
        <v>452</v>
      </c>
      <c r="CB115" s="1016"/>
      <c r="CC115" s="1016"/>
      <c r="CD115" s="1016"/>
      <c r="CE115" s="1016"/>
      <c r="CF115" s="1010" t="s">
        <v>445</v>
      </c>
      <c r="CG115" s="1011"/>
      <c r="CH115" s="1011"/>
      <c r="CI115" s="1011"/>
      <c r="CJ115" s="1011"/>
      <c r="CK115" s="1041"/>
      <c r="CL115" s="1042"/>
      <c r="CM115" s="1045" t="s">
        <v>465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395</v>
      </c>
      <c r="DH115" s="1055"/>
      <c r="DI115" s="1055"/>
      <c r="DJ115" s="1055"/>
      <c r="DK115" s="1056"/>
      <c r="DL115" s="1057" t="s">
        <v>445</v>
      </c>
      <c r="DM115" s="1055"/>
      <c r="DN115" s="1055"/>
      <c r="DO115" s="1055"/>
      <c r="DP115" s="1056"/>
      <c r="DQ115" s="1057" t="s">
        <v>449</v>
      </c>
      <c r="DR115" s="1055"/>
      <c r="DS115" s="1055"/>
      <c r="DT115" s="1055"/>
      <c r="DU115" s="1056"/>
      <c r="DV115" s="1058" t="s">
        <v>395</v>
      </c>
      <c r="DW115" s="1059"/>
      <c r="DX115" s="1059"/>
      <c r="DY115" s="1059"/>
      <c r="DZ115" s="1060"/>
    </row>
    <row r="116" spans="1:130" s="248" customFormat="1" ht="26.25" customHeight="1" x14ac:dyDescent="0.15">
      <c r="A116" s="1052"/>
      <c r="B116" s="1053"/>
      <c r="C116" s="1061" t="s">
        <v>466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1653</v>
      </c>
      <c r="AB116" s="1055"/>
      <c r="AC116" s="1055"/>
      <c r="AD116" s="1055"/>
      <c r="AE116" s="1056"/>
      <c r="AF116" s="1057">
        <v>2549</v>
      </c>
      <c r="AG116" s="1055"/>
      <c r="AH116" s="1055"/>
      <c r="AI116" s="1055"/>
      <c r="AJ116" s="1056"/>
      <c r="AK116" s="1057">
        <v>1713</v>
      </c>
      <c r="AL116" s="1055"/>
      <c r="AM116" s="1055"/>
      <c r="AN116" s="1055"/>
      <c r="AO116" s="1056"/>
      <c r="AP116" s="1058">
        <v>0</v>
      </c>
      <c r="AQ116" s="1059"/>
      <c r="AR116" s="1059"/>
      <c r="AS116" s="1059"/>
      <c r="AT116" s="1060"/>
      <c r="AU116" s="996"/>
      <c r="AV116" s="997"/>
      <c r="AW116" s="997"/>
      <c r="AX116" s="997"/>
      <c r="AY116" s="997"/>
      <c r="AZ116" s="1063" t="s">
        <v>467</v>
      </c>
      <c r="BA116" s="1064"/>
      <c r="BB116" s="1064"/>
      <c r="BC116" s="1064"/>
      <c r="BD116" s="1064"/>
      <c r="BE116" s="1064"/>
      <c r="BF116" s="1064"/>
      <c r="BG116" s="1064"/>
      <c r="BH116" s="1064"/>
      <c r="BI116" s="1064"/>
      <c r="BJ116" s="1064"/>
      <c r="BK116" s="1064"/>
      <c r="BL116" s="1064"/>
      <c r="BM116" s="1064"/>
      <c r="BN116" s="1064"/>
      <c r="BO116" s="1064"/>
      <c r="BP116" s="1065"/>
      <c r="BQ116" s="1015" t="s">
        <v>445</v>
      </c>
      <c r="BR116" s="1016"/>
      <c r="BS116" s="1016"/>
      <c r="BT116" s="1016"/>
      <c r="BU116" s="1016"/>
      <c r="BV116" s="1016" t="s">
        <v>455</v>
      </c>
      <c r="BW116" s="1016"/>
      <c r="BX116" s="1016"/>
      <c r="BY116" s="1016"/>
      <c r="BZ116" s="1016"/>
      <c r="CA116" s="1016" t="s">
        <v>455</v>
      </c>
      <c r="CB116" s="1016"/>
      <c r="CC116" s="1016"/>
      <c r="CD116" s="1016"/>
      <c r="CE116" s="1016"/>
      <c r="CF116" s="1010" t="s">
        <v>139</v>
      </c>
      <c r="CG116" s="1011"/>
      <c r="CH116" s="1011"/>
      <c r="CI116" s="1011"/>
      <c r="CJ116" s="1011"/>
      <c r="CK116" s="1041"/>
      <c r="CL116" s="1042"/>
      <c r="CM116" s="1012" t="s">
        <v>468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395</v>
      </c>
      <c r="DH116" s="1055"/>
      <c r="DI116" s="1055"/>
      <c r="DJ116" s="1055"/>
      <c r="DK116" s="1056"/>
      <c r="DL116" s="1057" t="s">
        <v>139</v>
      </c>
      <c r="DM116" s="1055"/>
      <c r="DN116" s="1055"/>
      <c r="DO116" s="1055"/>
      <c r="DP116" s="1056"/>
      <c r="DQ116" s="1057" t="s">
        <v>455</v>
      </c>
      <c r="DR116" s="1055"/>
      <c r="DS116" s="1055"/>
      <c r="DT116" s="1055"/>
      <c r="DU116" s="1056"/>
      <c r="DV116" s="1058" t="s">
        <v>395</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469</v>
      </c>
      <c r="Z117" s="982"/>
      <c r="AA117" s="1072">
        <v>5094368</v>
      </c>
      <c r="AB117" s="1073"/>
      <c r="AC117" s="1073"/>
      <c r="AD117" s="1073"/>
      <c r="AE117" s="1074"/>
      <c r="AF117" s="1075">
        <v>5260400</v>
      </c>
      <c r="AG117" s="1073"/>
      <c r="AH117" s="1073"/>
      <c r="AI117" s="1073"/>
      <c r="AJ117" s="1074"/>
      <c r="AK117" s="1075">
        <v>5145293</v>
      </c>
      <c r="AL117" s="1073"/>
      <c r="AM117" s="1073"/>
      <c r="AN117" s="1073"/>
      <c r="AO117" s="1074"/>
      <c r="AP117" s="1076"/>
      <c r="AQ117" s="1077"/>
      <c r="AR117" s="1077"/>
      <c r="AS117" s="1077"/>
      <c r="AT117" s="1078"/>
      <c r="AU117" s="996"/>
      <c r="AV117" s="997"/>
      <c r="AW117" s="997"/>
      <c r="AX117" s="997"/>
      <c r="AY117" s="997"/>
      <c r="AZ117" s="1063" t="s">
        <v>470</v>
      </c>
      <c r="BA117" s="1064"/>
      <c r="BB117" s="1064"/>
      <c r="BC117" s="1064"/>
      <c r="BD117" s="1064"/>
      <c r="BE117" s="1064"/>
      <c r="BF117" s="1064"/>
      <c r="BG117" s="1064"/>
      <c r="BH117" s="1064"/>
      <c r="BI117" s="1064"/>
      <c r="BJ117" s="1064"/>
      <c r="BK117" s="1064"/>
      <c r="BL117" s="1064"/>
      <c r="BM117" s="1064"/>
      <c r="BN117" s="1064"/>
      <c r="BO117" s="1064"/>
      <c r="BP117" s="1065"/>
      <c r="BQ117" s="1015" t="s">
        <v>455</v>
      </c>
      <c r="BR117" s="1016"/>
      <c r="BS117" s="1016"/>
      <c r="BT117" s="1016"/>
      <c r="BU117" s="1016"/>
      <c r="BV117" s="1016" t="s">
        <v>462</v>
      </c>
      <c r="BW117" s="1016"/>
      <c r="BX117" s="1016"/>
      <c r="BY117" s="1016"/>
      <c r="BZ117" s="1016"/>
      <c r="CA117" s="1016" t="s">
        <v>139</v>
      </c>
      <c r="CB117" s="1016"/>
      <c r="CC117" s="1016"/>
      <c r="CD117" s="1016"/>
      <c r="CE117" s="1016"/>
      <c r="CF117" s="1010" t="s">
        <v>455</v>
      </c>
      <c r="CG117" s="1011"/>
      <c r="CH117" s="1011"/>
      <c r="CI117" s="1011"/>
      <c r="CJ117" s="1011"/>
      <c r="CK117" s="1041"/>
      <c r="CL117" s="1042"/>
      <c r="CM117" s="1012" t="s">
        <v>471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472</v>
      </c>
      <c r="DH117" s="1055"/>
      <c r="DI117" s="1055"/>
      <c r="DJ117" s="1055"/>
      <c r="DK117" s="1056"/>
      <c r="DL117" s="1057" t="s">
        <v>395</v>
      </c>
      <c r="DM117" s="1055"/>
      <c r="DN117" s="1055"/>
      <c r="DO117" s="1055"/>
      <c r="DP117" s="1056"/>
      <c r="DQ117" s="1057" t="s">
        <v>473</v>
      </c>
      <c r="DR117" s="1055"/>
      <c r="DS117" s="1055"/>
      <c r="DT117" s="1055"/>
      <c r="DU117" s="1056"/>
      <c r="DV117" s="1058" t="s">
        <v>445</v>
      </c>
      <c r="DW117" s="1059"/>
      <c r="DX117" s="1059"/>
      <c r="DY117" s="1059"/>
      <c r="DZ117" s="1060"/>
    </row>
    <row r="118" spans="1:130" s="248" customFormat="1" ht="26.25" customHeight="1" x14ac:dyDescent="0.15">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307</v>
      </c>
      <c r="AL118" s="981"/>
      <c r="AM118" s="981"/>
      <c r="AN118" s="981"/>
      <c r="AO118" s="982"/>
      <c r="AP118" s="1067" t="s">
        <v>437</v>
      </c>
      <c r="AQ118" s="1068"/>
      <c r="AR118" s="1068"/>
      <c r="AS118" s="1068"/>
      <c r="AT118" s="1069"/>
      <c r="AU118" s="996"/>
      <c r="AV118" s="997"/>
      <c r="AW118" s="997"/>
      <c r="AX118" s="997"/>
      <c r="AY118" s="997"/>
      <c r="AZ118" s="1070" t="s">
        <v>474</v>
      </c>
      <c r="BA118" s="1061"/>
      <c r="BB118" s="1061"/>
      <c r="BC118" s="1061"/>
      <c r="BD118" s="1061"/>
      <c r="BE118" s="1061"/>
      <c r="BF118" s="1061"/>
      <c r="BG118" s="1061"/>
      <c r="BH118" s="1061"/>
      <c r="BI118" s="1061"/>
      <c r="BJ118" s="1061"/>
      <c r="BK118" s="1061"/>
      <c r="BL118" s="1061"/>
      <c r="BM118" s="1061"/>
      <c r="BN118" s="1061"/>
      <c r="BO118" s="1061"/>
      <c r="BP118" s="1062"/>
      <c r="BQ118" s="1093" t="s">
        <v>455</v>
      </c>
      <c r="BR118" s="1094"/>
      <c r="BS118" s="1094"/>
      <c r="BT118" s="1094"/>
      <c r="BU118" s="1094"/>
      <c r="BV118" s="1094" t="s">
        <v>395</v>
      </c>
      <c r="BW118" s="1094"/>
      <c r="BX118" s="1094"/>
      <c r="BY118" s="1094"/>
      <c r="BZ118" s="1094"/>
      <c r="CA118" s="1094" t="s">
        <v>475</v>
      </c>
      <c r="CB118" s="1094"/>
      <c r="CC118" s="1094"/>
      <c r="CD118" s="1094"/>
      <c r="CE118" s="1094"/>
      <c r="CF118" s="1010" t="s">
        <v>139</v>
      </c>
      <c r="CG118" s="1011"/>
      <c r="CH118" s="1011"/>
      <c r="CI118" s="1011"/>
      <c r="CJ118" s="1011"/>
      <c r="CK118" s="1041"/>
      <c r="CL118" s="1042"/>
      <c r="CM118" s="1012" t="s">
        <v>476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395</v>
      </c>
      <c r="DH118" s="1055"/>
      <c r="DI118" s="1055"/>
      <c r="DJ118" s="1055"/>
      <c r="DK118" s="1056"/>
      <c r="DL118" s="1057" t="s">
        <v>445</v>
      </c>
      <c r="DM118" s="1055"/>
      <c r="DN118" s="1055"/>
      <c r="DO118" s="1055"/>
      <c r="DP118" s="1056"/>
      <c r="DQ118" s="1057" t="s">
        <v>395</v>
      </c>
      <c r="DR118" s="1055"/>
      <c r="DS118" s="1055"/>
      <c r="DT118" s="1055"/>
      <c r="DU118" s="1056"/>
      <c r="DV118" s="1058" t="s">
        <v>473</v>
      </c>
      <c r="DW118" s="1059"/>
      <c r="DX118" s="1059"/>
      <c r="DY118" s="1059"/>
      <c r="DZ118" s="1060"/>
    </row>
    <row r="119" spans="1:130" s="248" customFormat="1" ht="26.25" customHeight="1" x14ac:dyDescent="0.15">
      <c r="A119" s="1154"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462</v>
      </c>
      <c r="AB119" s="988"/>
      <c r="AC119" s="988"/>
      <c r="AD119" s="988"/>
      <c r="AE119" s="989"/>
      <c r="AF119" s="990" t="s">
        <v>139</v>
      </c>
      <c r="AG119" s="988"/>
      <c r="AH119" s="988"/>
      <c r="AI119" s="988"/>
      <c r="AJ119" s="989"/>
      <c r="AK119" s="990" t="s">
        <v>139</v>
      </c>
      <c r="AL119" s="988"/>
      <c r="AM119" s="988"/>
      <c r="AN119" s="988"/>
      <c r="AO119" s="989"/>
      <c r="AP119" s="991" t="s">
        <v>473</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477</v>
      </c>
      <c r="BP119" s="1102"/>
      <c r="BQ119" s="1093">
        <v>59785552</v>
      </c>
      <c r="BR119" s="1094"/>
      <c r="BS119" s="1094"/>
      <c r="BT119" s="1094"/>
      <c r="BU119" s="1094"/>
      <c r="BV119" s="1094">
        <v>60110513</v>
      </c>
      <c r="BW119" s="1094"/>
      <c r="BX119" s="1094"/>
      <c r="BY119" s="1094"/>
      <c r="BZ119" s="1094"/>
      <c r="CA119" s="1094">
        <v>58637713</v>
      </c>
      <c r="CB119" s="1094"/>
      <c r="CC119" s="1094"/>
      <c r="CD119" s="1094"/>
      <c r="CE119" s="1094"/>
      <c r="CF119" s="1095"/>
      <c r="CG119" s="1096"/>
      <c r="CH119" s="1096"/>
      <c r="CI119" s="1096"/>
      <c r="CJ119" s="1097"/>
      <c r="CK119" s="1043"/>
      <c r="CL119" s="1044"/>
      <c r="CM119" s="1098" t="s">
        <v>478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2630000</v>
      </c>
      <c r="DH119" s="1080"/>
      <c r="DI119" s="1080"/>
      <c r="DJ119" s="1080"/>
      <c r="DK119" s="1081"/>
      <c r="DL119" s="1079">
        <v>2490000</v>
      </c>
      <c r="DM119" s="1080"/>
      <c r="DN119" s="1080"/>
      <c r="DO119" s="1080"/>
      <c r="DP119" s="1081"/>
      <c r="DQ119" s="1079">
        <v>2350000</v>
      </c>
      <c r="DR119" s="1080"/>
      <c r="DS119" s="1080"/>
      <c r="DT119" s="1080"/>
      <c r="DU119" s="1081"/>
      <c r="DV119" s="1082">
        <v>16.3</v>
      </c>
      <c r="DW119" s="1083"/>
      <c r="DX119" s="1083"/>
      <c r="DY119" s="1083"/>
      <c r="DZ119" s="1084"/>
    </row>
    <row r="120" spans="1:130" s="248" customFormat="1" ht="26.25" customHeight="1" x14ac:dyDescent="0.15">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139</v>
      </c>
      <c r="AB120" s="1055"/>
      <c r="AC120" s="1055"/>
      <c r="AD120" s="1055"/>
      <c r="AE120" s="1056"/>
      <c r="AF120" s="1057" t="s">
        <v>473</v>
      </c>
      <c r="AG120" s="1055"/>
      <c r="AH120" s="1055"/>
      <c r="AI120" s="1055"/>
      <c r="AJ120" s="1056"/>
      <c r="AK120" s="1057" t="s">
        <v>462</v>
      </c>
      <c r="AL120" s="1055"/>
      <c r="AM120" s="1055"/>
      <c r="AN120" s="1055"/>
      <c r="AO120" s="1056"/>
      <c r="AP120" s="1058" t="s">
        <v>462</v>
      </c>
      <c r="AQ120" s="1059"/>
      <c r="AR120" s="1059"/>
      <c r="AS120" s="1059"/>
      <c r="AT120" s="1060"/>
      <c r="AU120" s="1085" t="s">
        <v>479</v>
      </c>
      <c r="AV120" s="1086"/>
      <c r="AW120" s="1086"/>
      <c r="AX120" s="1086"/>
      <c r="AY120" s="1087"/>
      <c r="AZ120" s="1036" t="s">
        <v>480</v>
      </c>
      <c r="BA120" s="985"/>
      <c r="BB120" s="985"/>
      <c r="BC120" s="985"/>
      <c r="BD120" s="985"/>
      <c r="BE120" s="985"/>
      <c r="BF120" s="985"/>
      <c r="BG120" s="985"/>
      <c r="BH120" s="985"/>
      <c r="BI120" s="985"/>
      <c r="BJ120" s="985"/>
      <c r="BK120" s="985"/>
      <c r="BL120" s="985"/>
      <c r="BM120" s="985"/>
      <c r="BN120" s="985"/>
      <c r="BO120" s="985"/>
      <c r="BP120" s="986"/>
      <c r="BQ120" s="1022">
        <v>1701935</v>
      </c>
      <c r="BR120" s="1023"/>
      <c r="BS120" s="1023"/>
      <c r="BT120" s="1023"/>
      <c r="BU120" s="1023"/>
      <c r="BV120" s="1023">
        <v>2136311</v>
      </c>
      <c r="BW120" s="1023"/>
      <c r="BX120" s="1023"/>
      <c r="BY120" s="1023"/>
      <c r="BZ120" s="1023"/>
      <c r="CA120" s="1023">
        <v>2601442</v>
      </c>
      <c r="CB120" s="1023"/>
      <c r="CC120" s="1023"/>
      <c r="CD120" s="1023"/>
      <c r="CE120" s="1023"/>
      <c r="CF120" s="1037">
        <v>18</v>
      </c>
      <c r="CG120" s="1038"/>
      <c r="CH120" s="1038"/>
      <c r="CI120" s="1038"/>
      <c r="CJ120" s="1038"/>
      <c r="CK120" s="1103" t="s">
        <v>481</v>
      </c>
      <c r="CL120" s="1104"/>
      <c r="CM120" s="1104"/>
      <c r="CN120" s="1104"/>
      <c r="CO120" s="1105"/>
      <c r="CP120" s="1111" t="s">
        <v>411</v>
      </c>
      <c r="CQ120" s="1112"/>
      <c r="CR120" s="1112"/>
      <c r="CS120" s="1112"/>
      <c r="CT120" s="1112"/>
      <c r="CU120" s="1112"/>
      <c r="CV120" s="1112"/>
      <c r="CW120" s="1112"/>
      <c r="CX120" s="1112"/>
      <c r="CY120" s="1112"/>
      <c r="CZ120" s="1112"/>
      <c r="DA120" s="1112"/>
      <c r="DB120" s="1112"/>
      <c r="DC120" s="1112"/>
      <c r="DD120" s="1112"/>
      <c r="DE120" s="1112"/>
      <c r="DF120" s="1113"/>
      <c r="DG120" s="1022" t="s">
        <v>455</v>
      </c>
      <c r="DH120" s="1023"/>
      <c r="DI120" s="1023"/>
      <c r="DJ120" s="1023"/>
      <c r="DK120" s="1023"/>
      <c r="DL120" s="1023" t="s">
        <v>462</v>
      </c>
      <c r="DM120" s="1023"/>
      <c r="DN120" s="1023"/>
      <c r="DO120" s="1023"/>
      <c r="DP120" s="1023"/>
      <c r="DQ120" s="1023">
        <v>9050795</v>
      </c>
      <c r="DR120" s="1023"/>
      <c r="DS120" s="1023"/>
      <c r="DT120" s="1023"/>
      <c r="DU120" s="1023"/>
      <c r="DV120" s="1024">
        <v>62.7</v>
      </c>
      <c r="DW120" s="1024"/>
      <c r="DX120" s="1024"/>
      <c r="DY120" s="1024"/>
      <c r="DZ120" s="1025"/>
    </row>
    <row r="121" spans="1:130" s="248" customFormat="1" ht="26.25" customHeight="1" x14ac:dyDescent="0.15">
      <c r="A121" s="1155"/>
      <c r="B121" s="1042"/>
      <c r="C121" s="1063" t="s">
        <v>482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395</v>
      </c>
      <c r="AB121" s="1055"/>
      <c r="AC121" s="1055"/>
      <c r="AD121" s="1055"/>
      <c r="AE121" s="1056"/>
      <c r="AF121" s="1057" t="s">
        <v>475</v>
      </c>
      <c r="AG121" s="1055"/>
      <c r="AH121" s="1055"/>
      <c r="AI121" s="1055"/>
      <c r="AJ121" s="1056"/>
      <c r="AK121" s="1057" t="s">
        <v>473</v>
      </c>
      <c r="AL121" s="1055"/>
      <c r="AM121" s="1055"/>
      <c r="AN121" s="1055"/>
      <c r="AO121" s="1056"/>
      <c r="AP121" s="1058" t="s">
        <v>395</v>
      </c>
      <c r="AQ121" s="1059"/>
      <c r="AR121" s="1059"/>
      <c r="AS121" s="1059"/>
      <c r="AT121" s="1060"/>
      <c r="AU121" s="1088"/>
      <c r="AV121" s="1089"/>
      <c r="AW121" s="1089"/>
      <c r="AX121" s="1089"/>
      <c r="AY121" s="1090"/>
      <c r="AZ121" s="1045" t="s">
        <v>483</v>
      </c>
      <c r="BA121" s="1046"/>
      <c r="BB121" s="1046"/>
      <c r="BC121" s="1046"/>
      <c r="BD121" s="1046"/>
      <c r="BE121" s="1046"/>
      <c r="BF121" s="1046"/>
      <c r="BG121" s="1046"/>
      <c r="BH121" s="1046"/>
      <c r="BI121" s="1046"/>
      <c r="BJ121" s="1046"/>
      <c r="BK121" s="1046"/>
      <c r="BL121" s="1046"/>
      <c r="BM121" s="1046"/>
      <c r="BN121" s="1046"/>
      <c r="BO121" s="1046"/>
      <c r="BP121" s="1047"/>
      <c r="BQ121" s="1015">
        <v>3342683</v>
      </c>
      <c r="BR121" s="1016"/>
      <c r="BS121" s="1016"/>
      <c r="BT121" s="1016"/>
      <c r="BU121" s="1016"/>
      <c r="BV121" s="1016">
        <v>3294235</v>
      </c>
      <c r="BW121" s="1016"/>
      <c r="BX121" s="1016"/>
      <c r="BY121" s="1016"/>
      <c r="BZ121" s="1016"/>
      <c r="CA121" s="1016">
        <v>1593871</v>
      </c>
      <c r="CB121" s="1016"/>
      <c r="CC121" s="1016"/>
      <c r="CD121" s="1016"/>
      <c r="CE121" s="1016"/>
      <c r="CF121" s="1010">
        <v>11</v>
      </c>
      <c r="CG121" s="1011"/>
      <c r="CH121" s="1011"/>
      <c r="CI121" s="1011"/>
      <c r="CJ121" s="1011"/>
      <c r="CK121" s="1106"/>
      <c r="CL121" s="1107"/>
      <c r="CM121" s="1107"/>
      <c r="CN121" s="1107"/>
      <c r="CO121" s="1108"/>
      <c r="CP121" s="1116" t="s">
        <v>484</v>
      </c>
      <c r="CQ121" s="1117"/>
      <c r="CR121" s="1117"/>
      <c r="CS121" s="1117"/>
      <c r="CT121" s="1117"/>
      <c r="CU121" s="1117"/>
      <c r="CV121" s="1117"/>
      <c r="CW121" s="1117"/>
      <c r="CX121" s="1117"/>
      <c r="CY121" s="1117"/>
      <c r="CZ121" s="1117"/>
      <c r="DA121" s="1117"/>
      <c r="DB121" s="1117"/>
      <c r="DC121" s="1117"/>
      <c r="DD121" s="1117"/>
      <c r="DE121" s="1117"/>
      <c r="DF121" s="1118"/>
      <c r="DG121" s="1015">
        <v>2639454</v>
      </c>
      <c r="DH121" s="1016"/>
      <c r="DI121" s="1016"/>
      <c r="DJ121" s="1016"/>
      <c r="DK121" s="1016"/>
      <c r="DL121" s="1016">
        <v>2558006</v>
      </c>
      <c r="DM121" s="1016"/>
      <c r="DN121" s="1016"/>
      <c r="DO121" s="1016"/>
      <c r="DP121" s="1016"/>
      <c r="DQ121" s="1016">
        <v>2473091</v>
      </c>
      <c r="DR121" s="1016"/>
      <c r="DS121" s="1016"/>
      <c r="DT121" s="1016"/>
      <c r="DU121" s="1016"/>
      <c r="DV121" s="1017">
        <v>17.100000000000001</v>
      </c>
      <c r="DW121" s="1017"/>
      <c r="DX121" s="1017"/>
      <c r="DY121" s="1017"/>
      <c r="DZ121" s="1018"/>
    </row>
    <row r="122" spans="1:130" s="248" customFormat="1" ht="26.25" customHeight="1" x14ac:dyDescent="0.15">
      <c r="A122" s="1155"/>
      <c r="B122" s="1042"/>
      <c r="C122" s="1012" t="s">
        <v>461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455</v>
      </c>
      <c r="AB122" s="1055"/>
      <c r="AC122" s="1055"/>
      <c r="AD122" s="1055"/>
      <c r="AE122" s="1056"/>
      <c r="AF122" s="1057" t="s">
        <v>462</v>
      </c>
      <c r="AG122" s="1055"/>
      <c r="AH122" s="1055"/>
      <c r="AI122" s="1055"/>
      <c r="AJ122" s="1056"/>
      <c r="AK122" s="1057" t="s">
        <v>139</v>
      </c>
      <c r="AL122" s="1055"/>
      <c r="AM122" s="1055"/>
      <c r="AN122" s="1055"/>
      <c r="AO122" s="1056"/>
      <c r="AP122" s="1058" t="s">
        <v>455</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32204580</v>
      </c>
      <c r="BR122" s="1094"/>
      <c r="BS122" s="1094"/>
      <c r="BT122" s="1094"/>
      <c r="BU122" s="1094"/>
      <c r="BV122" s="1094">
        <v>33373481</v>
      </c>
      <c r="BW122" s="1094"/>
      <c r="BX122" s="1094"/>
      <c r="BY122" s="1094"/>
      <c r="BZ122" s="1094"/>
      <c r="CA122" s="1094">
        <v>33534943</v>
      </c>
      <c r="CB122" s="1094"/>
      <c r="CC122" s="1094"/>
      <c r="CD122" s="1094"/>
      <c r="CE122" s="1094"/>
      <c r="CF122" s="1114">
        <v>232.2</v>
      </c>
      <c r="CG122" s="1115"/>
      <c r="CH122" s="1115"/>
      <c r="CI122" s="1115"/>
      <c r="CJ122" s="1115"/>
      <c r="CK122" s="1106"/>
      <c r="CL122" s="1107"/>
      <c r="CM122" s="1107"/>
      <c r="CN122" s="1107"/>
      <c r="CO122" s="1108"/>
      <c r="CP122" s="1116" t="s">
        <v>486</v>
      </c>
      <c r="CQ122" s="1117"/>
      <c r="CR122" s="1117"/>
      <c r="CS122" s="1117"/>
      <c r="CT122" s="1117"/>
      <c r="CU122" s="1117"/>
      <c r="CV122" s="1117"/>
      <c r="CW122" s="1117"/>
      <c r="CX122" s="1117"/>
      <c r="CY122" s="1117"/>
      <c r="CZ122" s="1117"/>
      <c r="DA122" s="1117"/>
      <c r="DB122" s="1117"/>
      <c r="DC122" s="1117"/>
      <c r="DD122" s="1117"/>
      <c r="DE122" s="1117"/>
      <c r="DF122" s="1118"/>
      <c r="DG122" s="1015">
        <v>157150</v>
      </c>
      <c r="DH122" s="1016"/>
      <c r="DI122" s="1016"/>
      <c r="DJ122" s="1016"/>
      <c r="DK122" s="1016"/>
      <c r="DL122" s="1016">
        <v>585716</v>
      </c>
      <c r="DM122" s="1016"/>
      <c r="DN122" s="1016"/>
      <c r="DO122" s="1016"/>
      <c r="DP122" s="1016"/>
      <c r="DQ122" s="1016">
        <v>590648</v>
      </c>
      <c r="DR122" s="1016"/>
      <c r="DS122" s="1016"/>
      <c r="DT122" s="1016"/>
      <c r="DU122" s="1016"/>
      <c r="DV122" s="1017">
        <v>4.0999999999999996</v>
      </c>
      <c r="DW122" s="1017"/>
      <c r="DX122" s="1017"/>
      <c r="DY122" s="1017"/>
      <c r="DZ122" s="1018"/>
    </row>
    <row r="123" spans="1:130" s="248" customFormat="1" ht="26.25" customHeight="1" x14ac:dyDescent="0.15">
      <c r="A123" s="1155"/>
      <c r="B123" s="1042"/>
      <c r="C123" s="1012" t="s">
        <v>468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139</v>
      </c>
      <c r="AB123" s="1055"/>
      <c r="AC123" s="1055"/>
      <c r="AD123" s="1055"/>
      <c r="AE123" s="1056"/>
      <c r="AF123" s="1057" t="s">
        <v>472</v>
      </c>
      <c r="AG123" s="1055"/>
      <c r="AH123" s="1055"/>
      <c r="AI123" s="1055"/>
      <c r="AJ123" s="1056"/>
      <c r="AK123" s="1057" t="s">
        <v>395</v>
      </c>
      <c r="AL123" s="1055"/>
      <c r="AM123" s="1055"/>
      <c r="AN123" s="1055"/>
      <c r="AO123" s="1056"/>
      <c r="AP123" s="1058" t="s">
        <v>475</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487</v>
      </c>
      <c r="BP123" s="1102"/>
      <c r="BQ123" s="1161">
        <v>37249198</v>
      </c>
      <c r="BR123" s="1162"/>
      <c r="BS123" s="1162"/>
      <c r="BT123" s="1162"/>
      <c r="BU123" s="1162"/>
      <c r="BV123" s="1162">
        <v>38804027</v>
      </c>
      <c r="BW123" s="1162"/>
      <c r="BX123" s="1162"/>
      <c r="BY123" s="1162"/>
      <c r="BZ123" s="1162"/>
      <c r="CA123" s="1162">
        <v>37730256</v>
      </c>
      <c r="CB123" s="1162"/>
      <c r="CC123" s="1162"/>
      <c r="CD123" s="1162"/>
      <c r="CE123" s="1162"/>
      <c r="CF123" s="1095"/>
      <c r="CG123" s="1096"/>
      <c r="CH123" s="1096"/>
      <c r="CI123" s="1096"/>
      <c r="CJ123" s="1097"/>
      <c r="CK123" s="1106"/>
      <c r="CL123" s="1107"/>
      <c r="CM123" s="1107"/>
      <c r="CN123" s="1107"/>
      <c r="CO123" s="1108"/>
      <c r="CP123" s="1116" t="s">
        <v>488</v>
      </c>
      <c r="CQ123" s="1117"/>
      <c r="CR123" s="1117"/>
      <c r="CS123" s="1117"/>
      <c r="CT123" s="1117"/>
      <c r="CU123" s="1117"/>
      <c r="CV123" s="1117"/>
      <c r="CW123" s="1117"/>
      <c r="CX123" s="1117"/>
      <c r="CY123" s="1117"/>
      <c r="CZ123" s="1117"/>
      <c r="DA123" s="1117"/>
      <c r="DB123" s="1117"/>
      <c r="DC123" s="1117"/>
      <c r="DD123" s="1117"/>
      <c r="DE123" s="1117"/>
      <c r="DF123" s="1118"/>
      <c r="DG123" s="1054" t="s">
        <v>395</v>
      </c>
      <c r="DH123" s="1055"/>
      <c r="DI123" s="1055"/>
      <c r="DJ123" s="1055"/>
      <c r="DK123" s="1056"/>
      <c r="DL123" s="1057" t="s">
        <v>139</v>
      </c>
      <c r="DM123" s="1055"/>
      <c r="DN123" s="1055"/>
      <c r="DO123" s="1055"/>
      <c r="DP123" s="1056"/>
      <c r="DQ123" s="1057" t="s">
        <v>455</v>
      </c>
      <c r="DR123" s="1055"/>
      <c r="DS123" s="1055"/>
      <c r="DT123" s="1055"/>
      <c r="DU123" s="1056"/>
      <c r="DV123" s="1058" t="s">
        <v>139</v>
      </c>
      <c r="DW123" s="1059"/>
      <c r="DX123" s="1059"/>
      <c r="DY123" s="1059"/>
      <c r="DZ123" s="1060"/>
    </row>
    <row r="124" spans="1:130" s="248" customFormat="1" ht="26.25" customHeight="1" thickBot="1" x14ac:dyDescent="0.2">
      <c r="A124" s="1155"/>
      <c r="B124" s="1042"/>
      <c r="C124" s="1012" t="s">
        <v>471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462</v>
      </c>
      <c r="AB124" s="1055"/>
      <c r="AC124" s="1055"/>
      <c r="AD124" s="1055"/>
      <c r="AE124" s="1056"/>
      <c r="AF124" s="1057" t="s">
        <v>445</v>
      </c>
      <c r="AG124" s="1055"/>
      <c r="AH124" s="1055"/>
      <c r="AI124" s="1055"/>
      <c r="AJ124" s="1056"/>
      <c r="AK124" s="1057" t="s">
        <v>395</v>
      </c>
      <c r="AL124" s="1055"/>
      <c r="AM124" s="1055"/>
      <c r="AN124" s="1055"/>
      <c r="AO124" s="1056"/>
      <c r="AP124" s="1058" t="s">
        <v>455</v>
      </c>
      <c r="AQ124" s="1059"/>
      <c r="AR124" s="1059"/>
      <c r="AS124" s="1059"/>
      <c r="AT124" s="1060"/>
      <c r="AU124" s="1157" t="s">
        <v>489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157.80000000000001</v>
      </c>
      <c r="BR124" s="1124"/>
      <c r="BS124" s="1124"/>
      <c r="BT124" s="1124"/>
      <c r="BU124" s="1124"/>
      <c r="BV124" s="1124">
        <v>150.9</v>
      </c>
      <c r="BW124" s="1124"/>
      <c r="BX124" s="1124"/>
      <c r="BY124" s="1124"/>
      <c r="BZ124" s="1124"/>
      <c r="CA124" s="1124">
        <v>144.69999999999999</v>
      </c>
      <c r="CB124" s="1124"/>
      <c r="CC124" s="1124"/>
      <c r="CD124" s="1124"/>
      <c r="CE124" s="1124"/>
      <c r="CF124" s="1125"/>
      <c r="CG124" s="1126"/>
      <c r="CH124" s="1126"/>
      <c r="CI124" s="1126"/>
      <c r="CJ124" s="1127"/>
      <c r="CK124" s="1109"/>
      <c r="CL124" s="1109"/>
      <c r="CM124" s="1109"/>
      <c r="CN124" s="1109"/>
      <c r="CO124" s="1110"/>
      <c r="CP124" s="1116" t="s">
        <v>490</v>
      </c>
      <c r="CQ124" s="1117"/>
      <c r="CR124" s="1117"/>
      <c r="CS124" s="1117"/>
      <c r="CT124" s="1117"/>
      <c r="CU124" s="1117"/>
      <c r="CV124" s="1117"/>
      <c r="CW124" s="1117"/>
      <c r="CX124" s="1117"/>
      <c r="CY124" s="1117"/>
      <c r="CZ124" s="1117"/>
      <c r="DA124" s="1117"/>
      <c r="DB124" s="1117"/>
      <c r="DC124" s="1117"/>
      <c r="DD124" s="1117"/>
      <c r="DE124" s="1117"/>
      <c r="DF124" s="1118"/>
      <c r="DG124" s="1101">
        <v>9719820</v>
      </c>
      <c r="DH124" s="1080"/>
      <c r="DI124" s="1080"/>
      <c r="DJ124" s="1080"/>
      <c r="DK124" s="1081"/>
      <c r="DL124" s="1079">
        <v>9588493</v>
      </c>
      <c r="DM124" s="1080"/>
      <c r="DN124" s="1080"/>
      <c r="DO124" s="1080"/>
      <c r="DP124" s="1081"/>
      <c r="DQ124" s="1079" t="s">
        <v>475</v>
      </c>
      <c r="DR124" s="1080"/>
      <c r="DS124" s="1080"/>
      <c r="DT124" s="1080"/>
      <c r="DU124" s="1081"/>
      <c r="DV124" s="1082" t="s">
        <v>462</v>
      </c>
      <c r="DW124" s="1083"/>
      <c r="DX124" s="1083"/>
      <c r="DY124" s="1083"/>
      <c r="DZ124" s="1084"/>
    </row>
    <row r="125" spans="1:130" s="248" customFormat="1" ht="26.25" customHeight="1" x14ac:dyDescent="0.15">
      <c r="A125" s="1155"/>
      <c r="B125" s="1042"/>
      <c r="C125" s="1012" t="s">
        <v>476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449</v>
      </c>
      <c r="AB125" s="1055"/>
      <c r="AC125" s="1055"/>
      <c r="AD125" s="1055"/>
      <c r="AE125" s="1056"/>
      <c r="AF125" s="1057" t="s">
        <v>462</v>
      </c>
      <c r="AG125" s="1055"/>
      <c r="AH125" s="1055"/>
      <c r="AI125" s="1055"/>
      <c r="AJ125" s="1056"/>
      <c r="AK125" s="1057" t="s">
        <v>395</v>
      </c>
      <c r="AL125" s="1055"/>
      <c r="AM125" s="1055"/>
      <c r="AN125" s="1055"/>
      <c r="AO125" s="1056"/>
      <c r="AP125" s="1058" t="s">
        <v>475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491</v>
      </c>
      <c r="CL125" s="1104"/>
      <c r="CM125" s="1104"/>
      <c r="CN125" s="1104"/>
      <c r="CO125" s="1105"/>
      <c r="CP125" s="1036" t="s">
        <v>492</v>
      </c>
      <c r="CQ125" s="985"/>
      <c r="CR125" s="985"/>
      <c r="CS125" s="985"/>
      <c r="CT125" s="985"/>
      <c r="CU125" s="985"/>
      <c r="CV125" s="985"/>
      <c r="CW125" s="985"/>
      <c r="CX125" s="985"/>
      <c r="CY125" s="985"/>
      <c r="CZ125" s="985"/>
      <c r="DA125" s="985"/>
      <c r="DB125" s="985"/>
      <c r="DC125" s="985"/>
      <c r="DD125" s="985"/>
      <c r="DE125" s="985"/>
      <c r="DF125" s="986"/>
      <c r="DG125" s="1022" t="s">
        <v>455</v>
      </c>
      <c r="DH125" s="1023"/>
      <c r="DI125" s="1023"/>
      <c r="DJ125" s="1023"/>
      <c r="DK125" s="1023"/>
      <c r="DL125" s="1023" t="s">
        <v>395</v>
      </c>
      <c r="DM125" s="1023"/>
      <c r="DN125" s="1023"/>
      <c r="DO125" s="1023"/>
      <c r="DP125" s="1023"/>
      <c r="DQ125" s="1023" t="s">
        <v>445</v>
      </c>
      <c r="DR125" s="1023"/>
      <c r="DS125" s="1023"/>
      <c r="DT125" s="1023"/>
      <c r="DU125" s="1023"/>
      <c r="DV125" s="1024" t="s">
        <v>449</v>
      </c>
      <c r="DW125" s="1024"/>
      <c r="DX125" s="1024"/>
      <c r="DY125" s="1024"/>
      <c r="DZ125" s="1025"/>
    </row>
    <row r="126" spans="1:130" s="248" customFormat="1" ht="26.25" customHeight="1" thickBot="1" x14ac:dyDescent="0.2">
      <c r="A126" s="1155"/>
      <c r="B126" s="1042"/>
      <c r="C126" s="1012" t="s">
        <v>478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154888</v>
      </c>
      <c r="AB126" s="1055"/>
      <c r="AC126" s="1055"/>
      <c r="AD126" s="1055"/>
      <c r="AE126" s="1056"/>
      <c r="AF126" s="1057">
        <v>140000</v>
      </c>
      <c r="AG126" s="1055"/>
      <c r="AH126" s="1055"/>
      <c r="AI126" s="1055"/>
      <c r="AJ126" s="1056"/>
      <c r="AK126" s="1057">
        <v>140000</v>
      </c>
      <c r="AL126" s="1055"/>
      <c r="AM126" s="1055"/>
      <c r="AN126" s="1055"/>
      <c r="AO126" s="1056"/>
      <c r="AP126" s="1058">
        <v>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t="s">
        <v>455</v>
      </c>
      <c r="DH126" s="1016"/>
      <c r="DI126" s="1016"/>
      <c r="DJ126" s="1016"/>
      <c r="DK126" s="1016"/>
      <c r="DL126" s="1016" t="s">
        <v>139</v>
      </c>
      <c r="DM126" s="1016"/>
      <c r="DN126" s="1016"/>
      <c r="DO126" s="1016"/>
      <c r="DP126" s="1016"/>
      <c r="DQ126" s="1016" t="s">
        <v>139</v>
      </c>
      <c r="DR126" s="1016"/>
      <c r="DS126" s="1016"/>
      <c r="DT126" s="1016"/>
      <c r="DU126" s="1016"/>
      <c r="DV126" s="1017" t="s">
        <v>455</v>
      </c>
      <c r="DW126" s="1017"/>
      <c r="DX126" s="1017"/>
      <c r="DY126" s="1017"/>
      <c r="DZ126" s="1018"/>
    </row>
    <row r="127" spans="1:130" s="248" customFormat="1" ht="26.25" customHeight="1" x14ac:dyDescent="0.15">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112</v>
      </c>
      <c r="AB127" s="1055"/>
      <c r="AC127" s="1055"/>
      <c r="AD127" s="1055"/>
      <c r="AE127" s="1056"/>
      <c r="AF127" s="1057">
        <v>7</v>
      </c>
      <c r="AG127" s="1055"/>
      <c r="AH127" s="1055"/>
      <c r="AI127" s="1055"/>
      <c r="AJ127" s="1056"/>
      <c r="AK127" s="1057">
        <v>203</v>
      </c>
      <c r="AL127" s="1055"/>
      <c r="AM127" s="1055"/>
      <c r="AN127" s="1055"/>
      <c r="AO127" s="1056"/>
      <c r="AP127" s="1058">
        <v>0</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395</v>
      </c>
      <c r="DH127" s="1016"/>
      <c r="DI127" s="1016"/>
      <c r="DJ127" s="1016"/>
      <c r="DK127" s="1016"/>
      <c r="DL127" s="1016" t="s">
        <v>455</v>
      </c>
      <c r="DM127" s="1016"/>
      <c r="DN127" s="1016"/>
      <c r="DO127" s="1016"/>
      <c r="DP127" s="1016"/>
      <c r="DQ127" s="1016" t="s">
        <v>473</v>
      </c>
      <c r="DR127" s="1016"/>
      <c r="DS127" s="1016"/>
      <c r="DT127" s="1016"/>
      <c r="DU127" s="1016"/>
      <c r="DV127" s="1017" t="s">
        <v>473</v>
      </c>
      <c r="DW127" s="1017"/>
      <c r="DX127" s="1017"/>
      <c r="DY127" s="1017"/>
      <c r="DZ127" s="1018"/>
    </row>
    <row r="128" spans="1:130" s="248" customFormat="1" ht="26.25" customHeight="1" thickBot="1" x14ac:dyDescent="0.2">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185805</v>
      </c>
      <c r="AB128" s="1144"/>
      <c r="AC128" s="1144"/>
      <c r="AD128" s="1144"/>
      <c r="AE128" s="1145"/>
      <c r="AF128" s="1146">
        <v>190196</v>
      </c>
      <c r="AG128" s="1144"/>
      <c r="AH128" s="1144"/>
      <c r="AI128" s="1144"/>
      <c r="AJ128" s="1145"/>
      <c r="AK128" s="1146">
        <v>156487</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445</v>
      </c>
      <c r="BG128" s="1151"/>
      <c r="BH128" s="1151"/>
      <c r="BI128" s="1151"/>
      <c r="BJ128" s="1151"/>
      <c r="BK128" s="1151"/>
      <c r="BL128" s="1152"/>
      <c r="BM128" s="1150">
        <v>12.63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t="s">
        <v>445</v>
      </c>
      <c r="DH128" s="1136"/>
      <c r="DI128" s="1136"/>
      <c r="DJ128" s="1136"/>
      <c r="DK128" s="1136"/>
      <c r="DL128" s="1136" t="s">
        <v>455</v>
      </c>
      <c r="DM128" s="1136"/>
      <c r="DN128" s="1136"/>
      <c r="DO128" s="1136"/>
      <c r="DP128" s="1136"/>
      <c r="DQ128" s="1136" t="s">
        <v>395</v>
      </c>
      <c r="DR128" s="1136"/>
      <c r="DS128" s="1136"/>
      <c r="DT128" s="1136"/>
      <c r="DU128" s="1136"/>
      <c r="DV128" s="1137" t="s">
        <v>504</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505</v>
      </c>
      <c r="X129" s="1170"/>
      <c r="Y129" s="1170"/>
      <c r="Z129" s="1171"/>
      <c r="AA129" s="1054">
        <v>17027844</v>
      </c>
      <c r="AB129" s="1055"/>
      <c r="AC129" s="1055"/>
      <c r="AD129" s="1055"/>
      <c r="AE129" s="1056"/>
      <c r="AF129" s="1057">
        <v>16871737</v>
      </c>
      <c r="AG129" s="1055"/>
      <c r="AH129" s="1055"/>
      <c r="AI129" s="1055"/>
      <c r="AJ129" s="1056"/>
      <c r="AK129" s="1057">
        <v>17280563</v>
      </c>
      <c r="AL129" s="1055"/>
      <c r="AM129" s="1055"/>
      <c r="AN129" s="1055"/>
      <c r="AO129" s="1056"/>
      <c r="AP129" s="1172"/>
      <c r="AQ129" s="1173"/>
      <c r="AR129" s="1173"/>
      <c r="AS129" s="1173"/>
      <c r="AT129" s="1174"/>
      <c r="AU129" s="286"/>
      <c r="AV129" s="286"/>
      <c r="AW129" s="286"/>
      <c r="AX129" s="1163" t="s">
        <v>506</v>
      </c>
      <c r="AY129" s="1046"/>
      <c r="AZ129" s="1046"/>
      <c r="BA129" s="1046"/>
      <c r="BB129" s="1046"/>
      <c r="BC129" s="1046"/>
      <c r="BD129" s="1046"/>
      <c r="BE129" s="1047"/>
      <c r="BF129" s="1164" t="s">
        <v>445</v>
      </c>
      <c r="BG129" s="1165"/>
      <c r="BH129" s="1165"/>
      <c r="BI129" s="1165"/>
      <c r="BJ129" s="1165"/>
      <c r="BK129" s="1165"/>
      <c r="BL129" s="1166"/>
      <c r="BM129" s="1164">
        <v>17.63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508</v>
      </c>
      <c r="X130" s="1170"/>
      <c r="Y130" s="1170"/>
      <c r="Z130" s="1171"/>
      <c r="AA130" s="1054">
        <v>2749872</v>
      </c>
      <c r="AB130" s="1055"/>
      <c r="AC130" s="1055"/>
      <c r="AD130" s="1055"/>
      <c r="AE130" s="1056"/>
      <c r="AF130" s="1057">
        <v>2760219</v>
      </c>
      <c r="AG130" s="1055"/>
      <c r="AH130" s="1055"/>
      <c r="AI130" s="1055"/>
      <c r="AJ130" s="1056"/>
      <c r="AK130" s="1057">
        <v>2836192</v>
      </c>
      <c r="AL130" s="1055"/>
      <c r="AM130" s="1055"/>
      <c r="AN130" s="1055"/>
      <c r="AO130" s="1056"/>
      <c r="AP130" s="1172"/>
      <c r="AQ130" s="1173"/>
      <c r="AR130" s="1173"/>
      <c r="AS130" s="1173"/>
      <c r="AT130" s="1174"/>
      <c r="AU130" s="286"/>
      <c r="AV130" s="286"/>
      <c r="AW130" s="286"/>
      <c r="AX130" s="1163" t="s">
        <v>509</v>
      </c>
      <c r="AY130" s="1046"/>
      <c r="AZ130" s="1046"/>
      <c r="BA130" s="1046"/>
      <c r="BB130" s="1046"/>
      <c r="BC130" s="1046"/>
      <c r="BD130" s="1046"/>
      <c r="BE130" s="1047"/>
      <c r="BF130" s="1200">
        <v>15.4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510</v>
      </c>
      <c r="X131" s="1208"/>
      <c r="Y131" s="1208"/>
      <c r="Z131" s="1209"/>
      <c r="AA131" s="1101">
        <v>14277972</v>
      </c>
      <c r="AB131" s="1080"/>
      <c r="AC131" s="1080"/>
      <c r="AD131" s="1080"/>
      <c r="AE131" s="1081"/>
      <c r="AF131" s="1079">
        <v>14111518</v>
      </c>
      <c r="AG131" s="1080"/>
      <c r="AH131" s="1080"/>
      <c r="AI131" s="1080"/>
      <c r="AJ131" s="1081"/>
      <c r="AK131" s="1079">
        <v>14444371</v>
      </c>
      <c r="AL131" s="1080"/>
      <c r="AM131" s="1080"/>
      <c r="AN131" s="1080"/>
      <c r="AO131" s="1081"/>
      <c r="AP131" s="1210"/>
      <c r="AQ131" s="1211"/>
      <c r="AR131" s="1211"/>
      <c r="AS131" s="1211"/>
      <c r="AT131" s="1212"/>
      <c r="AU131" s="286"/>
      <c r="AV131" s="286"/>
      <c r="AW131" s="286"/>
      <c r="AX131" s="1182" t="s">
        <v>511</v>
      </c>
      <c r="AY131" s="1133"/>
      <c r="AZ131" s="1133"/>
      <c r="BA131" s="1133"/>
      <c r="BB131" s="1133"/>
      <c r="BC131" s="1133"/>
      <c r="BD131" s="1133"/>
      <c r="BE131" s="1134"/>
      <c r="BF131" s="1183">
        <v>144.69999999999999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513</v>
      </c>
      <c r="W132" s="1193"/>
      <c r="X132" s="1193"/>
      <c r="Y132" s="1193"/>
      <c r="Z132" s="1194"/>
      <c r="AA132" s="1195">
        <v>15.119030909999999</v>
      </c>
      <c r="AB132" s="1196"/>
      <c r="AC132" s="1196"/>
      <c r="AD132" s="1196"/>
      <c r="AE132" s="1197"/>
      <c r="AF132" s="1198">
        <v>16.369500429999999</v>
      </c>
      <c r="AG132" s="1196"/>
      <c r="AH132" s="1196"/>
      <c r="AI132" s="1196"/>
      <c r="AJ132" s="1197"/>
      <c r="AK132" s="1198">
        <v>14.902788080000001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514</v>
      </c>
      <c r="W133" s="1176"/>
      <c r="X133" s="1176"/>
      <c r="Y133" s="1176"/>
      <c r="Z133" s="1177"/>
      <c r="AA133" s="1178">
        <v>16.600000000000001</v>
      </c>
      <c r="AB133" s="1179"/>
      <c r="AC133" s="1179"/>
      <c r="AD133" s="1179"/>
      <c r="AE133" s="1180"/>
      <c r="AF133" s="1178">
        <v>16.100000000000001</v>
      </c>
      <c r="AG133" s="1179"/>
      <c r="AH133" s="1179"/>
      <c r="AI133" s="1179"/>
      <c r="AJ133" s="1180"/>
      <c r="AK133" s="1178">
        <v>15.4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9EzJI6miYtPQKdSHYY4WsVIlItdnMafR5GwwZ//i5MFXz9deqLhBbqfudMD4wsTjz94zSL/yL0ZjH4jgIWj+A==" saltValue="9Ohb7GVtdkZfKm42zTO1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Ja6IMTKF0RPtG0RdT6995Ok/ginEoZ7sqwyIOAGPZff9dLx8+eAxd4264cmVI7hSDOJTWSHCo1L7I5JEBGb0w==" saltValue="Ylg1CpRU1QR+PVG55Q7U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zzZ/EwC5ZrKbqfY+8lWpuaOC5FH8VFhDm44A2IFUMjTuca1b72iwMg1AWGALv14j7SjNGsJ4iPcENMZYQVTFQ==" saltValue="yHE9T/a9sZ9ZrRXWv+yaa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523</v>
      </c>
      <c r="AL9" s="1216"/>
      <c r="AM9" s="1216"/>
      <c r="AN9" s="1217"/>
      <c r="AO9" s="314">
        <v>4102507</v>
      </c>
      <c r="AP9" s="314">
        <v>73349</v>
      </c>
      <c r="AQ9" s="315">
        <v>63314</v>
      </c>
      <c r="AR9" s="316">
        <v>15.8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524</v>
      </c>
      <c r="AL10" s="1216"/>
      <c r="AM10" s="1216"/>
      <c r="AN10" s="1217"/>
      <c r="AO10" s="317">
        <v>1428422</v>
      </c>
      <c r="AP10" s="317">
        <v>25539</v>
      </c>
      <c r="AQ10" s="318">
        <v>6537</v>
      </c>
      <c r="AR10" s="319">
        <v>290.7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525</v>
      </c>
      <c r="AL11" s="1216"/>
      <c r="AM11" s="1216"/>
      <c r="AN11" s="1217"/>
      <c r="AO11" s="317">
        <v>129920</v>
      </c>
      <c r="AP11" s="317">
        <v>2323</v>
      </c>
      <c r="AQ11" s="318">
        <v>1199</v>
      </c>
      <c r="AR11" s="319">
        <v>93.7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526</v>
      </c>
      <c r="AL12" s="1216"/>
      <c r="AM12" s="1216"/>
      <c r="AN12" s="1217"/>
      <c r="AO12" s="317" t="s">
        <v>527</v>
      </c>
      <c r="AP12" s="317" t="s">
        <v>527</v>
      </c>
      <c r="AQ12" s="318">
        <v>6</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528</v>
      </c>
      <c r="AL13" s="1216"/>
      <c r="AM13" s="1216"/>
      <c r="AN13" s="1217"/>
      <c r="AO13" s="317">
        <v>156869</v>
      </c>
      <c r="AP13" s="317">
        <v>2805</v>
      </c>
      <c r="AQ13" s="318">
        <v>2551</v>
      </c>
      <c r="AR13" s="319">
        <v>10</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529</v>
      </c>
      <c r="AL14" s="1216"/>
      <c r="AM14" s="1216"/>
      <c r="AN14" s="1217"/>
      <c r="AO14" s="317">
        <v>93706</v>
      </c>
      <c r="AP14" s="317">
        <v>1675</v>
      </c>
      <c r="AQ14" s="318">
        <v>1371</v>
      </c>
      <c r="AR14" s="319">
        <v>22.2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530</v>
      </c>
      <c r="AL15" s="1222"/>
      <c r="AM15" s="1222"/>
      <c r="AN15" s="1223"/>
      <c r="AO15" s="317">
        <v>-430196</v>
      </c>
      <c r="AP15" s="317">
        <v>-7692</v>
      </c>
      <c r="AQ15" s="318">
        <v>-3830</v>
      </c>
      <c r="AR15" s="319">
        <v>100.8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5481228</v>
      </c>
      <c r="AP16" s="317">
        <v>98000</v>
      </c>
      <c r="AQ16" s="318">
        <v>71148</v>
      </c>
      <c r="AR16" s="319">
        <v>37.700000000000003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535</v>
      </c>
      <c r="AL21" s="1225"/>
      <c r="AM21" s="1225"/>
      <c r="AN21" s="1226"/>
      <c r="AO21" s="330">
        <v>7.69</v>
      </c>
      <c r="AP21" s="331">
        <v>6.38</v>
      </c>
      <c r="AQ21" s="332">
        <v>1.31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536</v>
      </c>
      <c r="AL22" s="1225"/>
      <c r="AM22" s="1225"/>
      <c r="AN22" s="1226"/>
      <c r="AO22" s="335">
        <v>97</v>
      </c>
      <c r="AP22" s="336">
        <v>98.2</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540</v>
      </c>
      <c r="AL32" s="1219"/>
      <c r="AM32" s="1219"/>
      <c r="AN32" s="1220"/>
      <c r="AO32" s="345">
        <v>3310892</v>
      </c>
      <c r="AP32" s="345">
        <v>59196</v>
      </c>
      <c r="AQ32" s="346">
        <v>34974</v>
      </c>
      <c r="AR32" s="347">
        <v>69.3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541</v>
      </c>
      <c r="AL33" s="1219"/>
      <c r="AM33" s="1219"/>
      <c r="AN33" s="1220"/>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542</v>
      </c>
      <c r="AL34" s="1219"/>
      <c r="AM34" s="1219"/>
      <c r="AN34" s="1220"/>
      <c r="AO34" s="345" t="s">
        <v>527</v>
      </c>
      <c r="AP34" s="345" t="s">
        <v>527</v>
      </c>
      <c r="AQ34" s="346">
        <v>13</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543</v>
      </c>
      <c r="AL35" s="1219"/>
      <c r="AM35" s="1219"/>
      <c r="AN35" s="1220"/>
      <c r="AO35" s="345">
        <v>761027</v>
      </c>
      <c r="AP35" s="345">
        <v>13607</v>
      </c>
      <c r="AQ35" s="346">
        <v>9202</v>
      </c>
      <c r="AR35" s="347">
        <v>47.9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544</v>
      </c>
      <c r="AL36" s="1219"/>
      <c r="AM36" s="1219"/>
      <c r="AN36" s="1220"/>
      <c r="AO36" s="345">
        <v>931458</v>
      </c>
      <c r="AP36" s="345">
        <v>16654</v>
      </c>
      <c r="AQ36" s="346">
        <v>1932</v>
      </c>
      <c r="AR36" s="347">
        <v>762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545</v>
      </c>
      <c r="AL37" s="1219"/>
      <c r="AM37" s="1219"/>
      <c r="AN37" s="1220"/>
      <c r="AO37" s="345">
        <v>140203</v>
      </c>
      <c r="AP37" s="345">
        <v>2507</v>
      </c>
      <c r="AQ37" s="346">
        <v>1045</v>
      </c>
      <c r="AR37" s="347">
        <v>139.9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546</v>
      </c>
      <c r="AL38" s="1228"/>
      <c r="AM38" s="1228"/>
      <c r="AN38" s="1229"/>
      <c r="AO38" s="348">
        <v>1713</v>
      </c>
      <c r="AP38" s="348">
        <v>31</v>
      </c>
      <c r="AQ38" s="349">
        <v>1</v>
      </c>
      <c r="AR38" s="337">
        <v>3000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547</v>
      </c>
      <c r="AL39" s="1228"/>
      <c r="AM39" s="1228"/>
      <c r="AN39" s="1229"/>
      <c r="AO39" s="345">
        <v>-156487</v>
      </c>
      <c r="AP39" s="345">
        <v>-2798</v>
      </c>
      <c r="AQ39" s="346">
        <v>-6121</v>
      </c>
      <c r="AR39" s="347">
        <v>-54.3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548</v>
      </c>
      <c r="AL40" s="1219"/>
      <c r="AM40" s="1219"/>
      <c r="AN40" s="1220"/>
      <c r="AO40" s="345">
        <v>-2836192</v>
      </c>
      <c r="AP40" s="345">
        <v>-50709</v>
      </c>
      <c r="AQ40" s="346">
        <v>-29274</v>
      </c>
      <c r="AR40" s="347">
        <v>73.2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2152614</v>
      </c>
      <c r="AP41" s="345">
        <v>38487</v>
      </c>
      <c r="AQ41" s="346">
        <v>11772</v>
      </c>
      <c r="AR41" s="347">
        <v>226.9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518</v>
      </c>
      <c r="AN49" s="1235" t="s">
        <v>552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2252369</v>
      </c>
      <c r="AN51" s="367">
        <v>37575</v>
      </c>
      <c r="AO51" s="368">
        <v>-37.4</v>
      </c>
      <c r="AP51" s="369">
        <v>44504</v>
      </c>
      <c r="AQ51" s="370">
        <v>-5.9</v>
      </c>
      <c r="AR51" s="371">
        <v>-31.5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1227868</v>
      </c>
      <c r="AN52" s="375">
        <v>20484</v>
      </c>
      <c r="AO52" s="376">
        <v>-16.399999999999999</v>
      </c>
      <c r="AP52" s="377">
        <v>25876</v>
      </c>
      <c r="AQ52" s="378">
        <v>7.4</v>
      </c>
      <c r="AR52" s="379">
        <v>-23.8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1871002</v>
      </c>
      <c r="AN53" s="367">
        <v>31764</v>
      </c>
      <c r="AO53" s="368">
        <v>-15.5</v>
      </c>
      <c r="AP53" s="369">
        <v>47820</v>
      </c>
      <c r="AQ53" s="370">
        <v>7.5</v>
      </c>
      <c r="AR53" s="371">
        <v>-23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1094338</v>
      </c>
      <c r="AN54" s="375">
        <v>18578</v>
      </c>
      <c r="AO54" s="376">
        <v>-9.3000000000000007</v>
      </c>
      <c r="AP54" s="377">
        <v>25855</v>
      </c>
      <c r="AQ54" s="378">
        <v>-0.1</v>
      </c>
      <c r="AR54" s="379">
        <v>-9.1999999999999993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2524323</v>
      </c>
      <c r="AN55" s="367">
        <v>43528</v>
      </c>
      <c r="AO55" s="368">
        <v>37</v>
      </c>
      <c r="AP55" s="369">
        <v>41934</v>
      </c>
      <c r="AQ55" s="370">
        <v>-12.3</v>
      </c>
      <c r="AR55" s="371">
        <v>49.3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1291862</v>
      </c>
      <c r="AN56" s="375">
        <v>22276</v>
      </c>
      <c r="AO56" s="376">
        <v>19.899999999999999</v>
      </c>
      <c r="AP56" s="377">
        <v>23352</v>
      </c>
      <c r="AQ56" s="378">
        <v>-9.6999999999999993</v>
      </c>
      <c r="AR56" s="379">
        <v>29.6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5764267</v>
      </c>
      <c r="AN57" s="367">
        <v>101501</v>
      </c>
      <c r="AO57" s="368">
        <v>133.19999999999999</v>
      </c>
      <c r="AP57" s="369">
        <v>45588</v>
      </c>
      <c r="AQ57" s="370">
        <v>8.6999999999999993</v>
      </c>
      <c r="AR57" s="371">
        <v>124.5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1915313</v>
      </c>
      <c r="AN58" s="375">
        <v>33726</v>
      </c>
      <c r="AO58" s="376">
        <v>51.4</v>
      </c>
      <c r="AP58" s="377">
        <v>24150</v>
      </c>
      <c r="AQ58" s="378">
        <v>3.4</v>
      </c>
      <c r="AR58" s="379">
        <v>48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3520020</v>
      </c>
      <c r="AN59" s="367">
        <v>62935</v>
      </c>
      <c r="AO59" s="368">
        <v>-38</v>
      </c>
      <c r="AP59" s="369">
        <v>45483</v>
      </c>
      <c r="AQ59" s="370">
        <v>-0.2</v>
      </c>
      <c r="AR59" s="371">
        <v>-37.799999999999997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2412035</v>
      </c>
      <c r="AN60" s="375">
        <v>43125</v>
      </c>
      <c r="AO60" s="376">
        <v>27.9</v>
      </c>
      <c r="AP60" s="377">
        <v>24241</v>
      </c>
      <c r="AQ60" s="378">
        <v>0.4</v>
      </c>
      <c r="AR60" s="379">
        <v>27.5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3186396</v>
      </c>
      <c r="AN61" s="382">
        <v>55461</v>
      </c>
      <c r="AO61" s="383">
        <v>15.9</v>
      </c>
      <c r="AP61" s="384">
        <v>45066</v>
      </c>
      <c r="AQ61" s="385">
        <v>-0.4</v>
      </c>
      <c r="AR61" s="371">
        <v>16.3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1588283</v>
      </c>
      <c r="AN62" s="375">
        <v>27638</v>
      </c>
      <c r="AO62" s="376">
        <v>14.7</v>
      </c>
      <c r="AP62" s="377">
        <v>24695</v>
      </c>
      <c r="AQ62" s="378">
        <v>0.3</v>
      </c>
      <c r="AR62" s="379">
        <v>14.4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YfFJ4G2YjA0gfDR3TMO4+AZANOe9nHkrwyB1V2bY7u61irirlU+rGHcmnEQKHC/d9lPuZ6HA+Cvrv0iACaeow==" saltValue="3KvXCeqhrf7pzS1kq7QPO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mdtDCsdv83XBsv8BpKlyFjFr4/2Cvjwf965tcOV4zVh4EwV7YjCthlfCDz/jY9TkN+kQQh56hJfMQt97iTk8tA==" saltValue="cNCGqsvV9ZsnXYiCIdDu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yYici4fsTkdLdo3AIuY5uDJZLFlv82iaGRSXE+c3VnXiKohJ3LUm4tTFDqfYzl6EwsvYUYVi45JXAVCNxADDEw==" saltValue="MAgbvLqL+Rsl6zR58Li2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8" t="s">
        <v>3</v>
      </c>
      <c r="D47" s="1238"/>
      <c r="E47" s="1239"/>
      <c r="F47" s="11">
        <v>3.94</v>
      </c>
      <c r="G47" s="12">
        <v>1.39</v>
      </c>
      <c r="H47" s="12">
        <v>1.91</v>
      </c>
      <c r="I47" s="12">
        <v>3.36</v>
      </c>
      <c r="J47" s="13">
        <v>5.81</v>
      </c>
    </row>
    <row r="48" spans="2:10" ht="57.75" customHeight="1" x14ac:dyDescent="0.15">
      <c r="B48" s="14"/>
      <c r="C48" s="1240" t="s">
        <v>4</v>
      </c>
      <c r="D48" s="1240"/>
      <c r="E48" s="1241"/>
      <c r="F48" s="15">
        <v>1.71</v>
      </c>
      <c r="G48" s="16">
        <v>2.14</v>
      </c>
      <c r="H48" s="16">
        <v>2.48</v>
      </c>
      <c r="I48" s="16">
        <v>1.07</v>
      </c>
      <c r="J48" s="17">
        <v>1.95</v>
      </c>
    </row>
    <row r="49" spans="2:10" ht="57.75" customHeight="1" thickBot="1" x14ac:dyDescent="0.2">
      <c r="B49" s="18"/>
      <c r="C49" s="1242" t="s">
        <v>5</v>
      </c>
      <c r="D49" s="1242"/>
      <c r="E49" s="1243"/>
      <c r="F49" s="19">
        <v>2.4500000000000002</v>
      </c>
      <c r="G49" s="20" t="s">
        <v>573</v>
      </c>
      <c r="H49" s="20">
        <v>1.79</v>
      </c>
      <c r="I49" s="20">
        <v>0.16</v>
      </c>
      <c r="J49" s="21">
        <v>4.1100000000000003</v>
      </c>
    </row>
    <row r="50" spans="2:10" ht="13.5" customHeight="1" x14ac:dyDescent="0.15"/>
  </sheetData>
  <sheetProtection algorithmName="SHA-512" hashValue="zShRaC1GltJSGL7FsamKwut2y+Cp1NnzDFpEQE2fhhT3Bc/T6+xpzJ5D0uoIuFFuQku0Nhc55GRKUMwzv9o6/g==" saltValue="4oislLL8VJAML55CjohL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2022-03-16T01:08:04Z</cp:lastPrinted>
  <dcterms:created xsi:type="dcterms:W3CDTF">2022-02-02T03:25:55Z</dcterms:created>
  <dcterms:modified xsi:type="dcterms:W3CDTF">2022-09-28T01:57:57Z</dcterms:modified>
  <cp:category/>
</cp:coreProperties>
</file>