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as.city.misawa.lg.jp.local\0301_財政課\1004：財政係\照会・通知\調査関係（係員所管分）\県\R6\1回目\04-3 確認事項\市町村課R060319令和４年度決算財政状況資料集の確認事項について\"/>
    </mc:Choice>
  </mc:AlternateContent>
  <xr:revisionPtr revIDLastSave="0" documentId="13_ncr:1_{5AB45695-AABD-452E-97AA-49511FD66D3F}"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AM37" i="10"/>
  <c r="U37" i="10"/>
  <c r="C37" i="10"/>
  <c r="BE36" i="10"/>
  <c r="C36" i="10"/>
  <c r="BW35" i="10"/>
  <c r="BW36" i="10" s="1"/>
  <c r="BE35" i="10"/>
  <c r="C35" i="10"/>
  <c r="BW34" i="10"/>
  <c r="U34" i="10"/>
  <c r="U35" i="10" s="1"/>
  <c r="U36" i="10" s="1"/>
  <c r="C34" i="10"/>
  <c r="AM34" i="10" s="1"/>
  <c r="AM35" i="10" s="1"/>
  <c r="AM36" i="10" s="1"/>
  <c r="BW37" i="10" l="1"/>
  <c r="BW38" i="10" s="1"/>
  <c r="BW39" i="10" s="1"/>
  <c r="BW40" i="10" s="1"/>
  <c r="CO34" i="10"/>
  <c r="CO35" i="10" s="1"/>
  <c r="CO36" i="10" s="1"/>
  <c r="CO37" i="10" s="1"/>
  <c r="CO38"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<sst xmlns="http://schemas.openxmlformats.org/spreadsheetml/2006/main" count="1122" uniqueCount="611">
  <si>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</si>
  <si>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</si>
  <si>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</si>
  <si>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</si>
  <si>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</si>
  <si>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</si>
  <si>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</si>
  <si>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</si>
  <si>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</si>
  <si>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</si>
  <si>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</si>
  <si>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</si>
  <si>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</si>
  <si>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</si>
  <si>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</si>
  <si>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</si>
  <si>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</si>
  <si>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</si>
  <si>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</si>
  <si>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</si>
  <si>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</si>
  <si>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</si>
  <si>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</si>
  <si>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</si>
  <si>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</si>
  <si>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</si>
  <si>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</si>
  <si>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</si>
  <si>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</si>
  <si>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</si>
  <si>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</si>
  <si>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</si>
  <si>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</si>
  <si>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</si>
  <si>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</si>
  <si>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</si>
  <si>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</si>
  <si>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</si>
  <si>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</si>
  <si>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</si>
  <si>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</si>
  <si>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</si>
  <si>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</si>
  <si>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</si>
  <si>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</si>
  <si>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</si>
  <si>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</si>
  <si>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</si>
  <si>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</si>
  <si>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</si>
  <si>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</si>
  <si>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</si>
  <si>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</si>
  <si>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</si>
  <si>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</si>
  <si>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</si>
  <si>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</si>
  <si>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</si>
  <si>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</si>
  <si>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</si>
  <si>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</si>
  <si>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</si>
  <si>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</si>
  <si>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</si>
  <si>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</si>
  <si>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</si>
  <si>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</si>
  <si>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</si>
  <si>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</si>
  <si>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</si>
  <si>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</si>
  <si>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</si>
  <si>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</si>
  <si>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</si>
  <si>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</si>
  <si>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</si>
  <si>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</si>
  <si>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</si>
  <si>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</si>
  <si>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</si>
  <si>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</si>
  <si>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</si>
  <si>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</si>
  <si>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</si>
  <si>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</si>
  <si>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</si>
  <si>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</si>
  <si>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</si>
  <si>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</si>
  <si>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</si>
  <si>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</si>
  <si>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</si>
  <si>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</si>
  <si>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</si>
  <si>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</si>
  <si>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</si>
  <si>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</si>
  <si>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</si>
  <si>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</si>
  <si>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</si>
  <si>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</si>
  <si>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</si>
  <si>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</si>
  <si>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</si>
  <si>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</si>
  <si>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</si>
  <si>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</si>
  <si>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</si>
  <si>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</si>
  <si>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</si>
  <si>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</si>
  <si>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</si>
  <si>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</si>
  <si>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</si>
  <si>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</si>
  <si>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</si>
  <si>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</si>
  <si>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</si>
  <si>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</si>
  <si>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</si>
  <si>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</si>
  <si>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</si>
  <si>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</si>
  <si>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</si>
  <si>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</si>
  <si>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</si>
  <si>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</si>
  <si>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</si>
  <si>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</si>
  <si>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</si>
  <si>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</si>
  <si>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</si>
  <si>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</si>
  <si>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</si>
  <si>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</si>
  <si>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</si>
  <si>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</si>
  <si>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</si>
  <si>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</si>
  <si>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</si>
  <si>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</si>
  <si>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</si>
  <si>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</si>
  <si>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</si>
  <si>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</si>
  <si>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</si>
  <si>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</si>
  <si>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</si>
  <si>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</si>
  <si>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</si>
  <si>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</si>
  <si>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</si>
  <si>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</si>
  <si>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</si>
  <si>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</si>
  <si>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</si>
  <si>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</si>
  <si>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</si>
  <si>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</si>
  <si>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</si>
  <si>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</si>
  <si>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</si>
  <si>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</si>
  <si>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</si>
  <si>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</si>
  <si>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</si>
  <si>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</si>
  <si>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</si>
  <si>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</si>
  <si>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</si>
  <si>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</si>
  <si>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</si>
  <si>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</si>
  <si>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</si>
  <si>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</si>
  <si>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</si>
  <si>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</si>
  <si>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</si>
  <si>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</si>
  <si>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</si>
  <si>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</si>
  <si>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</si>
  <si>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</si>
  <si>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</si>
  <si>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</si>
  <si>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</si>
  <si>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</si>
  <si>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</si>
  <si>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</si>
  <si>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</si>
  <si>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</si>
  <si>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</si>
  <si>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</si>
  <si>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</si>
  <si>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</si>
  <si>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</si>
  <si>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</si>
  <si>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</si>
  <si>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</si>
  <si>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</si>
  <si>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</si>
  <si>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</si>
  <si>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</si>
  <si>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</si>
  <si>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</si>
  <si>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</si>
  <si>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</si>
  <si>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</si>
  <si>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</si>
  <si>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</si>
  <si>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</si>
  <si>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</si>
  <si>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</si>
  <si>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</si>
  <si>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</si>
  <si>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青森県三沢市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</si>
  <si>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</si>
  <si>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</si>
  <si>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</si>
  <si>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</si>
  <si>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</si>
  <si>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</si>
  <si>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</si>
  <si>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</si>
  <si>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</si>
  <si>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</si>
  <si>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</si>
  <si>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</si>
  <si>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</si>
  <si>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</si>
  <si>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</si>
  <si>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</si>
  <si>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</si>
  <si>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</si>
  <si>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</si>
  <si>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</si>
  <si>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</si>
  <si>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</si>
  <si>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</si>
  <si>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</si>
  <si>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</si>
  <si>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</si>
  <si>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</si>
  <si>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</si>
  <si>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</si>
  <si>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</si>
  <si>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</si>
  <si>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</si>
  <si>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</si>
  <si>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</si>
  <si>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</si>
  <si>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</si>
  <si>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</si>
  <si>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</si>
  <si>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</si>
  <si>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</si>
  <si>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</si>
  <si>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</si>
  <si>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</si>
  <si>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</si>
  <si>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</si>
  <si>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</si>
  <si>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</si>
  <si>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</si>
  <si>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</si>
  <si>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</si>
  <si>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</si>
  <si>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</si>
  <si>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</si>
  <si>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</si>
  <si>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</si>
  <si>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</si>
  <si>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</si>
  <si>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</si>
  <si>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</si>
  <si>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</si>
  <si>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</si>
  <si>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</si>
  <si>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</si>
  <si>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</si>
  <si>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</si>
  <si>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</si>
  <si>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</si>
  <si>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</si>
  <si>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</si>
  <si>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</si>
  <si>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</si>
  <si>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</si>
  <si>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</si>
  <si>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</si>
  <si>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</si>
  <si>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</si>
  <si>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</si>
  <si>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</si>
  <si>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</si>
  <si>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</si>
  <si>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</si>
  <si>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</si>
  <si>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</si>
  <si>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</si>
  <si>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</si>
  <si>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</si>
  <si>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</si>
  <si>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</si>
  <si>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</si>
  <si>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</si>
  <si>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</si>
  <si>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</si>
  <si>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</si>
  <si>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</si>
  <si>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</si>
  <si>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</si>
  <si>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</si>
  <si>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</si>
  <si>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</si>
  <si>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</si>
  <si>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</si>
  <si>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</si>
  <si>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</si>
  <si>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</si>
  <si>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</si>
  <si>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</si>
  <si>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</si>
  <si>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</si>
  <si>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</si>
  <si>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</si>
  <si>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</si>
  <si>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</si>
  <si>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</si>
  <si>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</si>
  <si>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</si>
  <si>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</si>
  <si>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</si>
  <si>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</si>
  <si>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</si>
  <si>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</si>
  <si>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</si>
  <si>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</si>
  <si>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</si>
  <si>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</si>
  <si>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</si>
  <si>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</si>
  <si>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</si>
  <si>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</si>
  <si>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</si>
  <si>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</si>
  <si>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</si>
  <si>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</si>
  <si>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</si>
  <si>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</si>
  <si>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</si>
  <si>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</si>
  <si>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</si>
  <si>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</si>
  <si>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</si>
  <si>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</si>
  <si>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</si>
  <si>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</si>
  <si>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</si>
  <si>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</si>
  <si>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</si>
  <si>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</si>
  <si>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</si>
  <si>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</si>
  <si>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</si>
  <si>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</si>
  <si>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</si>
  <si>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青森県三沢市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</si>
  <si>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</si>
  <si>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</si>
  <si>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</si>
  <si>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</si>
  <si>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</si>
  <si>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</si>
  <si>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</si>
  <si>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</si>
  <si>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</si>
  <si>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</si>
  <si>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</si>
  <si>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</si>
  <si>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</si>
  <si>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</si>
  <si>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</si>
  <si>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</si>
  <si>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</si>
  <si>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</si>
  <si>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</si>
  <si>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</si>
  <si>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</si>
  <si>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</si>
  <si>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</si>
  <si>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</si>
  <si>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</si>
  <si>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</si>
  <si>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</si>
  <si>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</si>
  <si>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</si>
  <si>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</si>
  <si>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</si>
  <si>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</si>
  <si>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</si>
  <si>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三沢市国民健康保険特別会計</t>
    <phoneticPr fontId="5"/>
  </si>
  <si>
    <t>三沢市介護保険特別会計</t>
    <phoneticPr fontId="5"/>
  </si>
  <si>
    <t>三沢市後期高齢者医療特別会計</t>
    <phoneticPr fontId="5"/>
  </si>
  <si>
    <t>三沢市水道事業会計</t>
    <phoneticPr fontId="5"/>
  </si>
  <si>
    <t>法適用企業</t>
    <phoneticPr fontId="5"/>
  </si>
  <si>
    <t>三沢市下水道事業会計</t>
    <phoneticPr fontId="5"/>
  </si>
  <si>
    <t>法適用企業</t>
    <phoneticPr fontId="5"/>
  </si>
  <si>
    <t>三沢市立三沢病院事業会計</t>
    <phoneticPr fontId="5"/>
  </si>
  <si>
    <t>法適用企業</t>
    <phoneticPr fontId="5"/>
  </si>
  <si>
    <t>三沢市食肉処理センター特別会計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</si>
  <si>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</si>
  <si>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</si>
  <si>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</si>
  <si>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</si>
  <si>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</si>
  <si>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</si>
  <si>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</si>
  <si>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</si>
  <si>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</si>
  <si>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</si>
  <si>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</si>
  <si>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</si>
  <si>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</si>
  <si>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</si>
  <si>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</si>
  <si>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</si>
  <si>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</si>
  <si>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</si>
  <si>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</si>
  <si>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</si>
  <si>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</si>
  <si>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</si>
  <si>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</si>
  <si>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</si>
  <si>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</si>
  <si>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</si>
  <si>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</si>
  <si>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</si>
  <si>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</si>
  <si>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</si>
  <si>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</si>
  <si>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</si>
  <si>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</si>
  <si>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</si>
  <si>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</si>
  <si>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</si>
  <si>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</si>
  <si>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</si>
  <si>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</si>
  <si>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</si>
  <si>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</si>
  <si>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</si>
  <si>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</si>
  <si>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</si>
  <si>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</si>
  <si>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</si>
  <si>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</si>
  <si>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</si>
  <si>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</si>
  <si>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</si>
  <si>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</si>
  <si>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</si>
  <si>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</si>
  <si>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</si>
  <si>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</si>
  <si>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</si>
  <si>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</si>
  <si>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</si>
  <si>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</si>
  <si>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</si>
  <si>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</si>
  <si>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</si>
  <si>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三沢市下水道事業会計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</si>
  <si>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</si>
  <si>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</si>
  <si>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三沢市立三沢病院事業会計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</si>
  <si>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</si>
  <si>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</si>
  <si>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三沢市食肉処理センター特別会計</t>
    <phoneticPr fontId="5"/>
  </si>
  <si>
    <t>(Ｆ)</t>
    <phoneticPr fontId="5"/>
  </si>
  <si>
    <t>三沢市水道事業会計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</si>
  <si>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</si>
  <si>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</si>
  <si>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</si>
  <si>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</si>
  <si>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</si>
  <si>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</si>
  <si>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</si>
  <si>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</si>
  <si>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</si>
  <si>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</si>
  <si>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</si>
  <si>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</si>
  <si>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</si>
  <si>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</si>
  <si>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</si>
  <si>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</si>
  <si>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</si>
  <si>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</si>
  <si>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</si>
  <si>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</si>
  <si>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</si>
  <si>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</si>
  <si>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</si>
  <si>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</si>
  <si>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</si>
  <si>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</si>
  <si>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</si>
  <si>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</si>
  <si>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</si>
  <si>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</si>
  <si>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</si>
  <si>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</si>
  <si>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</si>
  <si>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</si>
  <si>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</si>
  <si>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</si>
  <si>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</si>
  <si>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</si>
  <si>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</si>
  <si>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</si>
  <si>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</si>
  <si>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</si>
  <si>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</si>
  <si>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</si>
  <si>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</si>
  <si>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</si>
  <si>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</si>
  <si>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</si>
  <si>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</si>
  <si>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</si>
  <si>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</si>
  <si>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</si>
  <si>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</si>
  <si>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</si>
  <si>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</si>
  <si>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</si>
  <si>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</si>
  <si>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</si>
  <si>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</si>
  <si>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</si>
  <si>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</si>
  <si>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</si>
  <si>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</si>
  <si>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</si>
  <si>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</si>
  <si>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</si>
  <si>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</si>
  <si>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</si>
  <si>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</si>
  <si>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</si>
  <si>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</si>
  <si>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</si>
  <si>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</si>
  <si>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</si>
  <si>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</si>
  <si>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</si>
  <si>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</si>
  <si>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</si>
  <si>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</si>
  <si>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</si>
  <si>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</si>
  <si>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</si>
  <si>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3.11</t>
  </si>
  <si>
    <t>▲ 4.16</t>
  </si>
  <si>
    <t>▲ 2.11</t>
  </si>
  <si>
    <t>▲ 0.88</t>
  </si>
  <si>
    <t>▲ 4.62</t>
  </si>
  <si>
    <t>一般会計</t>
  </si>
  <si>
    <t>三沢市水道事業会計</t>
  </si>
  <si>
    <t>三沢市立三沢病院事業会計</t>
  </si>
  <si>
    <t>▲ 3.61</t>
  </si>
  <si>
    <t>▲ 5.87</t>
  </si>
  <si>
    <t>▲ 3.35</t>
  </si>
  <si>
    <t>三沢市国民健康保険特別会計</t>
  </si>
  <si>
    <t>三沢市下水道事業会計</t>
  </si>
  <si>
    <t>三沢市介護保険特別会計</t>
  </si>
  <si>
    <t>三沢市食肉処理センター特別会計</t>
  </si>
  <si>
    <t>三沢市後期高齢者医療特別会計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</si>
  <si>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</si>
  <si>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</si>
  <si>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</si>
  <si>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</si>
  <si>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</si>
  <si>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</si>
  <si>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</si>
  <si>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</si>
  <si>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公共施設等整備基金</t>
  </si>
  <si>
    <t>特定防衛施設周辺整備調整交付金事業基金</t>
  </si>
  <si>
    <t>駐留軍等再編対策事業基金</t>
  </si>
  <si>
    <t>再生可能エネルギー導入促進基金</t>
  </si>
  <si>
    <t>国際交流基金</t>
  </si>
  <si>
    <t>〇</t>
    <phoneticPr fontId="2"/>
  </si>
  <si>
    <t>-</t>
    <phoneticPr fontId="2"/>
  </si>
  <si>
    <t>△9</t>
    <phoneticPr fontId="2"/>
  </si>
  <si>
    <t>三沢畜産公社</t>
    <rPh sb="0" eb="2">
      <t>ミサワ</t>
    </rPh>
    <rPh sb="2" eb="4">
      <t>チクサン</t>
    </rPh>
    <rPh sb="4" eb="6">
      <t>コウシャ</t>
    </rPh>
    <phoneticPr fontId="2"/>
  </si>
  <si>
    <t>△1</t>
    <phoneticPr fontId="2"/>
  </si>
  <si>
    <t>△15</t>
    <phoneticPr fontId="2"/>
  </si>
  <si>
    <t>スカイプラザミサワ</t>
    <phoneticPr fontId="2"/>
  </si>
  <si>
    <t>三沢市土地開発公社</t>
    <rPh sb="0" eb="2">
      <t>ミサワ</t>
    </rPh>
    <rPh sb="2" eb="3">
      <t>シ</t>
    </rPh>
    <rPh sb="3" eb="5">
      <t>トチ</t>
    </rPh>
    <rPh sb="5" eb="7">
      <t>カイハツ</t>
    </rPh>
    <rPh sb="7" eb="9">
      <t>コウシャ</t>
    </rPh>
    <phoneticPr fontId="2"/>
  </si>
  <si>
    <t>三沢市自治振興公社</t>
    <rPh sb="0" eb="2">
      <t>ミサワ</t>
    </rPh>
    <rPh sb="2" eb="3">
      <t>シ</t>
    </rPh>
    <rPh sb="3" eb="9">
      <t>ジチシンコウコウシャ</t>
    </rPh>
    <phoneticPr fontId="2"/>
  </si>
  <si>
    <t>三沢市公園緑化公社</t>
    <rPh sb="0" eb="2">
      <t>ミサワ</t>
    </rPh>
    <rPh sb="2" eb="3">
      <t>シ</t>
    </rPh>
    <rPh sb="3" eb="5">
      <t>コウエン</t>
    </rPh>
    <rPh sb="5" eb="7">
      <t>リョッカ</t>
    </rPh>
    <rPh sb="7" eb="9">
      <t>コウシャ</t>
    </rPh>
    <phoneticPr fontId="2"/>
  </si>
  <si>
    <t>上北地方教育・福祉事務組合（一般会計）</t>
    <rPh sb="0" eb="2">
      <t>カミキタ</t>
    </rPh>
    <rPh sb="2" eb="4">
      <t>チホウ</t>
    </rPh>
    <rPh sb="4" eb="6">
      <t>キョウイク</t>
    </rPh>
    <rPh sb="7" eb="9">
      <t>フクシ</t>
    </rPh>
    <rPh sb="9" eb="11">
      <t>ジム</t>
    </rPh>
    <rPh sb="11" eb="13">
      <t>クミアイ</t>
    </rPh>
    <rPh sb="14" eb="16">
      <t>イッパン</t>
    </rPh>
    <rPh sb="16" eb="18">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</si>
  <si>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</si>
  <si>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</si>
  <si>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青森県交通災害共済組合（交通災害共済事業会計）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</si>
  <si>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青森県市町村職員退職手当組合（一般会計）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
  </si>
  <si>
    <t>青森県市町村総合事務組合（一般会計）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</si>
  <si>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青森県市長会館管理組合（一般会計）</t>
    <rPh sb="0" eb="3">
      <t>アオモリケン</t>
    </rPh>
    <rPh sb="3" eb="6">
      <t>シチョウカイ</t>
    </rPh>
    <rPh sb="6" eb="7">
      <t>カン</t>
    </rPh>
    <rPh sb="7" eb="9">
      <t>カンリ</t>
    </rPh>
    <rPh sb="9" eb="11">
      <t>クミアイ</t>
    </rPh>
    <rPh sb="12" eb="14">
      <t>イッパン</t>
    </rPh>
    <rPh sb="14" eb="16">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</si>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</sst>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71279</c:v>
                </c:pt>
                <c:pt idx="4">
                  <c:v>74994</c:v>
                </c:pt>
              </c:numCache>
            </c:numRef>
          </c:val>
          <c:smooth val="0"/>
          <c:extLst>
            <c:ext xmlns:c16="http://schemas.microsoft.com/office/drawing/2014/chart" uri="{C3380CC4-5D6E-409C-BE32-E72D297353CC}">
              <c16:uniqueId val="{00000000-1AD3-4FA8-8807-FAB1843E0A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117997</c:v>
                </c:pt>
                <c:pt idx="1">
                  <c:v>102853</c:v>
                </c:pt>
                <c:pt idx="2">
                  <c:v>84068</c:v>
                </c:pt>
                <c:pt idx="3">
                  <c:v>113101</c:v>
                </c:pt>
                <c:pt idx="4">
                  <c:v>228404</c:v>
                </c:pt>
              </c:numCache>
            </c:numRef>
          </c:val>
          <c:smooth val="0"/>
          <c:extLst>
            <c:ext xmlns:c16="http://schemas.microsoft.com/office/drawing/2014/chart" uri="{C3380CC4-5D6E-409C-BE32-E72D297353CC}">
              <c16:uniqueId val="{00000001-1AD3-4FA8-8807-FAB1843E0A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5.27</c:v>
                </c:pt>
                <c:pt idx="1">
                  <c:v>5.93</c:v>
                </c:pt>
                <c:pt idx="2">
                  <c:v>6.29</c:v>
                </c:pt>
                <c:pt idx="3">
                  <c:v>6.09</c:v>
                </c:pt>
                <c:pt idx="4">
                  <c:v>7.41</c:v>
                </c:pt>
              </c:numCache>
            </c:numRef>
          </c:val>
          <c:extLst>
            <c:ext xmlns:c16="http://schemas.microsoft.com/office/drawing/2014/chart" uri="{C3380CC4-5D6E-409C-BE32-E72D297353CC}">
              <c16:uniqueId val="{00000000-F36B-4826-9032-3E9C9DEB94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22.56</c:v>
                </c:pt>
                <c:pt idx="1">
                  <c:v>20.239999999999998</c:v>
                </c:pt>
                <c:pt idx="2">
                  <c:v>20.49</c:v>
                </c:pt>
                <c:pt idx="3">
                  <c:v>21.84</c:v>
                </c:pt>
                <c:pt idx="4">
                  <c:v>19.46</c:v>
                </c:pt>
              </c:numCache>
            </c:numRef>
          </c:val>
          <c:extLst>
            <c:ext xmlns:c16="http://schemas.microsoft.com/office/drawing/2014/chart" uri="{C3380CC4-5D6E-409C-BE32-E72D297353CC}">
              <c16:uniqueId val="{00000001-F36B-4826-9032-3E9C9DEB94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-3.11</c:v>
                </c:pt>
                <c:pt idx="1">
                  <c:v>-4.16</c:v>
                </c:pt>
                <c:pt idx="2">
                  <c:v>-2.11</c:v>
                </c:pt>
                <c:pt idx="3">
                  <c:v>-0.88</c:v>
                </c:pt>
                <c:pt idx="4">
                  <c:v>-4.62</c:v>
                </c:pt>
              </c:numCache>
            </c:numRef>
          </c:val>
          <c:smooth val="0"/>
          <c:extLst>
            <c:ext xmlns:c16="http://schemas.microsoft.com/office/drawing/2014/chart" uri="{C3380CC4-5D6E-409C-BE32-E72D297353CC}">
              <c16:uniqueId val="{00000002-F36B-4826-9032-3E9C9DEB94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0.28000000000000003</c:v>
                </c:pt>
                <c:pt idx="2">
                  <c:v>#N/A</c:v>
                </c:pt>
                <c:pt idx="3">
                  <c:v>0.52</c:v>
                </c:pt>
                <c:pt idx="4">
                  <c:v>0</c:v>
                </c:pt>
                <c:pt idx="5">
                  <c:v>0</c:v>
                </c:pt>
                <c:pt idx="6">
                  <c:v>0</c:v>
                </c:pt>
                <c:pt idx="7">
                  <c:v>0</c:v>
                </c:pt>
                <c:pt idx="8">
                  <c:v>0</c:v>
                </c:pt>
                <c:pt idx="9">
                  <c:v>0</c:v>
                </c:pt>
              </c:numCache>
            </c:numRef>
          </c:val>
          <c:extLst>
            <c:ext xmlns:c16="http://schemas.microsoft.com/office/drawing/2014/chart" uri="{C3380CC4-5D6E-409C-BE32-E72D297353CC}">
              <c16:uniqueId val="{00000000-B306-47A9-B379-176716DB34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06-47A9-B379-176716DB345D}"/>
            </c:ext>
          </c:extLst>
        </c:ser>
        <c:ser>
          <c:idx val="2"/>
          <c:order val="2"/>
          <c:tx>
            <c:strRef>
              <c:f>データシート!$A$29</c:f>
              <c:strCache>
                <c:ptCount val="1"/>
                <c:pt idx="0">
                  <c:v>三沢市後期高齢者医療特別会計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0.01</c:v>
                </c:pt>
                <c:pt idx="4">
                  <c:v>#N/A</c:v>
                </c:pt>
                <c:pt idx="5">
                  <c:v>0.08</c:v>
                </c:pt>
                <c:pt idx="6">
                  <c:v>#N/A</c:v>
                </c:pt>
                <c:pt idx="7">
                  <c:v>0.06</c:v>
                </c:pt>
                <c:pt idx="8">
                  <c:v>#N/A</c:v>
                </c:pt>
                <c:pt idx="9">
                  <c:v>0.17</c:v>
                </c:pt>
              </c:numCache>
            </c:numRef>
          </c:val>
          <c:extLst>
            <c:ext xmlns:c16="http://schemas.microsoft.com/office/drawing/2014/chart" uri="{C3380CC4-5D6E-409C-BE32-E72D297353CC}">
              <c16:uniqueId val="{00000002-B306-47A9-B379-176716DB345D}"/>
            </c:ext>
          </c:extLst>
        </c:ser>
        <c:ser>
          <c:idx val="3"/>
          <c:order val="3"/>
          <c:tx>
            <c:strRef>
              <c:f>データシート!$A$30</c:f>
              <c:strCache>
                <c:ptCount val="1"/>
                <c:pt idx="0">
                  <c:v>三沢市食肉処理センター特別会計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0.54</c:v>
                </c:pt>
                <c:pt idx="2">
                  <c:v>#N/A</c:v>
                </c:pt>
                <c:pt idx="3">
                  <c:v>1.08</c:v>
                </c:pt>
                <c:pt idx="4">
                  <c:v>#N/A</c:v>
                </c:pt>
                <c:pt idx="5">
                  <c:v>1.48</c:v>
                </c:pt>
                <c:pt idx="6">
                  <c:v>#N/A</c:v>
                </c:pt>
                <c:pt idx="7">
                  <c:v>0.88</c:v>
                </c:pt>
                <c:pt idx="8">
                  <c:v>#N/A</c:v>
                </c:pt>
                <c:pt idx="9">
                  <c:v>0.28000000000000003</c:v>
                </c:pt>
              </c:numCache>
            </c:numRef>
          </c:val>
          <c:extLst>
            <c:ext xmlns:c16="http://schemas.microsoft.com/office/drawing/2014/chart" uri="{C3380CC4-5D6E-409C-BE32-E72D297353CC}">
              <c16:uniqueId val="{00000003-B306-47A9-B379-176716DB345D}"/>
            </c:ext>
          </c:extLst>
        </c:ser>
        <c:ser>
          <c:idx val="4"/>
          <c:order val="4"/>
          <c:tx>
            <c:strRef>
              <c:f>データシート!$A$31</c:f>
              <c:strCache>
                <c:ptCount val="1"/>
                <c:pt idx="0">
                  <c:v>三沢市介護保険特別会計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1.32</c:v>
                </c:pt>
                <c:pt idx="2">
                  <c:v>#N/A</c:v>
                </c:pt>
                <c:pt idx="3">
                  <c:v>0.77</c:v>
                </c:pt>
                <c:pt idx="4">
                  <c:v>#N/A</c:v>
                </c:pt>
                <c:pt idx="5">
                  <c:v>0.6</c:v>
                </c:pt>
                <c:pt idx="6">
                  <c:v>#N/A</c:v>
                </c:pt>
                <c:pt idx="7">
                  <c:v>1.01</c:v>
                </c:pt>
                <c:pt idx="8">
                  <c:v>#N/A</c:v>
                </c:pt>
                <c:pt idx="9">
                  <c:v>0.89</c:v>
                </c:pt>
              </c:numCache>
            </c:numRef>
          </c:val>
          <c:extLst>
            <c:ext xmlns:c16="http://schemas.microsoft.com/office/drawing/2014/chart" uri="{C3380CC4-5D6E-409C-BE32-E72D297353CC}">
              <c16:uniqueId val="{00000004-B306-47A9-B379-176716DB345D}"/>
            </c:ext>
          </c:extLst>
        </c:ser>
        <c:ser>
          <c:idx val="5"/>
          <c:order val="5"/>
          <c:tx>
            <c:strRef>
              <c:f>データシート!$A$32</c:f>
              <c:strCache>
                <c:ptCount val="1"/>
                <c:pt idx="0">
                  <c:v>三沢市下水道事業会計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0.57999999999999996</c:v>
                </c:pt>
                <c:pt idx="6">
                  <c:v>#N/A</c:v>
                </c:pt>
                <c:pt idx="7">
                  <c:v>0.99</c:v>
                </c:pt>
                <c:pt idx="8">
                  <c:v>#N/A</c:v>
                </c:pt>
                <c:pt idx="9">
                  <c:v>0.99</c:v>
                </c:pt>
              </c:numCache>
            </c:numRef>
          </c:val>
          <c:extLst>
            <c:ext xmlns:c16="http://schemas.microsoft.com/office/drawing/2014/chart" uri="{C3380CC4-5D6E-409C-BE32-E72D297353CC}">
              <c16:uniqueId val="{00000005-B306-47A9-B379-176716DB345D}"/>
            </c:ext>
          </c:extLst>
        </c:ser>
        <c:ser>
          <c:idx val="6"/>
          <c:order val="6"/>
          <c:tx>
            <c:strRef>
              <c:f>データシート!$A$33</c:f>
              <c:strCache>
                <c:ptCount val="1"/>
                <c:pt idx="0">
                  <c:v>三沢市国民健康保険特別会計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1.33</c:v>
                </c:pt>
                <c:pt idx="2">
                  <c:v>#N/A</c:v>
                </c:pt>
                <c:pt idx="3">
                  <c:v>0.83</c:v>
                </c:pt>
                <c:pt idx="4">
                  <c:v>#N/A</c:v>
                </c:pt>
                <c:pt idx="5">
                  <c:v>0.45</c:v>
                </c:pt>
                <c:pt idx="6">
                  <c:v>#N/A</c:v>
                </c:pt>
                <c:pt idx="7">
                  <c:v>0.65</c:v>
                </c:pt>
                <c:pt idx="8">
                  <c:v>#N/A</c:v>
                </c:pt>
                <c:pt idx="9">
                  <c:v>1.25</c:v>
                </c:pt>
              </c:numCache>
            </c:numRef>
          </c:val>
          <c:extLst>
            <c:ext xmlns:c16="http://schemas.microsoft.com/office/drawing/2014/chart" uri="{C3380CC4-5D6E-409C-BE32-E72D297353CC}">
              <c16:uniqueId val="{00000006-B306-47A9-B379-176716DB345D}"/>
            </c:ext>
          </c:extLst>
        </c:ser>
        <c:ser>
          <c:idx val="7"/>
          <c:order val="7"/>
          <c:tx>
            <c:strRef>
              <c:f>データシート!$A$34</c:f>
              <c:strCache>
                <c:ptCount val="1"/>
                <c:pt idx="0">
                  <c:v>三沢市立三沢病院事業会計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3.61</c:v>
                </c:pt>
                <c:pt idx="1">
                  <c:v>#N/A</c:v>
                </c:pt>
                <c:pt idx="2">
                  <c:v>5.87</c:v>
                </c:pt>
                <c:pt idx="3">
                  <c:v>#N/A</c:v>
                </c:pt>
                <c:pt idx="4">
                  <c:v>3.35</c:v>
                </c:pt>
                <c:pt idx="5">
                  <c:v>#N/A</c:v>
                </c:pt>
                <c:pt idx="6">
                  <c:v>#N/A</c:v>
                </c:pt>
                <c:pt idx="7">
                  <c:v>1.23</c:v>
                </c:pt>
                <c:pt idx="8">
                  <c:v>#N/A</c:v>
                </c:pt>
                <c:pt idx="9">
                  <c:v>2.81</c:v>
                </c:pt>
              </c:numCache>
            </c:numRef>
          </c:val>
          <c:extLst>
            <c:ext xmlns:c16="http://schemas.microsoft.com/office/drawing/2014/chart" uri="{C3380CC4-5D6E-409C-BE32-E72D297353CC}">
              <c16:uniqueId val="{00000007-B306-47A9-B379-176716DB345D}"/>
            </c:ext>
          </c:extLst>
        </c:ser>
        <c:ser>
          <c:idx val="8"/>
          <c:order val="8"/>
          <c:tx>
            <c:strRef>
              <c:f>データシート!$A$35</c:f>
              <c:strCache>
                <c:ptCount val="1"/>
                <c:pt idx="0">
                  <c:v>三沢市水道事業会計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6.59</c:v>
                </c:pt>
                <c:pt idx="2">
                  <c:v>#N/A</c:v>
                </c:pt>
                <c:pt idx="3">
                  <c:v>6.25</c:v>
                </c:pt>
                <c:pt idx="4">
                  <c:v>#N/A</c:v>
                </c:pt>
                <c:pt idx="5">
                  <c:v>6.27</c:v>
                </c:pt>
                <c:pt idx="6">
                  <c:v>#N/A</c:v>
                </c:pt>
                <c:pt idx="7">
                  <c:v>5.77</c:v>
                </c:pt>
                <c:pt idx="8">
                  <c:v>#N/A</c:v>
                </c:pt>
                <c:pt idx="9">
                  <c:v>6.27</c:v>
                </c:pt>
              </c:numCache>
            </c:numRef>
          </c:val>
          <c:extLst>
            <c:ext xmlns:c16="http://schemas.microsoft.com/office/drawing/2014/chart" uri="{C3380CC4-5D6E-409C-BE32-E72D297353CC}">
              <c16:uniqueId val="{00000008-B306-47A9-B379-176716DB345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5.27</c:v>
                </c:pt>
                <c:pt idx="2">
                  <c:v>#N/A</c:v>
                </c:pt>
                <c:pt idx="3">
                  <c:v>5.93</c:v>
                </c:pt>
                <c:pt idx="4">
                  <c:v>#N/A</c:v>
                </c:pt>
                <c:pt idx="5">
                  <c:v>6.28</c:v>
                </c:pt>
                <c:pt idx="6">
                  <c:v>#N/A</c:v>
                </c:pt>
                <c:pt idx="7">
                  <c:v>6.09</c:v>
                </c:pt>
                <c:pt idx="8">
                  <c:v>#N/A</c:v>
                </c:pt>
                <c:pt idx="9">
                  <c:v>7.41</c:v>
                </c:pt>
              </c:numCache>
            </c:numRef>
          </c:val>
          <c:extLst>
            <c:ext xmlns:c16="http://schemas.microsoft.com/office/drawing/2014/chart" uri="{C3380CC4-5D6E-409C-BE32-E72D297353CC}">
              <c16:uniqueId val="{00000009-B306-47A9-B379-176716DB345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1446</c:v>
                </c:pt>
                <c:pt idx="5">
                  <c:v>1425</c:v>
                </c:pt>
                <c:pt idx="8">
                  <c:v>1394</c:v>
                </c:pt>
                <c:pt idx="11">
                  <c:v>1337</c:v>
                </c:pt>
                <c:pt idx="14">
                  <c:v>1323</c:v>
                </c:pt>
              </c:numCache>
            </c:numRef>
          </c:val>
          <c:extLst>
            <c:ext xmlns:c16="http://schemas.microsoft.com/office/drawing/2014/chart" uri="{C3380CC4-5D6E-409C-BE32-E72D297353CC}">
              <c16:uniqueId val="{00000000-3A71-4F76-A9B3-923B321C89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71-4F76-A9B3-923B321C89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2-3A71-4F76-A9B3-923B321C89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5</c:v>
                </c:pt>
                <c:pt idx="6">
                  <c:v>9</c:v>
                </c:pt>
                <c:pt idx="9">
                  <c:v>9</c:v>
                </c:pt>
                <c:pt idx="12">
                  <c:v>9</c:v>
                </c:pt>
              </c:numCache>
            </c:numRef>
          </c:val>
          <c:extLst>
            <c:ext xmlns:c16="http://schemas.microsoft.com/office/drawing/2014/chart" uri="{C3380CC4-5D6E-409C-BE32-E72D297353CC}">
              <c16:uniqueId val="{00000003-3A71-4F76-A9B3-923B321C89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782</c:v>
                </c:pt>
                <c:pt idx="3">
                  <c:v>894</c:v>
                </c:pt>
                <c:pt idx="6">
                  <c:v>833</c:v>
                </c:pt>
                <c:pt idx="9">
                  <c:v>794</c:v>
                </c:pt>
                <c:pt idx="12">
                  <c:v>745</c:v>
                </c:pt>
              </c:numCache>
            </c:numRef>
          </c:val>
          <c:extLst>
            <c:ext xmlns:c16="http://schemas.microsoft.com/office/drawing/2014/chart" uri="{C3380CC4-5D6E-409C-BE32-E72D297353CC}">
              <c16:uniqueId val="{00000004-3A71-4F76-A9B3-923B321C89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71-4F76-A9B3-923B321C89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71-4F76-A9B3-923B321C89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1522</c:v>
                </c:pt>
                <c:pt idx="3">
                  <c:v>1475</c:v>
                </c:pt>
                <c:pt idx="6">
                  <c:v>1507</c:v>
                </c:pt>
                <c:pt idx="9">
                  <c:v>1503</c:v>
                </c:pt>
                <c:pt idx="12">
                  <c:v>1448</c:v>
                </c:pt>
              </c:numCache>
            </c:numRef>
          </c:val>
          <c:extLst>
            <c:ext xmlns:c16="http://schemas.microsoft.com/office/drawing/2014/chart" uri="{C3380CC4-5D6E-409C-BE32-E72D297353CC}">
              <c16:uniqueId val="{00000007-3A71-4F76-A9B3-923B321C89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861</c:v>
                </c:pt>
                <c:pt idx="2">
                  <c:v>#N/A</c:v>
                </c:pt>
                <c:pt idx="3">
                  <c:v>#N/A</c:v>
                </c:pt>
                <c:pt idx="4">
                  <c:v>950</c:v>
                </c:pt>
                <c:pt idx="5">
                  <c:v>#N/A</c:v>
                </c:pt>
                <c:pt idx="6">
                  <c:v>#N/A</c:v>
                </c:pt>
                <c:pt idx="7">
                  <c:v>955</c:v>
                </c:pt>
                <c:pt idx="8">
                  <c:v>#N/A</c:v>
                </c:pt>
                <c:pt idx="9">
                  <c:v>#N/A</c:v>
                </c:pt>
                <c:pt idx="10">
                  <c:v>969</c:v>
                </c:pt>
                <c:pt idx="11">
                  <c:v>#N/A</c:v>
                </c:pt>
                <c:pt idx="12">
                  <c:v>#N/A</c:v>
                </c:pt>
                <c:pt idx="13">
                  <c:v>879</c:v>
                </c:pt>
                <c:pt idx="14">
                  <c:v>#N/A</c:v>
                </c:pt>
              </c:numCache>
            </c:numRef>
          </c:val>
          <c:smooth val="0"/>
          <c:extLst>
            <c:ext xmlns:c16="http://schemas.microsoft.com/office/drawing/2014/chart" uri="{C3380CC4-5D6E-409C-BE32-E72D297353CC}">
              <c16:uniqueId val="{00000008-3A71-4F76-A9B3-923B321C89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16185</c:v>
                </c:pt>
                <c:pt idx="5">
                  <c:v>15703</c:v>
                </c:pt>
                <c:pt idx="8">
                  <c:v>15449</c:v>
                </c:pt>
                <c:pt idx="11">
                  <c:v>15469</c:v>
                </c:pt>
                <c:pt idx="14">
                  <c:v>15490</c:v>
                </c:pt>
              </c:numCache>
            </c:numRef>
          </c:val>
          <c:extLst>
            <c:ext xmlns:c16="http://schemas.microsoft.com/office/drawing/2014/chart" uri="{C3380CC4-5D6E-409C-BE32-E72D297353CC}">
              <c16:uniqueId val="{00000000-19C5-4FF7-B8FC-4D74EAA555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1061</c:v>
                </c:pt>
                <c:pt idx="5">
                  <c:v>1291</c:v>
                </c:pt>
                <c:pt idx="8">
                  <c:v>1352</c:v>
                </c:pt>
                <c:pt idx="11">
                  <c:v>1100</c:v>
                </c:pt>
                <c:pt idx="14">
                  <c:v>961</c:v>
                </c:pt>
              </c:numCache>
            </c:numRef>
          </c:val>
          <c:extLst>
            <c:ext xmlns:c16="http://schemas.microsoft.com/office/drawing/2014/chart" uri="{C3380CC4-5D6E-409C-BE32-E72D297353CC}">
              <c16:uniqueId val="{00000001-19C5-4FF7-B8FC-4D74EAA555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4790</c:v>
                </c:pt>
                <c:pt idx="5">
                  <c:v>4866</c:v>
                </c:pt>
                <c:pt idx="8">
                  <c:v>5067</c:v>
                </c:pt>
                <c:pt idx="11">
                  <c:v>5583</c:v>
                </c:pt>
                <c:pt idx="14">
                  <c:v>5510</c:v>
                </c:pt>
              </c:numCache>
            </c:numRef>
          </c:val>
          <c:extLst>
            <c:ext xmlns:c16="http://schemas.microsoft.com/office/drawing/2014/chart" uri="{C3380CC4-5D6E-409C-BE32-E72D297353CC}">
              <c16:uniqueId val="{00000002-19C5-4FF7-B8FC-4D74EAA555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C5-4FF7-B8FC-4D74EAA555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C5-4FF7-B8FC-4D74EAA555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C5-4FF7-B8FC-4D74EAA555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1615</c:v>
                </c:pt>
                <c:pt idx="3">
                  <c:v>1562</c:v>
                </c:pt>
                <c:pt idx="6">
                  <c:v>1503</c:v>
                </c:pt>
                <c:pt idx="9">
                  <c:v>1371</c:v>
                </c:pt>
                <c:pt idx="12">
                  <c:v>1326</c:v>
                </c:pt>
              </c:numCache>
            </c:numRef>
          </c:val>
          <c:extLst>
            <c:ext xmlns:c16="http://schemas.microsoft.com/office/drawing/2014/chart" uri="{C3380CC4-5D6E-409C-BE32-E72D297353CC}">
              <c16:uniqueId val="{00000006-19C5-4FF7-B8FC-4D74EAA555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145</c:v>
                </c:pt>
                <c:pt idx="3">
                  <c:v>145</c:v>
                </c:pt>
                <c:pt idx="6">
                  <c:v>136</c:v>
                </c:pt>
                <c:pt idx="9">
                  <c:v>128</c:v>
                </c:pt>
                <c:pt idx="12">
                  <c:v>120</c:v>
                </c:pt>
              </c:numCache>
            </c:numRef>
          </c:val>
          <c:extLst>
            <c:ext xmlns:c16="http://schemas.microsoft.com/office/drawing/2014/chart" uri="{C3380CC4-5D6E-409C-BE32-E72D297353CC}">
              <c16:uniqueId val="{00000007-19C5-4FF7-B8FC-4D74EAA555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11907</c:v>
                </c:pt>
                <c:pt idx="3">
                  <c:v>11749</c:v>
                </c:pt>
                <c:pt idx="6">
                  <c:v>10910</c:v>
                </c:pt>
                <c:pt idx="9">
                  <c:v>10713</c:v>
                </c:pt>
                <c:pt idx="12">
                  <c:v>9762</c:v>
                </c:pt>
              </c:numCache>
            </c:numRef>
          </c:val>
          <c:extLst>
            <c:ext xmlns:c16="http://schemas.microsoft.com/office/drawing/2014/chart" uri="{C3380CC4-5D6E-409C-BE32-E72D297353CC}">
              <c16:uniqueId val="{00000008-19C5-4FF7-B8FC-4D74EAA555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19C5-4FF7-B8FC-4D74EAA555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15459</c:v>
                </c:pt>
                <c:pt idx="3">
                  <c:v>15231</c:v>
                </c:pt>
                <c:pt idx="6">
                  <c:v>14861</c:v>
                </c:pt>
                <c:pt idx="9">
                  <c:v>14707</c:v>
                </c:pt>
                <c:pt idx="12">
                  <c:v>16435</c:v>
                </c:pt>
              </c:numCache>
            </c:numRef>
          </c:val>
          <c:extLst>
            <c:ext xmlns:c16="http://schemas.microsoft.com/office/drawing/2014/chart" uri="{C3380CC4-5D6E-409C-BE32-E72D297353CC}">
              <c16:uniqueId val="{0000000A-19C5-4FF7-B8FC-4D74EAA555C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7092</c:v>
                </c:pt>
                <c:pt idx="2">
                  <c:v>#N/A</c:v>
                </c:pt>
                <c:pt idx="3">
                  <c:v>#N/A</c:v>
                </c:pt>
                <c:pt idx="4">
                  <c:v>6826</c:v>
                </c:pt>
                <c:pt idx="5">
                  <c:v>#N/A</c:v>
                </c:pt>
                <c:pt idx="6">
                  <c:v>#N/A</c:v>
                </c:pt>
                <c:pt idx="7">
                  <c:v>5543</c:v>
                </c:pt>
                <c:pt idx="8">
                  <c:v>#N/A</c:v>
                </c:pt>
                <c:pt idx="9">
                  <c:v>#N/A</c:v>
                </c:pt>
                <c:pt idx="10">
                  <c:v>4766</c:v>
                </c:pt>
                <c:pt idx="11">
                  <c:v>#N/A</c:v>
                </c:pt>
                <c:pt idx="12">
                  <c:v>#N/A</c:v>
                </c:pt>
                <c:pt idx="13">
                  <c:v>5682</c:v>
                </c:pt>
                <c:pt idx="14">
                  <c:v>#N/A</c:v>
                </c:pt>
              </c:numCache>
            </c:numRef>
          </c:val>
          <c:smooth val="0"/>
          <c:extLst>
            <c:ext xmlns:c16="http://schemas.microsoft.com/office/drawing/2014/chart" uri="{C3380CC4-5D6E-409C-BE32-E72D297353CC}">
              <c16:uniqueId val="{0000000B-19C5-4FF7-B8FC-4D74EAA555C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2178</c:v>
                </c:pt>
                <c:pt idx="1">
                  <c:v>2410</c:v>
                </c:pt>
                <c:pt idx="2">
                  <c:v>2112</c:v>
                </c:pt>
              </c:numCache>
            </c:numRef>
          </c:val>
          <c:extLst>
            <c:ext xmlns:c16="http://schemas.microsoft.com/office/drawing/2014/chart" uri="{C3380CC4-5D6E-409C-BE32-E72D297353CC}">
              <c16:uniqueId val="{00000000-F0C8-483D-8D51-B2639E1CF8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1307</c:v>
                </c:pt>
                <c:pt idx="1">
                  <c:v>1317</c:v>
                </c:pt>
                <c:pt idx="2">
                  <c:v>1327</c:v>
                </c:pt>
              </c:numCache>
            </c:numRef>
          </c:val>
          <c:extLst>
            <c:ext xmlns:c16="http://schemas.microsoft.com/office/drawing/2014/chart" uri="{C3380CC4-5D6E-409C-BE32-E72D297353CC}">
              <c16:uniqueId val="{00000001-F0C8-483D-8D51-B2639E1CF8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1564</c:v>
                </c:pt>
                <c:pt idx="1">
                  <c:v>1730</c:v>
                </c:pt>
                <c:pt idx="2">
                  <c:v>1969</c:v>
                </c:pt>
              </c:numCache>
            </c:numRef>
          </c:val>
          <c:extLst>
            <c:ext xmlns:c16="http://schemas.microsoft.com/office/drawing/2014/chart" uri="{C3380CC4-5D6E-409C-BE32-E72D297353CC}">
              <c16:uniqueId val="{00000002-F0C8-483D-8D51-B2639E1CF8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元利償還金の減等により分子全体は減少している。</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起債の抑制及び年度の平準化等を図り実質公債費比率の低下に努める。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公営企業債等繰入見込額、退職手当負担見込額が減少しているものの、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一般会計等にて地方債借入が昨年度に比べ大幅に増加したことに伴い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将来負担比率の分子が増加している。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今後においても起債の抑制や地方財政措置のある起債の選択、また将来を見据えた基金運用を図り、財政の健全化に努める。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青森県三沢市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は決算剰余金の積み立てにより１０百円の増となり、特定目的基金では、各事業の財源として基金を取り崩したものの、公共施設等整備基金に１００百万円及び特定防衛施設周辺整備調整交付金事業基金に３８０百万円を積み立てたことなどにより２３９百万円の増となった。財政調整基金については、各公共施設の電気料金の高騰や大雪に伴う除雪費の増加などにより２９８百万円の減となり、基金全体で４９百万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円滑な予算編成や災害などの突発的な財政需要に備えるため、また、減債基金については、施設の大規模改修等に伴う今後の公債費の増加に備えるため、適正な基金残高の維持に努めることとしている。また、特定目的基金については、各事業の財源として、特定防衛施設周辺整備調整交付金などを２～３年毎に積立て、事業実績などにより複数年かけて取り崩すことになるため、今後も増減を繰り返すことが見込まれ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公共施設等の整備に要する経費の財源として活用。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・特定防衛施設周辺整備調整交付金事業基金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特定防衛施設周辺整備調整交付金を原資とした基金で、子ども医療費給付事業やアイスアリーナ改修事業の財源として活用。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・駐留軍等再編対策事業基金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再編関連訓練移転等交付金を原資とした基金で、三沢市民健康づくり推進事業やコミュニティバス運行事業の財源として活用。</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・公共施設等整備基金については、今後見込まれる施設の大規模改修などに備えるため、１００百万円を積み立てたことにより増となった。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・特定防衛施設周辺整備調整交付金事業基金については、子ども医療費給付事業の財源として、７１百万円を取り崩したものの、アイスアリーナ改修事業の財源とし</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て特定防衛施設周辺整備調整交付金を３８０百万円積み立てたことにより、前年度比３０９百万円増となった。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・駐留軍等再編対策事業基金については、コミュニティバス運行事業の財源として、再編関連訓練移転等交付金を７０百万円を積み立てた一方、三沢市民健康づくり</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推進事業などの財源として２２１百万円を取り崩したことにより、１５１百万円の減となった。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・公共施設等整備基金については、今後見込まれる施設の大規模改修の財源として、各年度の収支状況に応じて、積み立て又は取り崩しを行うこととしている。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・特定防衛施設周辺整備調整交付金事業基金については、子ども医療費給付事業及びアイスアリーナ改修事業の財源として、特定防衛施設周辺整備調整交付金を積み</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立てし、事業実績などにより複数年かけて取り崩すことになるため、今後においても増減を繰り返すことが見込まれる。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・駐留軍等再編対策事業基金については、コミュニティバス運行事業などの財源として、再編関連訓練移転等交付金を２～３年毎に積み立てし、事業実績などにより</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２～３年かけて取り崩すことになるため、今後においても増減を繰り返すことが見込まれる。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令和３年度決算剰余金を３３７百万円積み立てたた一方、各公共施設の電気料金の高騰や大雪に伴う除雪費の増加などにより、６３５百万円を取り崩ししたため、２９８百万円の減となった。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災害などの不測の事態に備えるため、基金残高については、標準財政規模の１０～２０％を維持できるよう努めることとしている。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令和３年度決算剰余金を１０百万円積み立てたことにより増となった。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施設の大規模改修等に伴う今後の公債費の増加に備え、当面の間、現状維持を図る。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47984" y="403746"/>
          <a:ext cx="11156382" cy="60429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7763699" y="391046"/>
          <a:ext cx="3449850" cy="5357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7789099" y="416446"/>
          <a:ext cx="3405400" cy="4849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7814499" y="441846"/>
          <a:ext cx="3373555" cy="4341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298666" y="391046"/>
          <a:ext cx="2356988" cy="5357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324066" y="416446"/>
          <a:ext cx="2312538" cy="4849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349466" y="441846"/>
          <a:ext cx="2255388" cy="4341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35936" y="1152762"/>
          <a:ext cx="8476303" cy="1682181"/>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51279" y="1184512"/>
          <a:ext cx="1219864"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26124" y="1184512"/>
          <a:ext cx="1104521"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38,274
37,664
119.87
30,212,509
29,370,723
805,066
10,857,668
16,434,741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189311" y="1184512"/>
          <a:ext cx="1346864"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536175" y="1203562"/>
          <a:ext cx="1778947" cy="9699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315122" y="1203562"/>
          <a:ext cx="1118169" cy="9699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496791" y="1203562"/>
          <a:ext cx="559084" cy="9699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536175" y="2003378"/>
          <a:ext cx="1778947" cy="6119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378622" y="2003378"/>
          <a:ext cx="3017293" cy="6119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428234" y="1152762"/>
          <a:ext cx="1257963" cy="1096939"/>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637878" y="1216262"/>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637878" y="1475285"/>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637878" y="1790131"/>
          <a:ext cx="1118169" cy="60429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504434" y="1305162"/>
          <a:ext cx="14614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580160" y="1764731"/>
          <a:ext cx="0" cy="132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504434" y="1764731"/>
          <a:ext cx="146144"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580160" y="1987503"/>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504434" y="2130378"/>
          <a:ext cx="146144"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539359" y="1254362"/>
          <a:ext cx="76294"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539359" y="1505708"/>
          <a:ext cx="7629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686084" y="2879393"/>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686084" y="311804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686084" y="3364363"/>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686084" y="3603009"/>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86084" y="3849332"/>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686084" y="409565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86084" y="4334301"/>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686084" y="4793871"/>
          <a:ext cx="4472675"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574445" y="5140467"/>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796536" y="5115067"/>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196954" y="5040194"/>
          <a:ext cx="1346863"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196954" y="5223017"/>
          <a:ext cx="1346863"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645512" y="5040194"/>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645512" y="5223017"/>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928875" y="5040194"/>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928875" y="5223017"/>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86084" y="5525163"/>
          <a:ext cx="4472675" cy="2305524"/>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323954" y="5525163"/>
          <a:ext cx="5298648" cy="23055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323954" y="5525163"/>
          <a:ext cx="3334035"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425649" y="5827310"/>
          <a:ext cx="5074787" cy="193987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個人市民税の増収が続いたことなどにより、基準財政収入額は年々微増となっていたが、必要一般財源となる基準財政需要額がより増額となったため、前年度は微減となっていたが、今年度は前年度と比較し、横ばいとな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今後については、市税等の自主財源の大幅な増加は見込めないことから、義務的経費の見直し及び市税徴収率の強化により、財政基盤の強化に努める。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686084" y="7830687"/>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686084" y="7501326"/>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3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686084" y="7171967"/>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3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686084" y="6842606"/>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70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686084" y="6513245"/>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37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686084" y="618388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4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686084" y="585452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71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686084" y="5525163"/>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39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686084" y="5525163"/>
          <a:ext cx="4472675" cy="230552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370980" y="5950261"/>
          <a:ext cx="0" cy="138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4434575" y="73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282080" y="7336646"/>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4434575" y="570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282080" y="5950261"/>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109765</xdr:rowOff>
    </xdr:from>
    <xdr:to>
      <xdr:col>23</xdr:col>
      <xdr:colOff>133350</xdr:colOff>
      <xdr:row>40</xdr:row>
      <xdr:rowOff>109765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634001" y="6660690"/>
          <a:ext cx="73697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4434575" y="670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320180" y="672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109765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846222" y="6643453"/>
          <a:ext cx="787779"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583201" y="6713303"/>
          <a:ext cx="101600"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303611" y="6792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109765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058443" y="6643453"/>
          <a:ext cx="787779"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795422" y="6791806"/>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515832" y="687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127000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289145" y="6660690"/>
          <a:ext cx="769298"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026124" y="6791806"/>
          <a:ext cx="83119"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728053" y="687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245169" y="6809042"/>
          <a:ext cx="76294"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940274" y="688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180385"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443406"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655627"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867848"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105374"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320180" y="66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75492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4434575" y="646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58965</xdr:rowOff>
    </xdr:from>
    <xdr:to>
      <xdr:col>19</xdr:col>
      <xdr:colOff>184150</xdr:colOff>
      <xdr:row>40</xdr:row>
      <xdr:rowOff>160565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583201" y="66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303611" y="638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795422" y="659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515832" y="637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026124" y="6609890"/>
          <a:ext cx="8311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728053" y="638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245169" y="6627125"/>
          <a:ext cx="76294"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940274" y="640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686084" y="8434980"/>
          <a:ext cx="4472675"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491088" y="8781576"/>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2879892" y="8756176"/>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196954" y="8681303"/>
          <a:ext cx="1346863"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196954" y="8856449"/>
          <a:ext cx="1346863"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645512" y="8681303"/>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645512" y="8856449"/>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928875" y="8681303"/>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928875" y="8856449"/>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86084" y="9166272"/>
          <a:ext cx="4472675" cy="2297847"/>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323954" y="9166272"/>
          <a:ext cx="5298648" cy="229784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323954" y="9166272"/>
          <a:ext cx="3334035"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5425649" y="9468419"/>
          <a:ext cx="5074787" cy="193987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経常収支比率は電気料高騰等による各施設での維持管理費のための物件費が増加したこと等により、前年度より２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８％増加となったものの類似団体、全国市町村及び県内市町村の平均を下回っている。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少子高齢化の進展に伴う社会福祉関係経費の増加が見込まれることから、歳出面では、人件費や物件費の節減を図り、歳入面では、市税徴収率の向上などにより経常一般財源の増収に努める等、比率の抑制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47984" y="898344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686084" y="11464119"/>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686084" y="10891577"/>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75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686084" y="1031903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17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686084" y="9738815"/>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60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686084" y="9166272"/>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02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686084" y="9166272"/>
          <a:ext cx="4472675" cy="229784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370980" y="9863853"/>
          <a:ext cx="0" cy="1170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4434575" y="1100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282080" y="11034713"/>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4434575" y="962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282080" y="9863853"/>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62</xdr:row>
      <xdr:rowOff>44450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3634001" y="10037151"/>
          <a:ext cx="736979" cy="16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4434575" y="10377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320180" y="10405337"/>
          <a:ext cx="101600"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63</xdr:row>
      <xdr:rowOff>53975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846222" y="10037151"/>
          <a:ext cx="787779" cy="3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583201" y="1016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98124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303611" y="10252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53975</xdr:rowOff>
    </xdr:from>
    <xdr:to>
      <xdr:col>15</xdr:col>
      <xdr:colOff>82550</xdr:colOff>
      <xdr:row>63</xdr:row>
      <xdr:rowOff>132397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058443" y="10371682"/>
          <a:ext cx="787779"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93663</xdr:rowOff>
    </xdr:from>
    <xdr:to>
      <xdr:col>15</xdr:col>
      <xdr:colOff>133350</xdr:colOff>
      <xdr:row>64</xdr:row>
      <xdr:rowOff>23813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795422" y="10411370"/>
          <a:ext cx="101600"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8590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515832" y="1049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132397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289145" y="10383747"/>
          <a:ext cx="769298"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166053</xdr:rowOff>
    </xdr:from>
    <xdr:to>
      <xdr:col>11</xdr:col>
      <xdr:colOff>82550</xdr:colOff>
      <xdr:row>64</xdr:row>
      <xdr:rowOff>96203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026124" y="10483760"/>
          <a:ext cx="83119"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80980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728053" y="1056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245169" y="10441532"/>
          <a:ext cx="76294"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38752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940274" y="105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180385"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443406"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655627"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867848"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105374"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320180" y="10155261"/>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4434575" y="1000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583201" y="9987204"/>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303611" y="977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3175</xdr:rowOff>
    </xdr:from>
    <xdr:to>
      <xdr:col>15</xdr:col>
      <xdr:colOff>133350</xdr:colOff>
      <xdr:row>63</xdr:row>
      <xdr:rowOff>104775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795422" y="103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114952</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515832" y="1010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81597</xdr:rowOff>
    </xdr:from>
    <xdr:to>
      <xdr:col>11</xdr:col>
      <xdr:colOff>82550</xdr:colOff>
      <xdr:row>64</xdr:row>
      <xdr:rowOff>11747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026124" y="10399304"/>
          <a:ext cx="83119"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728053" y="1017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245169" y="10332947"/>
          <a:ext cx="7629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940274" y="1011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686084" y="12076089"/>
          <a:ext cx="4472675"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727787" y="12422685"/>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3668498" y="1239728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196954" y="12314735"/>
          <a:ext cx="1346863"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196954" y="12497558"/>
          <a:ext cx="1346863"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645512" y="12314735"/>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645512" y="12497558"/>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928875" y="12314735"/>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928875" y="12497558"/>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86084" y="12799704"/>
          <a:ext cx="4472675" cy="2305524"/>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323954" y="12799704"/>
          <a:ext cx="5298648" cy="23055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323954" y="12799704"/>
          <a:ext cx="3334035" cy="2463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5425649" y="13101851"/>
          <a:ext cx="5074787" cy="1947554"/>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等決算額の状況は、全国及び県内市町村よりも人口１人当たり人件費・物件費等決算額は高い状況が続いている。全国及び県内市町村の平均よりも高い要因は、ごみ処理施設や消防業務などを一部事務組合では行わず単独で行っていることにより、維持管理経費が人件費及び物件費に計上されていること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また、前年度と比較し増となっている要因は電気料高騰や物価高騰により、各施設の必要経費が大幅に増額となったためである。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今後については、委託料の見直し等の収支均衡推進などにより、経費の削減に努め、人件費及び物件費等の抑制を図っていく。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47984" y="1261688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686084" y="15105228"/>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686084" y="14775868"/>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4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686084" y="14446507"/>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3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686084" y="14117147"/>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686084" y="13787786"/>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686084" y="13458426"/>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3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686084" y="13129065"/>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299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686084" y="1279970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266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686084" y="12799704"/>
          <a:ext cx="4472675" cy="230552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370980" y="13171334"/>
          <a:ext cx="0" cy="1504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4434575" y="1464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282080" y="14675618"/>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4434575" y="1293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282080" y="13171334"/>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40208</xdr:rowOff>
    </xdr:from>
    <xdr:to>
      <xdr:col>23</xdr:col>
      <xdr:colOff>133350</xdr:colOff>
      <xdr:row>82</xdr:row>
      <xdr:rowOff>78220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634001" y="13469605"/>
          <a:ext cx="736979" cy="3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101833</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4434575" y="13203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320180" y="13350930"/>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9325</xdr:rowOff>
    </xdr:from>
    <xdr:to>
      <xdr:col>19</xdr:col>
      <xdr:colOff>133350</xdr:colOff>
      <xdr:row>82</xdr:row>
      <xdr:rowOff>40208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846222" y="13438722"/>
          <a:ext cx="787779" cy="3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583201" y="13334928"/>
          <a:ext cx="101600" cy="9477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303611" y="13111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113227</xdr:rowOff>
    </xdr:from>
    <xdr:to>
      <xdr:col>15</xdr:col>
      <xdr:colOff>82550</xdr:colOff>
      <xdr:row>82</xdr:row>
      <xdr:rowOff>9325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058443" y="13378851"/>
          <a:ext cx="787779"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132578</xdr:rowOff>
    </xdr:from>
    <xdr:to>
      <xdr:col>15</xdr:col>
      <xdr:colOff>133350</xdr:colOff>
      <xdr:row>82</xdr:row>
      <xdr:rowOff>62728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795422" y="13398202"/>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47505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515832" y="1347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90849</xdr:rowOff>
    </xdr:from>
    <xdr:to>
      <xdr:col>11</xdr:col>
      <xdr:colOff>31750</xdr:colOff>
      <xdr:row>81</xdr:row>
      <xdr:rowOff>113227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289145" y="13356473"/>
          <a:ext cx="769298" cy="2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76350</xdr:rowOff>
    </xdr:from>
    <xdr:to>
      <xdr:col>11</xdr:col>
      <xdr:colOff>82550</xdr:colOff>
      <xdr:row>82</xdr:row>
      <xdr:rowOff>6500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026124" y="13341974"/>
          <a:ext cx="83119"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162727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728053" y="1342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54561</xdr:rowOff>
    </xdr:from>
    <xdr:to>
      <xdr:col>7</xdr:col>
      <xdr:colOff>31750</xdr:colOff>
      <xdr:row>81</xdr:row>
      <xdr:rowOff>156161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245169" y="13320185"/>
          <a:ext cx="7629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140938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940274" y="1340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180385"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443406"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655627"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867848"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105374"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27420</xdr:rowOff>
    </xdr:from>
    <xdr:to>
      <xdr:col>23</xdr:col>
      <xdr:colOff>184150</xdr:colOff>
      <xdr:row>82</xdr:row>
      <xdr:rowOff>129020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320180" y="1345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170947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4434575" y="1342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160858</xdr:rowOff>
    </xdr:from>
    <xdr:to>
      <xdr:col>19</xdr:col>
      <xdr:colOff>184150</xdr:colOff>
      <xdr:row>82</xdr:row>
      <xdr:rowOff>91008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583201" y="1342648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75785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303611" y="1350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129975</xdr:rowOff>
    </xdr:from>
    <xdr:to>
      <xdr:col>15</xdr:col>
      <xdr:colOff>133350</xdr:colOff>
      <xdr:row>82</xdr:row>
      <xdr:rowOff>60125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795422" y="13395599"/>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70302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515832" y="1317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62427</xdr:rowOff>
    </xdr:from>
    <xdr:to>
      <xdr:col>11</xdr:col>
      <xdr:colOff>82550</xdr:colOff>
      <xdr:row>81</xdr:row>
      <xdr:rowOff>164027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026124" y="13328051"/>
          <a:ext cx="8311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2754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728053" y="1310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40049</xdr:rowOff>
    </xdr:from>
    <xdr:to>
      <xdr:col>7</xdr:col>
      <xdr:colOff>31750</xdr:colOff>
      <xdr:row>81</xdr:row>
      <xdr:rowOff>141649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245169" y="13305673"/>
          <a:ext cx="7629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151826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940274" y="1308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1283381" y="12076089"/>
          <a:ext cx="4472675"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2006257" y="12422685"/>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584624" y="1239728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5819556" y="12314735"/>
          <a:ext cx="1321558"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5819556" y="12497558"/>
          <a:ext cx="1321558"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268114" y="12314735"/>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268114" y="12497558"/>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551478" y="12314735"/>
          <a:ext cx="1118168"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551478" y="12497558"/>
          <a:ext cx="1118168"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1283381" y="12799704"/>
          <a:ext cx="4472675" cy="2305524"/>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5921251" y="12799704"/>
          <a:ext cx="5298648" cy="23055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5921251" y="12799704"/>
          <a:ext cx="3354506" cy="2463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6027780" y="13101851"/>
          <a:ext cx="5090424" cy="1947554"/>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青森県人事委員会勧告に沿った内容で適正化を図っており、対前年度比で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０．３減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となっている。今後も引き続き、同勧告を参考として、給料の適正化に努めていく。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1283381" y="15105228"/>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0622602" y="1497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1283381" y="14775868"/>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0622602" y="1464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1283381" y="14446507"/>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0622602" y="143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1283381" y="14117147"/>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0622602" y="139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1283381" y="13787786"/>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0622602" y="136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1283381" y="13458426"/>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0622602" y="133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1283381" y="13129065"/>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0622602" y="1299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1283381" y="1279970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0622602" y="1266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1283381" y="12799704"/>
          <a:ext cx="4472675" cy="230552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968277" y="13067799"/>
          <a:ext cx="0" cy="14993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5057177" y="1453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904682" y="14567157"/>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5057177" y="12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904682" y="13067799"/>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79</xdr:row>
      <xdr:rowOff>164193</xdr:rowOff>
    </xdr:from>
    <xdr:to>
      <xdr:col>81</xdr:col>
      <xdr:colOff>44450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231298" y="13102271"/>
          <a:ext cx="736979" cy="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5057177" y="13647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4922311" y="13675720"/>
          <a:ext cx="96766"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44450</xdr:rowOff>
    </xdr:from>
    <xdr:to>
      <xdr:col>77</xdr:col>
      <xdr:colOff>44450</xdr:colOff>
      <xdr:row>80</xdr:row>
      <xdr:rowOff>130629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448353" y="13146301"/>
          <a:ext cx="782945"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185332" y="13692956"/>
          <a:ext cx="96766"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900908" y="1377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44450</xdr:rowOff>
    </xdr:from>
    <xdr:to>
      <xdr:col>72</xdr:col>
      <xdr:colOff>203200</xdr:colOff>
      <xdr:row>80</xdr:row>
      <xdr:rowOff>130629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2681045" y="13146301"/>
          <a:ext cx="767308"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18024" y="13692956"/>
          <a:ext cx="76295"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14713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13129" y="1377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44450</xdr:rowOff>
    </xdr:from>
    <xdr:to>
      <xdr:col>68</xdr:col>
      <xdr:colOff>152400</xdr:colOff>
      <xdr:row>80</xdr:row>
      <xdr:rowOff>61686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1893266" y="13146301"/>
          <a:ext cx="787779"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2630245" y="13675720"/>
          <a:ext cx="81129"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2343831" y="1375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1842466" y="13692956"/>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1562876" y="1377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777682"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40703"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64581"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2490450"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1702671"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113393</xdr:rowOff>
    </xdr:from>
    <xdr:to>
      <xdr:col>81</xdr:col>
      <xdr:colOff>95250</xdr:colOff>
      <xdr:row>80</xdr:row>
      <xdr:rowOff>43543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922311" y="13051471"/>
          <a:ext cx="96766"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34670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5057177" y="1297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165100</xdr:rowOff>
    </xdr:from>
    <xdr:to>
      <xdr:col>77</xdr:col>
      <xdr:colOff>95250</xdr:colOff>
      <xdr:row>80</xdr:row>
      <xdr:rowOff>95250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185332" y="13103178"/>
          <a:ext cx="96766"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105427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900908" y="12879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79829</xdr:rowOff>
    </xdr:from>
    <xdr:to>
      <xdr:col>73</xdr:col>
      <xdr:colOff>44450</xdr:colOff>
      <xdr:row>81</xdr:row>
      <xdr:rowOff>9979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18024" y="13181680"/>
          <a:ext cx="76295"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20156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13129" y="1295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165100</xdr:rowOff>
    </xdr:from>
    <xdr:to>
      <xdr:col>68</xdr:col>
      <xdr:colOff>203200</xdr:colOff>
      <xdr:row>80</xdr:row>
      <xdr:rowOff>95250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2630245" y="13103178"/>
          <a:ext cx="81129"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105427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2343831" y="1287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10886</xdr:rowOff>
    </xdr:from>
    <xdr:to>
      <xdr:col>64</xdr:col>
      <xdr:colOff>152400</xdr:colOff>
      <xdr:row>80</xdr:row>
      <xdr:rowOff>112486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1842466" y="1311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122663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1562876" y="1289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1283381" y="8434980"/>
          <a:ext cx="4472675"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1752073" y="8781576"/>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838807" y="8756176"/>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5819556" y="8681303"/>
          <a:ext cx="132155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5819556" y="8856449"/>
          <a:ext cx="1321558"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268114" y="8681303"/>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268114" y="8856449"/>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551478" y="8681303"/>
          <a:ext cx="111816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551478" y="8856449"/>
          <a:ext cx="1118168"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1283381" y="9166272"/>
          <a:ext cx="4472675" cy="2297847"/>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5921251" y="9166272"/>
          <a:ext cx="5298648" cy="229784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5921251" y="9166272"/>
          <a:ext cx="335450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6027780" y="9468419"/>
          <a:ext cx="5090424" cy="193987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には、米軍基地が所在していることによる騒音問題、電波障害、事件事故等各種基地問題を解決するための部署を設置していることが類似団体平均より高い要因となっている。また、消防業務を広域ではなく市単独で行っていることも全国平均及び県内平均よりも高い要因とな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人口減少等に伴い対前年では０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人の増、類似団体との差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は１．６８</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人で対前年</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０．０８</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となっているが、平成２２年に策定した三沢市定員管理計画に基づき継続的に定員の適正化を図っており、今後も同計画に適時適切な修正を加えつつ、計画に沿って適正な職員数となるよう努めていく。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1245281" y="898344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1283381" y="11464119"/>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0622602" y="11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1283381" y="11084983"/>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0622602" y="1095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1283381" y="10698171"/>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0622602" y="105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1283381" y="1031903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0622602" y="1017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1283381" y="9932221"/>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0622602" y="979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1283381" y="9545409"/>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0622602" y="941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1283381" y="9166272"/>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1283381" y="9166272"/>
          <a:ext cx="4472675" cy="229784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968277" y="9743641"/>
          <a:ext cx="0" cy="1260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5057177" y="1097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904682" y="11004148"/>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5057177" y="949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904682" y="9743641"/>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137605</xdr:rowOff>
    </xdr:from>
    <xdr:to>
      <xdr:col>81</xdr:col>
      <xdr:colOff>44450</xdr:colOff>
      <xdr:row>60</xdr:row>
      <xdr:rowOff>138811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231298" y="9963993"/>
          <a:ext cx="736979"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36974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5057177" y="96995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922311" y="9846835"/>
          <a:ext cx="9676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131170</xdr:rowOff>
    </xdr:from>
    <xdr:to>
      <xdr:col>77</xdr:col>
      <xdr:colOff>44450</xdr:colOff>
      <xdr:row>60</xdr:row>
      <xdr:rowOff>137605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448353" y="9957558"/>
          <a:ext cx="782945"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185332" y="9842411"/>
          <a:ext cx="9676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127800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900908" y="9626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124735</xdr:rowOff>
    </xdr:from>
    <xdr:to>
      <xdr:col>72</xdr:col>
      <xdr:colOff>203200</xdr:colOff>
      <xdr:row>60</xdr:row>
      <xdr:rowOff>131170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2681045" y="9951123"/>
          <a:ext cx="767308"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65490</xdr:rowOff>
    </xdr:from>
    <xdr:to>
      <xdr:col>73</xdr:col>
      <xdr:colOff>44450</xdr:colOff>
      <xdr:row>60</xdr:row>
      <xdr:rowOff>167090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18024" y="9891878"/>
          <a:ext cx="762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5817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13129" y="966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122322</xdr:rowOff>
    </xdr:from>
    <xdr:to>
      <xdr:col>68</xdr:col>
      <xdr:colOff>152400</xdr:colOff>
      <xdr:row>60</xdr:row>
      <xdr:rowOff>124735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1893266" y="9948710"/>
          <a:ext cx="787779"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62272</xdr:rowOff>
    </xdr:from>
    <xdr:to>
      <xdr:col>68</xdr:col>
      <xdr:colOff>203200</xdr:colOff>
      <xdr:row>60</xdr:row>
      <xdr:rowOff>163872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2630245" y="9888660"/>
          <a:ext cx="811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2599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2343831" y="966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57848</xdr:rowOff>
    </xdr:from>
    <xdr:to>
      <xdr:col>64</xdr:col>
      <xdr:colOff>152400</xdr:colOff>
      <xdr:row>60</xdr:row>
      <xdr:rowOff>159448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1842466" y="988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169625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1562876" y="9661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777682"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40703"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64581"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2490450"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1702671"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88011</xdr:rowOff>
    </xdr:from>
    <xdr:to>
      <xdr:col>81</xdr:col>
      <xdr:colOff>95250</xdr:colOff>
      <xdr:row>61</xdr:row>
      <xdr:rowOff>18161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922311" y="9914399"/>
          <a:ext cx="96766"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60088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5057177" y="988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86805</xdr:rowOff>
    </xdr:from>
    <xdr:to>
      <xdr:col>77</xdr:col>
      <xdr:colOff>95250</xdr:colOff>
      <xdr:row>61</xdr:row>
      <xdr:rowOff>16955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185332" y="9913193"/>
          <a:ext cx="96766"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1732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900908" y="9991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80370</xdr:rowOff>
    </xdr:from>
    <xdr:to>
      <xdr:col>73</xdr:col>
      <xdr:colOff>44450</xdr:colOff>
      <xdr:row>61</xdr:row>
      <xdr:rowOff>10520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18024" y="9906758"/>
          <a:ext cx="76295"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166747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13129" y="999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73935</xdr:rowOff>
    </xdr:from>
    <xdr:to>
      <xdr:col>68</xdr:col>
      <xdr:colOff>203200</xdr:colOff>
      <xdr:row>61</xdr:row>
      <xdr:rowOff>4085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2630245" y="9900323"/>
          <a:ext cx="81129"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160312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343831" y="998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71522</xdr:rowOff>
    </xdr:from>
    <xdr:to>
      <xdr:col>64</xdr:col>
      <xdr:colOff>152400</xdr:colOff>
      <xdr:row>61</xdr:row>
      <xdr:rowOff>1672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1842466" y="9897910"/>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157899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1562876" y="998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1283381" y="4793871"/>
          <a:ext cx="4472675"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30334" y="5140467"/>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560545" y="5115067"/>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5819556" y="5040194"/>
          <a:ext cx="132155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5819556" y="5223017"/>
          <a:ext cx="132155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268114" y="5040194"/>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268114" y="5223017"/>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551478" y="5040194"/>
          <a:ext cx="111816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551478" y="5223017"/>
          <a:ext cx="111816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1283381" y="5525163"/>
          <a:ext cx="4472675" cy="2305524"/>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5921251" y="5525163"/>
          <a:ext cx="5298648" cy="23055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5921251" y="5525163"/>
          <a:ext cx="335450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6027780" y="5827310"/>
          <a:ext cx="5090424" cy="193987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地方公営企業法適用化に伴う公共下水道事業への繰出基準算定方法の変更があったことから、準元利償還金（公営企業への繰出）の減等により、前年度比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今後、公共施設の大規模改修が控えていることを踏まえ、中期的な財政見通しに基づく計画的な借入に努める。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1245281" y="53423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283381" y="7830687"/>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0622602" y="769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283381" y="7371118"/>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622602" y="722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283381" y="6903872"/>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622602" y="676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283381" y="6444302"/>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622602" y="630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283381" y="5984733"/>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622602" y="585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283381" y="5525163"/>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1283381" y="5525163"/>
          <a:ext cx="4472675" cy="230552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4968277" y="5895890"/>
          <a:ext cx="0" cy="1465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5057177" y="733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904682" y="7361466"/>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5057177" y="564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904682" y="5895890"/>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167894</xdr:rowOff>
    </xdr:from>
    <xdr:to>
      <xdr:col>81</xdr:col>
      <xdr:colOff>44450</xdr:colOff>
      <xdr:row>42</xdr:row>
      <xdr:rowOff>35052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231298" y="6875769"/>
          <a:ext cx="736979" cy="3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5057177" y="6528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922311" y="6675385"/>
          <a:ext cx="96766"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35052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448353" y="6903872"/>
          <a:ext cx="782945"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185332" y="6694689"/>
          <a:ext cx="96766"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900908" y="647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35052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2681045" y="6903872"/>
          <a:ext cx="767308"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18024" y="6783533"/>
          <a:ext cx="76295" cy="9477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13129" y="656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35052</xdr:rowOff>
    </xdr:from>
    <xdr:to>
      <xdr:col>68</xdr:col>
      <xdr:colOff>152400</xdr:colOff>
      <xdr:row>42</xdr:row>
      <xdr:rowOff>54356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1893266" y="6913524"/>
          <a:ext cx="787779"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2630245" y="6812489"/>
          <a:ext cx="81129"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2343831" y="658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1842466" y="6822141"/>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1562876" y="6598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777682"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40703"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64581"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2490450"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1702671"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117094</xdr:rowOff>
    </xdr:from>
    <xdr:to>
      <xdr:col>81</xdr:col>
      <xdr:colOff>95250</xdr:colOff>
      <xdr:row>42</xdr:row>
      <xdr:rowOff>47244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922311" y="6831793"/>
          <a:ext cx="96766"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89171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5057177" y="680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155702</xdr:rowOff>
    </xdr:from>
    <xdr:to>
      <xdr:col>77</xdr:col>
      <xdr:colOff>95250</xdr:colOff>
      <xdr:row>42</xdr:row>
      <xdr:rowOff>85852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185332" y="6870401"/>
          <a:ext cx="96766"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70629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900908" y="694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18024" y="6860749"/>
          <a:ext cx="76295"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13129" y="693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155702</xdr:rowOff>
    </xdr:from>
    <xdr:to>
      <xdr:col>68</xdr:col>
      <xdr:colOff>203200</xdr:colOff>
      <xdr:row>42</xdr:row>
      <xdr:rowOff>85852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2630245" y="6870401"/>
          <a:ext cx="81129"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70629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2343831" y="69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3556</xdr:rowOff>
    </xdr:from>
    <xdr:to>
      <xdr:col>64</xdr:col>
      <xdr:colOff>152400</xdr:colOff>
      <xdr:row>42</xdr:row>
      <xdr:rowOff>105156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1842466" y="688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89933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1562876" y="696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1283381" y="1152762"/>
          <a:ext cx="4472675" cy="3098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113690" y="1499358"/>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477189" y="1473958"/>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5819556" y="1399085"/>
          <a:ext cx="132155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5819556" y="1581908"/>
          <a:ext cx="132155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268114" y="1399085"/>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268114" y="1581908"/>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551478" y="1399085"/>
          <a:ext cx="111816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551478" y="1581908"/>
          <a:ext cx="111816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1283381" y="1884054"/>
          <a:ext cx="4472675" cy="2305524"/>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5921251" y="1884054"/>
          <a:ext cx="5298648" cy="23055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5921251" y="1884054"/>
          <a:ext cx="3354506" cy="2463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6027780" y="2186201"/>
          <a:ext cx="5090424" cy="193987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一般会計等にて地方債借入が昨年度に比べ大幅に増加したことに伴い地方債現在高の増等により、将来負担比率が前年度比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今後においても起債の抑制や地方財政措置のある起債の選択、また将来を見据えた基金運用を図り、財政の健全化に努める。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1245281" y="170123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1283381" y="4189578"/>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0622602" y="405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1283381" y="3730009"/>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0622602" y="359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1283381" y="3270440"/>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0622602" y="312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1283381" y="2803193"/>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0622602" y="266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1283381" y="234362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0622602" y="220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1283381" y="188405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1283381" y="1884054"/>
          <a:ext cx="4472675" cy="230552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4968277" y="2343624"/>
          <a:ext cx="0" cy="14617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5057177" y="377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4904682" y="3805339"/>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5057177" y="210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4904682" y="2343624"/>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6502</xdr:rowOff>
    </xdr:from>
    <xdr:to>
      <xdr:col>81</xdr:col>
      <xdr:colOff>44450</xdr:colOff>
      <xdr:row>17</xdr:row>
      <xdr:rowOff>104953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4231298" y="2790645"/>
          <a:ext cx="736979" cy="9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5057177" y="22951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922311" y="2442430"/>
          <a:ext cx="96766"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6502</xdr:rowOff>
    </xdr:from>
    <xdr:to>
      <xdr:col>77</xdr:col>
      <xdr:colOff>44450</xdr:colOff>
      <xdr:row>17</xdr:row>
      <xdr:rowOff>109779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448353" y="2790645"/>
          <a:ext cx="782945" cy="10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185332" y="2507143"/>
          <a:ext cx="9676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900908" y="2291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109779</xdr:rowOff>
    </xdr:from>
    <xdr:to>
      <xdr:col>72</xdr:col>
      <xdr:colOff>203200</xdr:colOff>
      <xdr:row>18</xdr:row>
      <xdr:rowOff>86004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2681045" y="2893922"/>
          <a:ext cx="767308" cy="13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57658</xdr:rowOff>
    </xdr:from>
    <xdr:to>
      <xdr:col>73</xdr:col>
      <xdr:colOff>44450</xdr:colOff>
      <xdr:row>16</xdr:row>
      <xdr:rowOff>159258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18024" y="2678028"/>
          <a:ext cx="762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169435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13129" y="245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86004</xdr:rowOff>
    </xdr:from>
    <xdr:to>
      <xdr:col>68</xdr:col>
      <xdr:colOff>152400</xdr:colOff>
      <xdr:row>18</xdr:row>
      <xdr:rowOff>119786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1893266" y="3033920"/>
          <a:ext cx="787779"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131013</xdr:rowOff>
    </xdr:from>
    <xdr:to>
      <xdr:col>68</xdr:col>
      <xdr:colOff>203200</xdr:colOff>
      <xdr:row>17</xdr:row>
      <xdr:rowOff>61163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2630245" y="2751383"/>
          <a:ext cx="81129"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71340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2343831" y="252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120396</xdr:rowOff>
    </xdr:from>
    <xdr:to>
      <xdr:col>64</xdr:col>
      <xdr:colOff>152400</xdr:colOff>
      <xdr:row>17</xdr:row>
      <xdr:rowOff>50546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1842466" y="2740766"/>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60723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1562876" y="25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777682" y="41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40703" y="41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64581" y="41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2490450" y="41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1702671" y="41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54153</xdr:rowOff>
    </xdr:from>
    <xdr:to>
      <xdr:col>81</xdr:col>
      <xdr:colOff>95250</xdr:colOff>
      <xdr:row>17</xdr:row>
      <xdr:rowOff>155753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922311" y="2838296"/>
          <a:ext cx="9676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26230</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5057177" y="281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127152</xdr:rowOff>
    </xdr:from>
    <xdr:to>
      <xdr:col>77</xdr:col>
      <xdr:colOff>95250</xdr:colOff>
      <xdr:row>17</xdr:row>
      <xdr:rowOff>57302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185332" y="2747522"/>
          <a:ext cx="96766"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42079</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900908" y="282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58979</xdr:rowOff>
    </xdr:from>
    <xdr:to>
      <xdr:col>73</xdr:col>
      <xdr:colOff>44450</xdr:colOff>
      <xdr:row>17</xdr:row>
      <xdr:rowOff>160579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18024" y="2843122"/>
          <a:ext cx="762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145356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13129" y="292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35204</xdr:rowOff>
    </xdr:from>
    <xdr:to>
      <xdr:col>68</xdr:col>
      <xdr:colOff>203200</xdr:colOff>
      <xdr:row>18</xdr:row>
      <xdr:rowOff>136804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2630245" y="2983120"/>
          <a:ext cx="811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121581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2343831" y="306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68986</xdr:rowOff>
    </xdr:from>
    <xdr:to>
      <xdr:col>64</xdr:col>
      <xdr:colOff>152400</xdr:colOff>
      <xdr:row>18</xdr:row>
      <xdr:rowOff>170586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1842466" y="3016902"/>
          <a:ext cx="101600" cy="9477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155363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1562876" y="310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38,274
37,664
119.87
30,212,509
29,370,723
805,066
10,857,668
16,434,741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が類似団体及び県内市町村の平均を上回っているのは、当市には米軍基地が所在しているため、そのことによる各種基地問題を解決するための部署を設置していることが要因となっている。また、消防業務を一部事務組合で行わず、単独で行っているため、その人件費が計上されていることも要因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前年度と比較し増となっている要因は、会計年度任用職員の人数が増加したことによる増額や</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職員退職手当組合負担金の増額によるものである。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今後は、民間委託の推進や組織の見直しの検討も含め、人件費の抑制に努めていく。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51562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723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38</xdr:row>
      <xdr:rowOff>12700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7235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12700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124714</xdr:rowOff>
    </xdr:from>
    <xdr:to>
      <xdr:col>11</xdr:col>
      <xdr:colOff>9525</xdr:colOff>
      <xdr:row>37</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683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144289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73914</xdr:rowOff>
    </xdr:from>
    <xdr:to>
      <xdr:col>6</xdr:col>
      <xdr:colOff>171450</xdr:colOff>
      <xdr:row>38</xdr:row>
      <xdr:rowOff>4064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160291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依然として類似団体、全国市町村及び県内市町村の平均を大きく上回っている。これは、ごみ処理施設や消防業務などを一部事務組合では行わず、単独で行っていることによるものであり、それによる維持管理経費が物件費に計上されることにより高く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前年度と比較し増となっているのは、原油価格等の高騰に伴う光熱水費等が増となったことや、物価高騰等による各施設の維持管理経費が増額となったためである。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今後においても、物価高騰などによる経費の増加が見込まれることから、事業内容の見直しなどにより、物件費の増加の抑制に努める。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24130</xdr:rowOff>
    </xdr:from>
    <xdr:to>
      <xdr:col>82</xdr:col>
      <xdr:colOff>107950</xdr:colOff>
      <xdr:row>19</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2816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134620</xdr:rowOff>
    </xdr:from>
    <xdr:to>
      <xdr:col>78</xdr:col>
      <xdr:colOff>69850</xdr:colOff>
      <xdr:row>19</xdr:row>
      <xdr:rowOff>24130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20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134620</xdr:rowOff>
    </xdr:from>
    <xdr:to>
      <xdr:col>73</xdr:col>
      <xdr:colOff>180975</xdr:colOff>
      <xdr:row>19</xdr:row>
      <xdr:rowOff>39370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220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24130</xdr:rowOff>
    </xdr:from>
    <xdr:to>
      <xdr:col>69</xdr:col>
      <xdr:colOff>92075</xdr:colOff>
      <xdr:row>19</xdr:row>
      <xdr:rowOff>39370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281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47007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87630</xdr:rowOff>
    </xdr:from>
    <xdr:to>
      <xdr:col>82</xdr:col>
      <xdr:colOff>158750</xdr:colOff>
      <xdr:row>20</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59707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144780</xdr:rowOff>
    </xdr:from>
    <xdr:to>
      <xdr:col>78</xdr:col>
      <xdr:colOff>120650</xdr:colOff>
      <xdr:row>19</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59707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1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160020</xdr:rowOff>
    </xdr:from>
    <xdr:to>
      <xdr:col>69</xdr:col>
      <xdr:colOff>142875</xdr:colOff>
      <xdr:row>19</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74947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144780</xdr:rowOff>
    </xdr:from>
    <xdr:to>
      <xdr:col>65</xdr:col>
      <xdr:colOff>53975</xdr:colOff>
      <xdr:row>19</xdr:row>
      <xdr:rowOff>74930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59707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扶助費に係る経常収支比率は、全国市町村及び県内市町村の平均を下回る水準で推移しており、前年度と比較すると０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増加しているが、過去の水準からみると減少傾向であるといえる。減少傾向の要因としては、少子化により児童手当の対象人数が減額になったことなどによるが、今後は高齢化の進展化の影響により、社会保障関連経費の増加が続くと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54610</xdr:rowOff>
    </xdr:from>
    <xdr:to>
      <xdr:col>24</xdr:col>
      <xdr:colOff>25400</xdr:colOff>
      <xdr:row>57</xdr:row>
      <xdr:rowOff>85090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27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54610</xdr:rowOff>
    </xdr:from>
    <xdr:to>
      <xdr:col>19</xdr:col>
      <xdr:colOff>187325</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27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57</xdr:row>
      <xdr:rowOff>161290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91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138430</xdr:rowOff>
    </xdr:from>
    <xdr:to>
      <xdr:col>11</xdr:col>
      <xdr:colOff>9525</xdr:colOff>
      <xdr:row>57</xdr:row>
      <xdr:rowOff>161290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62247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34290</xdr:rowOff>
    </xdr:from>
    <xdr:to>
      <xdr:col>24</xdr:col>
      <xdr:colOff>76200</xdr:colOff>
      <xdr:row>57</xdr:row>
      <xdr:rowOff>135890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6367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xdr:rowOff>
    </xdr:from>
    <xdr:to>
      <xdr:col>20</xdr:col>
      <xdr:colOff>38100</xdr:colOff>
      <xdr:row>57</xdr:row>
      <xdr:rowOff>105410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90187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110490</xdr:rowOff>
    </xdr:from>
    <xdr:to>
      <xdr:col>11</xdr:col>
      <xdr:colOff>60325</xdr:colOff>
      <xdr:row>58</xdr:row>
      <xdr:rowOff>40640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87630</xdr:rowOff>
    </xdr:from>
    <xdr:to>
      <xdr:col>6</xdr:col>
      <xdr:colOff>171450</xdr:colOff>
      <xdr:row>58</xdr:row>
      <xdr:rowOff>17780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2557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維持補修費、繰出金等）に係る経常収支比率が、前年度と比較して増加した要因は、他会計への繰出金が増額したことによる。今後は繰出基準により内容の精査を図り、その他経費が過大とならないよう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170543</xdr:rowOff>
    </xdr:from>
    <xdr:to>
      <xdr:col>82</xdr:col>
      <xdr:colOff>107950</xdr:colOff>
      <xdr:row>55</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4288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140805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170543</xdr:rowOff>
    </xdr:from>
    <xdr:to>
      <xdr:col>78</xdr:col>
      <xdr:colOff>69850</xdr:colOff>
      <xdr:row>55</xdr:row>
      <xdr:rowOff>42635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428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42635</xdr:rowOff>
    </xdr:from>
    <xdr:to>
      <xdr:col>73</xdr:col>
      <xdr:colOff>180975</xdr:colOff>
      <xdr:row>58</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472385"/>
          <a:ext cx="889000" cy="59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119743</xdr:rowOff>
    </xdr:from>
    <xdr:to>
      <xdr:col>78</xdr:col>
      <xdr:colOff>120650</xdr:colOff>
      <xdr:row>55</xdr:row>
      <xdr:rowOff>49893</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60070</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163285</xdr:rowOff>
    </xdr:from>
    <xdr:to>
      <xdr:col>74</xdr:col>
      <xdr:colOff>31750</xdr:colOff>
      <xdr:row>55</xdr:row>
      <xdr:rowOff>93435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103612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補助費等に係る経常収支比率は、類似</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及び県内市町村の平均を下回っている。この要因としては、各種団体の事業内容の精査等を行い、補助費の抑制に努めてきたことや、ごみ処理施設や消防業務など、一部事務組合では行わず単独で行っていることにより、その関連経費が補助費等で計上されていないことも要因となっている。前年度に比べ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３％減少している要因は、新型コロナウイルス感染症に係る各種補助交付金等が減少したためである。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2671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159004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2809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36</xdr:row>
      <xdr:rowOff>159004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13460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35</xdr:row>
      <xdr:rowOff>133858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134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公債費に係る経常収支比率は、起債の抑制により類似団体、全国市町村及び県内市町村の平均を下回る水準で推移している。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今後も、引き続き起債の抑制に努めていく。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80735</xdr:rowOff>
    </xdr:from>
    <xdr:to>
      <xdr:col>24</xdr:col>
      <xdr:colOff>25400</xdr:colOff>
      <xdr:row>73</xdr:row>
      <xdr:rowOff>113393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596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113393</xdr:rowOff>
    </xdr:from>
    <xdr:to>
      <xdr:col>19</xdr:col>
      <xdr:colOff>187325</xdr:colOff>
      <xdr:row>73</xdr:row>
      <xdr:rowOff>167822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629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156935</xdr:rowOff>
    </xdr:from>
    <xdr:to>
      <xdr:col>15</xdr:col>
      <xdr:colOff>98425</xdr:colOff>
      <xdr:row>73</xdr:row>
      <xdr:rowOff>167822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672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130629</xdr:rowOff>
    </xdr:from>
    <xdr:to>
      <xdr:col>15</xdr:col>
      <xdr:colOff>149225</xdr:colOff>
      <xdr:row>79</xdr:row>
      <xdr:rowOff>60779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45556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156935</xdr:rowOff>
    </xdr:from>
    <xdr:to>
      <xdr:col>11</xdr:col>
      <xdr:colOff>9525</xdr:colOff>
      <xdr:row>74</xdr:row>
      <xdr:rowOff>29028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672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141514</xdr:rowOff>
    </xdr:from>
    <xdr:to>
      <xdr:col>11</xdr:col>
      <xdr:colOff>60325</xdr:colOff>
      <xdr:row>79</xdr:row>
      <xdr:rowOff>71664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56441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29935</xdr:rowOff>
    </xdr:from>
    <xdr:to>
      <xdr:col>24</xdr:col>
      <xdr:colOff>76200</xdr:colOff>
      <xdr:row>73</xdr:row>
      <xdr:rowOff>131535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109962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45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62593</xdr:rowOff>
    </xdr:from>
    <xdr:to>
      <xdr:col>20</xdr:col>
      <xdr:colOff>38100</xdr:colOff>
      <xdr:row>73</xdr:row>
      <xdr:rowOff>164193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5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2920</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34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117022</xdr:rowOff>
    </xdr:from>
    <xdr:to>
      <xdr:col>15</xdr:col>
      <xdr:colOff>149225</xdr:colOff>
      <xdr:row>74</xdr:row>
      <xdr:rowOff>47172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57349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106135</xdr:rowOff>
    </xdr:from>
    <xdr:to>
      <xdr:col>11</xdr:col>
      <xdr:colOff>60325</xdr:colOff>
      <xdr:row>74</xdr:row>
      <xdr:rowOff>36285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46462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149678</xdr:rowOff>
    </xdr:from>
    <xdr:to>
      <xdr:col>6</xdr:col>
      <xdr:colOff>171450</xdr:colOff>
      <xdr:row>74</xdr:row>
      <xdr:rowOff>79828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90005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依然として類似団体、全国市町村及び県内市町村を上回っている。これは、ごみ処理施設や消防業務などを一部事務組合で行わず、単独で行っているため人件費及び物件費が類似団体平均を上回っていることによるものである。前年度と比較すると、人件費や物件費等、多くの性質が増額となっていることから、３</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１％増加した。</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78</xdr:row>
      <xdr:rowOff>21844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253213"/>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78</xdr:row>
      <xdr:rowOff>122428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53213"/>
          <a:ext cx="8890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122428</xdr:rowOff>
    </xdr:from>
    <xdr:to>
      <xdr:col>73</xdr:col>
      <xdr:colOff>180975</xdr:colOff>
      <xdr:row>79</xdr:row>
      <xdr:rowOff>14987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955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117856</xdr:rowOff>
    </xdr:from>
    <xdr:to>
      <xdr:col>69</xdr:col>
      <xdr:colOff>92075</xdr:colOff>
      <xdr:row>79</xdr:row>
      <xdr:rowOff>14987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4909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135637</xdr:rowOff>
    </xdr:from>
    <xdr:to>
      <xdr:col>69</xdr:col>
      <xdr:colOff>142875</xdr:colOff>
      <xdr:row>79</xdr:row>
      <xdr:rowOff>65787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67056</xdr:rowOff>
    </xdr:from>
    <xdr:to>
      <xdr:col>65</xdr:col>
      <xdr:colOff>53975</xdr:colOff>
      <xdr:row>78</xdr:row>
      <xdr:rowOff>168656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153433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49406</xdr:rowOff>
    </xdr:from>
    <xdr:to>
      <xdr:col>29</xdr:col>
      <xdr:colOff>127000</xdr:colOff>
      <xdr:row>18</xdr:row>
      <xdr:rowOff>55349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83131"/>
          <a:ext cx="647700" cy="5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55349</xdr:rowOff>
    </xdr:from>
    <xdr:to>
      <xdr:col>26</xdr:col>
      <xdr:colOff>50800</xdr:colOff>
      <xdr:row>18</xdr:row>
      <xdr:rowOff>65187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89074"/>
          <a:ext cx="698500" cy="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65187</xdr:rowOff>
    </xdr:from>
    <xdr:to>
      <xdr:col>22</xdr:col>
      <xdr:colOff>114300</xdr:colOff>
      <xdr:row>18</xdr:row>
      <xdr:rowOff>69111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98912"/>
          <a:ext cx="698500" cy="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122728</xdr:rowOff>
    </xdr:from>
    <xdr:to>
      <xdr:col>22</xdr:col>
      <xdr:colOff>165100</xdr:colOff>
      <xdr:row>18</xdr:row>
      <xdr:rowOff>52878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8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63055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5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69111</xdr:rowOff>
    </xdr:from>
    <xdr:to>
      <xdr:col>18</xdr:col>
      <xdr:colOff>177800</xdr:colOff>
      <xdr:row>18</xdr:row>
      <xdr:rowOff>75702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02836"/>
          <a:ext cx="698500" cy="6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134028</xdr:rowOff>
    </xdr:from>
    <xdr:to>
      <xdr:col>19</xdr:col>
      <xdr:colOff>38100</xdr:colOff>
      <xdr:row>18</xdr:row>
      <xdr:rowOff>64178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74355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140155</xdr:rowOff>
    </xdr:from>
    <xdr:to>
      <xdr:col>15</xdr:col>
      <xdr:colOff>101600</xdr:colOff>
      <xdr:row>18</xdr:row>
      <xdr:rowOff>70305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02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80482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7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170056</xdr:rowOff>
    </xdr:from>
    <xdr:to>
      <xdr:col>29</xdr:col>
      <xdr:colOff>177800</xdr:colOff>
      <xdr:row>18</xdr:row>
      <xdr:rowOff>100206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32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116414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7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4549</xdr:rowOff>
    </xdr:from>
    <xdr:to>
      <xdr:col>26</xdr:col>
      <xdr:colOff>101600</xdr:colOff>
      <xdr:row>18</xdr:row>
      <xdr:rowOff>106149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38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90926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24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14387</xdr:rowOff>
    </xdr:from>
    <xdr:to>
      <xdr:col>22</xdr:col>
      <xdr:colOff>165100</xdr:colOff>
      <xdr:row>18</xdr:row>
      <xdr:rowOff>115987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48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100764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18311</xdr:rowOff>
    </xdr:from>
    <xdr:to>
      <xdr:col>19</xdr:col>
      <xdr:colOff>38100</xdr:colOff>
      <xdr:row>18</xdr:row>
      <xdr:rowOff>119911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5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104688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3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24902</xdr:rowOff>
    </xdr:from>
    <xdr:to>
      <xdr:col>15</xdr:col>
      <xdr:colOff>101600</xdr:colOff>
      <xdr:row>18</xdr:row>
      <xdr:rowOff>126502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58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111279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126943</xdr:rowOff>
    </xdr:from>
    <xdr:to>
      <xdr:col>29</xdr:col>
      <xdr:colOff>127000</xdr:colOff>
      <xdr:row>36</xdr:row>
      <xdr:rowOff>165653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080193"/>
          <a:ext cx="647700" cy="38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150429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7103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126943</xdr:rowOff>
    </xdr:from>
    <xdr:to>
      <xdr:col>26</xdr:col>
      <xdr:colOff>50800</xdr:colOff>
      <xdr:row>36</xdr:row>
      <xdr:rowOff>139859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80193"/>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139859</xdr:rowOff>
    </xdr:from>
    <xdr:to>
      <xdr:col>22</xdr:col>
      <xdr:colOff>114300</xdr:colOff>
      <xdr:row>36</xdr:row>
      <xdr:rowOff>148012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93109"/>
          <a:ext cx="698500" cy="8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75114</xdr:rowOff>
    </xdr:from>
    <xdr:to>
      <xdr:col>22</xdr:col>
      <xdr:colOff>165100</xdr:colOff>
      <xdr:row>37</xdr:row>
      <xdr:rowOff>5264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186891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148012</xdr:rowOff>
    </xdr:from>
    <xdr:to>
      <xdr:col>18</xdr:col>
      <xdr:colOff>177800</xdr:colOff>
      <xdr:row>37</xdr:row>
      <xdr:rowOff>22434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101262"/>
          <a:ext cx="698500" cy="45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62084</xdr:rowOff>
    </xdr:from>
    <xdr:to>
      <xdr:col>19</xdr:col>
      <xdr:colOff>38100</xdr:colOff>
      <xdr:row>36</xdr:row>
      <xdr:rowOff>163684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173861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8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61570</xdr:rowOff>
    </xdr:from>
    <xdr:to>
      <xdr:col>15</xdr:col>
      <xdr:colOff>101600</xdr:colOff>
      <xdr:row>36</xdr:row>
      <xdr:rowOff>163170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173347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8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114853</xdr:rowOff>
    </xdr:from>
    <xdr:to>
      <xdr:col>29</xdr:col>
      <xdr:colOff>177800</xdr:colOff>
      <xdr:row>37</xdr:row>
      <xdr:rowOff>45003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6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302830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1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76143</xdr:rowOff>
    </xdr:from>
    <xdr:to>
      <xdr:col>26</xdr:col>
      <xdr:colOff>101600</xdr:colOff>
      <xdr:row>37</xdr:row>
      <xdr:rowOff>6293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29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187920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798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89059</xdr:rowOff>
    </xdr:from>
    <xdr:to>
      <xdr:col>22</xdr:col>
      <xdr:colOff>165100</xdr:colOff>
      <xdr:row>37</xdr:row>
      <xdr:rowOff>19209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42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3986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2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97212</xdr:rowOff>
    </xdr:from>
    <xdr:to>
      <xdr:col>19</xdr:col>
      <xdr:colOff>38100</xdr:colOff>
      <xdr:row>37</xdr:row>
      <xdr:rowOff>27362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5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12139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3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143084</xdr:rowOff>
    </xdr:from>
    <xdr:to>
      <xdr:col>15</xdr:col>
      <xdr:colOff>101600</xdr:colOff>
      <xdr:row>37</xdr:row>
      <xdr:rowOff>73234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96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58011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8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38,274
37,664
119.87
30,212,509
29,370,723
805,066
10,857,668
16,434,741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25731</xdr:rowOff>
    </xdr:from>
    <xdr:to>
      <xdr:col>24</xdr:col>
      <xdr:colOff>63500</xdr:colOff>
      <xdr:row>37</xdr:row>
      <xdr:rowOff>31085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69381"/>
          <a:ext cx="838200" cy="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31085</xdr:rowOff>
    </xdr:from>
    <xdr:to>
      <xdr:col>19</xdr:col>
      <xdr:colOff>177800</xdr:colOff>
      <xdr:row>37</xdr:row>
      <xdr:rowOff>31191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74735"/>
          <a:ext cx="8890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31191</xdr:rowOff>
    </xdr:from>
    <xdr:to>
      <xdr:col>15</xdr:col>
      <xdr:colOff>50800</xdr:colOff>
      <xdr:row>37</xdr:row>
      <xdr:rowOff>55632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74841"/>
          <a:ext cx="8890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126326</xdr:rowOff>
    </xdr:from>
    <xdr:to>
      <xdr:col>15</xdr:col>
      <xdr:colOff>101600</xdr:colOff>
      <xdr:row>37</xdr:row>
      <xdr:rowOff>56476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73003</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55632</xdr:rowOff>
    </xdr:from>
    <xdr:to>
      <xdr:col>10</xdr:col>
      <xdr:colOff>114300</xdr:colOff>
      <xdr:row>37</xdr:row>
      <xdr:rowOff>62338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99282"/>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162764</xdr:rowOff>
    </xdr:from>
    <xdr:to>
      <xdr:col>10</xdr:col>
      <xdr:colOff>165100</xdr:colOff>
      <xdr:row>37</xdr:row>
      <xdr:rowOff>92914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109441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163523</xdr:rowOff>
    </xdr:from>
    <xdr:to>
      <xdr:col>6</xdr:col>
      <xdr:colOff>38100</xdr:colOff>
      <xdr:row>37</xdr:row>
      <xdr:rowOff>93673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110200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146381</xdr:rowOff>
    </xdr:from>
    <xdr:to>
      <xdr:col>24</xdr:col>
      <xdr:colOff>114300</xdr:colOff>
      <xdr:row>37</xdr:row>
      <xdr:rowOff>76531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169258</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151735</xdr:rowOff>
    </xdr:from>
    <xdr:to>
      <xdr:col>20</xdr:col>
      <xdr:colOff>38100</xdr:colOff>
      <xdr:row>37</xdr:row>
      <xdr:rowOff>81885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2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98412</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0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151841</xdr:rowOff>
    </xdr:from>
    <xdr:to>
      <xdr:col>15</xdr:col>
      <xdr:colOff>101600</xdr:colOff>
      <xdr:row>37</xdr:row>
      <xdr:rowOff>81991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73118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4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4832</xdr:rowOff>
    </xdr:from>
    <xdr:to>
      <xdr:col>10</xdr:col>
      <xdr:colOff>165100</xdr:colOff>
      <xdr:row>37</xdr:row>
      <xdr:rowOff>106432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4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97559</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44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11538</xdr:rowOff>
    </xdr:from>
    <xdr:to>
      <xdr:col>6</xdr:col>
      <xdr:colOff>38100</xdr:colOff>
      <xdr:row>37</xdr:row>
      <xdr:rowOff>113138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5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104265</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44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168042</xdr:rowOff>
    </xdr:from>
    <xdr:to>
      <xdr:col>24</xdr:col>
      <xdr:colOff>63500</xdr:colOff>
      <xdr:row>56</xdr:row>
      <xdr:rowOff>38192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597792"/>
          <a:ext cx="838200" cy="4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5262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0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38192</xdr:rowOff>
    </xdr:from>
    <xdr:to>
      <xdr:col>19</xdr:col>
      <xdr:colOff>177800</xdr:colOff>
      <xdr:row>56</xdr:row>
      <xdr:rowOff>60289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39392"/>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60289</xdr:rowOff>
    </xdr:from>
    <xdr:to>
      <xdr:col>15</xdr:col>
      <xdr:colOff>50800</xdr:colOff>
      <xdr:row>56</xdr:row>
      <xdr:rowOff>76323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661489"/>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16928</xdr:rowOff>
    </xdr:from>
    <xdr:to>
      <xdr:col>15</xdr:col>
      <xdr:colOff>101600</xdr:colOff>
      <xdr:row>56</xdr:row>
      <xdr:rowOff>118528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109655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76323</xdr:rowOff>
    </xdr:from>
    <xdr:to>
      <xdr:col>10</xdr:col>
      <xdr:colOff>114300</xdr:colOff>
      <xdr:row>56</xdr:row>
      <xdr:rowOff>106438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677523"/>
          <a:ext cx="889000" cy="3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32381</xdr:rowOff>
    </xdr:from>
    <xdr:to>
      <xdr:col>10</xdr:col>
      <xdr:colOff>165100</xdr:colOff>
      <xdr:row>56</xdr:row>
      <xdr:rowOff>133981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125108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2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61313</xdr:rowOff>
    </xdr:from>
    <xdr:to>
      <xdr:col>6</xdr:col>
      <xdr:colOff>38100</xdr:colOff>
      <xdr:row>56</xdr:row>
      <xdr:rowOff>162913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154040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117242</xdr:rowOff>
    </xdr:from>
    <xdr:to>
      <xdr:col>24</xdr:col>
      <xdr:colOff>114300</xdr:colOff>
      <xdr:row>56</xdr:row>
      <xdr:rowOff>47392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140119</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39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158842</xdr:rowOff>
    </xdr:from>
    <xdr:to>
      <xdr:col>20</xdr:col>
      <xdr:colOff>38100</xdr:colOff>
      <xdr:row>56</xdr:row>
      <xdr:rowOff>88992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5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105519</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36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9489</xdr:rowOff>
    </xdr:from>
    <xdr:to>
      <xdr:col>15</xdr:col>
      <xdr:colOff>101600</xdr:colOff>
      <xdr:row>56</xdr:row>
      <xdr:rowOff>111089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127616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38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25523</xdr:rowOff>
    </xdr:from>
    <xdr:to>
      <xdr:col>10</xdr:col>
      <xdr:colOff>165100</xdr:colOff>
      <xdr:row>56</xdr:row>
      <xdr:rowOff>127123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143650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40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55638</xdr:rowOff>
    </xdr:from>
    <xdr:to>
      <xdr:col>6</xdr:col>
      <xdr:colOff>38100</xdr:colOff>
      <xdr:row>56</xdr:row>
      <xdr:rowOff>157238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2315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43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93842</xdr:rowOff>
    </xdr:from>
    <xdr:to>
      <xdr:col>24</xdr:col>
      <xdr:colOff>63500</xdr:colOff>
      <xdr:row>76</xdr:row>
      <xdr:rowOff>112063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24042"/>
          <a:ext cx="838200" cy="1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65178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66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112063</xdr:rowOff>
    </xdr:from>
    <xdr:to>
      <xdr:col>19</xdr:col>
      <xdr:colOff>177800</xdr:colOff>
      <xdr:row>76</xdr:row>
      <xdr:rowOff>146627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142263"/>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146627</xdr:rowOff>
    </xdr:from>
    <xdr:to>
      <xdr:col>15</xdr:col>
      <xdr:colOff>50800</xdr:colOff>
      <xdr:row>78</xdr:row>
      <xdr:rowOff>23275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176827"/>
          <a:ext cx="889000" cy="21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43476</xdr:rowOff>
    </xdr:from>
    <xdr:to>
      <xdr:col>15</xdr:col>
      <xdr:colOff>101600</xdr:colOff>
      <xdr:row>77</xdr:row>
      <xdr:rowOff>145076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136203</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3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148752</xdr:rowOff>
    </xdr:from>
    <xdr:to>
      <xdr:col>10</xdr:col>
      <xdr:colOff>114300</xdr:colOff>
      <xdr:row>78</xdr:row>
      <xdr:rowOff>23275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50402"/>
          <a:ext cx="889000" cy="4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107393</xdr:rowOff>
    </xdr:from>
    <xdr:to>
      <xdr:col>10</xdr:col>
      <xdr:colOff>165100</xdr:colOff>
      <xdr:row>78</xdr:row>
      <xdr:rowOff>37543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54070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85311</xdr:rowOff>
    </xdr:from>
    <xdr:to>
      <xdr:col>6</xdr:col>
      <xdr:colOff>38100</xdr:colOff>
      <xdr:row>78</xdr:row>
      <xdr:rowOff>15461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31988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43042</xdr:rowOff>
    </xdr:from>
    <xdr:to>
      <xdr:col>24</xdr:col>
      <xdr:colOff>114300</xdr:colOff>
      <xdr:row>76</xdr:row>
      <xdr:rowOff>144642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65920</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92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61263</xdr:rowOff>
    </xdr:from>
    <xdr:to>
      <xdr:col>20</xdr:col>
      <xdr:colOff>38100</xdr:colOff>
      <xdr:row>76</xdr:row>
      <xdr:rowOff>162863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09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7939</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86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95827</xdr:rowOff>
    </xdr:from>
    <xdr:to>
      <xdr:col>15</xdr:col>
      <xdr:colOff>101600</xdr:colOff>
      <xdr:row>77</xdr:row>
      <xdr:rowOff>25977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2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42504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90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143925</xdr:rowOff>
    </xdr:from>
    <xdr:to>
      <xdr:col>10</xdr:col>
      <xdr:colOff>165100</xdr:colOff>
      <xdr:row>78</xdr:row>
      <xdr:rowOff>74075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4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65202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3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97952</xdr:rowOff>
    </xdr:from>
    <xdr:to>
      <xdr:col>6</xdr:col>
      <xdr:colOff>38100</xdr:colOff>
      <xdr:row>78</xdr:row>
      <xdr:rowOff>28102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9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19229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9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97455</xdr:rowOff>
    </xdr:from>
    <xdr:to>
      <xdr:col>24</xdr:col>
      <xdr:colOff>63500</xdr:colOff>
      <xdr:row>95</xdr:row>
      <xdr:rowOff>29530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213755"/>
          <a:ext cx="838200" cy="10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74604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2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97455</xdr:rowOff>
    </xdr:from>
    <xdr:to>
      <xdr:col>19</xdr:col>
      <xdr:colOff>177800</xdr:colOff>
      <xdr:row>95</xdr:row>
      <xdr:rowOff>125374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213755"/>
          <a:ext cx="889000" cy="19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104711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3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125374</xdr:rowOff>
    </xdr:from>
    <xdr:to>
      <xdr:col>15</xdr:col>
      <xdr:colOff>50800</xdr:colOff>
      <xdr:row>95</xdr:row>
      <xdr:rowOff>170225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413124"/>
          <a:ext cx="889000" cy="4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108156</xdr:rowOff>
    </xdr:from>
    <xdr:to>
      <xdr:col>15</xdr:col>
      <xdr:colOff>101600</xdr:colOff>
      <xdr:row>97</xdr:row>
      <xdr:rowOff>38306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29433</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170225</xdr:rowOff>
    </xdr:from>
    <xdr:to>
      <xdr:col>10</xdr:col>
      <xdr:colOff>114300</xdr:colOff>
      <xdr:row>96</xdr:row>
      <xdr:rowOff>31992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457975"/>
          <a:ext cx="889000" cy="3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107668</xdr:rowOff>
    </xdr:from>
    <xdr:to>
      <xdr:col>10</xdr:col>
      <xdr:colOff>165100</xdr:colOff>
      <xdr:row>97</xdr:row>
      <xdr:rowOff>37818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28945</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139565</xdr:rowOff>
    </xdr:from>
    <xdr:to>
      <xdr:col>6</xdr:col>
      <xdr:colOff>38100</xdr:colOff>
      <xdr:row>97</xdr:row>
      <xdr:rowOff>69715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60842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150180</xdr:rowOff>
    </xdr:from>
    <xdr:to>
      <xdr:col>24</xdr:col>
      <xdr:colOff>114300</xdr:colOff>
      <xdr:row>95</xdr:row>
      <xdr:rowOff>80330</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26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1607</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11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46655</xdr:rowOff>
    </xdr:from>
    <xdr:to>
      <xdr:col>20</xdr:col>
      <xdr:colOff>38100</xdr:colOff>
      <xdr:row>94</xdr:row>
      <xdr:rowOff>148255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1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164782</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593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74574</xdr:rowOff>
    </xdr:from>
    <xdr:to>
      <xdr:col>15</xdr:col>
      <xdr:colOff>101600</xdr:colOff>
      <xdr:row>96</xdr:row>
      <xdr:rowOff>4724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3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21251</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613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119425</xdr:rowOff>
    </xdr:from>
    <xdr:to>
      <xdr:col>10</xdr:col>
      <xdr:colOff>165100</xdr:colOff>
      <xdr:row>96</xdr:row>
      <xdr:rowOff>49575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4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66102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9795" y="1618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152642</xdr:rowOff>
    </xdr:from>
    <xdr:to>
      <xdr:col>6</xdr:col>
      <xdr:colOff>38100</xdr:colOff>
      <xdr:row>96</xdr:row>
      <xdr:rowOff>82792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44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99319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30795" y="1621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122884</xdr:rowOff>
    </xdr:from>
    <xdr:to>
      <xdr:col>55</xdr:col>
      <xdr:colOff>0</xdr:colOff>
      <xdr:row>37</xdr:row>
      <xdr:rowOff>5311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295084"/>
          <a:ext cx="838200" cy="5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1836</xdr:rowOff>
    </xdr:from>
    <xdr:to>
      <xdr:col>50</xdr:col>
      <xdr:colOff>114300</xdr:colOff>
      <xdr:row>37</xdr:row>
      <xdr:rowOff>5311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831136"/>
          <a:ext cx="889000" cy="51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1836</xdr:rowOff>
    </xdr:from>
    <xdr:to>
      <xdr:col>45</xdr:col>
      <xdr:colOff>177800</xdr:colOff>
      <xdr:row>37</xdr:row>
      <xdr:rowOff>62991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831136"/>
          <a:ext cx="889000" cy="57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31220</xdr:rowOff>
    </xdr:from>
    <xdr:to>
      <xdr:col>46</xdr:col>
      <xdr:colOff>38100</xdr:colOff>
      <xdr:row>33</xdr:row>
      <xdr:rowOff>132820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149347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46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62483</xdr:rowOff>
    </xdr:from>
    <xdr:to>
      <xdr:col>41</xdr:col>
      <xdr:colOff>50800</xdr:colOff>
      <xdr:row>37</xdr:row>
      <xdr:rowOff>62991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406133"/>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84378</xdr:rowOff>
    </xdr:from>
    <xdr:to>
      <xdr:col>41</xdr:col>
      <xdr:colOff>101600</xdr:colOff>
      <xdr:row>37</xdr:row>
      <xdr:rowOff>14528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5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31055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112062</xdr:rowOff>
    </xdr:from>
    <xdr:to>
      <xdr:col>36</xdr:col>
      <xdr:colOff>165100</xdr:colOff>
      <xdr:row>37</xdr:row>
      <xdr:rowOff>42212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28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58739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05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72084</xdr:rowOff>
    </xdr:from>
    <xdr:to>
      <xdr:col>55</xdr:col>
      <xdr:colOff>50800</xdr:colOff>
      <xdr:row>37</xdr:row>
      <xdr:rowOff>2234</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24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50511</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2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125961</xdr:rowOff>
    </xdr:from>
    <xdr:to>
      <xdr:col>50</xdr:col>
      <xdr:colOff>165100</xdr:colOff>
      <xdr:row>37</xdr:row>
      <xdr:rowOff>56111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47238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39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122486</xdr:rowOff>
    </xdr:from>
    <xdr:to>
      <xdr:col>46</xdr:col>
      <xdr:colOff>38100</xdr:colOff>
      <xdr:row>34</xdr:row>
      <xdr:rowOff>52636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7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43763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87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12191</xdr:rowOff>
    </xdr:from>
    <xdr:to>
      <xdr:col>41</xdr:col>
      <xdr:colOff>101600</xdr:colOff>
      <xdr:row>37</xdr:row>
      <xdr:rowOff>113791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5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104918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44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11683</xdr:rowOff>
    </xdr:from>
    <xdr:to>
      <xdr:col>36</xdr:col>
      <xdr:colOff>165100</xdr:colOff>
      <xdr:row>37</xdr:row>
      <xdr:rowOff>113283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5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104410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44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124137</xdr:rowOff>
    </xdr:from>
    <xdr:to>
      <xdr:col>55</xdr:col>
      <xdr:colOff>0</xdr:colOff>
      <xdr:row>55</xdr:row>
      <xdr:rowOff>136952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9639300" y="9039537"/>
          <a:ext cx="838200" cy="52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67354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66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136952</xdr:rowOff>
    </xdr:from>
    <xdr:to>
      <xdr:col>50</xdr:col>
      <xdr:colOff>114300</xdr:colOff>
      <xdr:row>56</xdr:row>
      <xdr:rowOff>98241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8750300" y="9566702"/>
          <a:ext cx="889000" cy="1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12356</xdr:rowOff>
    </xdr:from>
    <xdr:to>
      <xdr:col>45</xdr:col>
      <xdr:colOff>177800</xdr:colOff>
      <xdr:row>56</xdr:row>
      <xdr:rowOff>98241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7861300" y="9613556"/>
          <a:ext cx="889000" cy="8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8286</xdr:rowOff>
    </xdr:from>
    <xdr:to>
      <xdr:col>46</xdr:col>
      <xdr:colOff>38100</xdr:colOff>
      <xdr:row>56</xdr:row>
      <xdr:rowOff>109886</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126413</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114567</xdr:rowOff>
    </xdr:from>
    <xdr:to>
      <xdr:col>41</xdr:col>
      <xdr:colOff>50800</xdr:colOff>
      <xdr:row>56</xdr:row>
      <xdr:rowOff>12356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972300" y="9544317"/>
          <a:ext cx="889000" cy="6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1662</xdr:rowOff>
    </xdr:from>
    <xdr:to>
      <xdr:col>41</xdr:col>
      <xdr:colOff>101600</xdr:colOff>
      <xdr:row>56</xdr:row>
      <xdr:rowOff>103262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94389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42389</xdr:rowOff>
    </xdr:from>
    <xdr:to>
      <xdr:col>36</xdr:col>
      <xdr:colOff>165100</xdr:colOff>
      <xdr:row>56</xdr:row>
      <xdr:rowOff>143989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135116</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73337</xdr:rowOff>
    </xdr:from>
    <xdr:to>
      <xdr:col>55</xdr:col>
      <xdr:colOff>50800</xdr:colOff>
      <xdr:row>53</xdr:row>
      <xdr:rowOff>3487</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89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96214</xdr:rowOff>
    </xdr:from>
    <xdr:ext cx="599010"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884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86152</xdr:rowOff>
    </xdr:from>
    <xdr:to>
      <xdr:col>50</xdr:col>
      <xdr:colOff>165100</xdr:colOff>
      <xdr:row>56</xdr:row>
      <xdr:rowOff>16302</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51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32829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5" y="929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47441</xdr:rowOff>
    </xdr:from>
    <xdr:to>
      <xdr:col>46</xdr:col>
      <xdr:colOff>38100</xdr:colOff>
      <xdr:row>56</xdr:row>
      <xdr:rowOff>149041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64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140168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4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133006</xdr:rowOff>
    </xdr:from>
    <xdr:to>
      <xdr:col>41</xdr:col>
      <xdr:colOff>101600</xdr:colOff>
      <xdr:row>56</xdr:row>
      <xdr:rowOff>63156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5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79683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33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63767</xdr:rowOff>
    </xdr:from>
    <xdr:to>
      <xdr:col>36</xdr:col>
      <xdr:colOff>165100</xdr:colOff>
      <xdr:row>55</xdr:row>
      <xdr:rowOff>165367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49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10444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26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48427</xdr:rowOff>
    </xdr:from>
    <xdr:to>
      <xdr:col>55</xdr:col>
      <xdr:colOff>0</xdr:colOff>
      <xdr:row>77</xdr:row>
      <xdr:rowOff>14931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2392827"/>
          <a:ext cx="838200" cy="82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13622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386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14931</xdr:rowOff>
    </xdr:from>
    <xdr:to>
      <xdr:col>50</xdr:col>
      <xdr:colOff>114300</xdr:colOff>
      <xdr:row>78</xdr:row>
      <xdr:rowOff>139381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216581"/>
          <a:ext cx="889000" cy="29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117794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4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108634</xdr:rowOff>
    </xdr:from>
    <xdr:to>
      <xdr:col>45</xdr:col>
      <xdr:colOff>177800</xdr:colOff>
      <xdr:row>78</xdr:row>
      <xdr:rowOff>139381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310284"/>
          <a:ext cx="889000" cy="20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132623</xdr:rowOff>
    </xdr:from>
    <xdr:to>
      <xdr:col>46</xdr:col>
      <xdr:colOff>38100</xdr:colOff>
      <xdr:row>78</xdr:row>
      <xdr:rowOff>62773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3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79300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0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51902</xdr:rowOff>
    </xdr:from>
    <xdr:to>
      <xdr:col>41</xdr:col>
      <xdr:colOff>50800</xdr:colOff>
      <xdr:row>77</xdr:row>
      <xdr:rowOff>108634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253552"/>
          <a:ext cx="889000" cy="5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138339</xdr:rowOff>
    </xdr:from>
    <xdr:to>
      <xdr:col>41</xdr:col>
      <xdr:colOff>101600</xdr:colOff>
      <xdr:row>78</xdr:row>
      <xdr:rowOff>68489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59616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43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149623</xdr:rowOff>
    </xdr:from>
    <xdr:to>
      <xdr:col>36</xdr:col>
      <xdr:colOff>165100</xdr:colOff>
      <xdr:row>78</xdr:row>
      <xdr:rowOff>79773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70900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169077</xdr:rowOff>
    </xdr:from>
    <xdr:to>
      <xdr:col>55</xdr:col>
      <xdr:colOff>50800</xdr:colOff>
      <xdr:row>72</xdr:row>
      <xdr:rowOff>99227</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234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20504</xdr:rowOff>
    </xdr:from>
    <xdr:ext cx="599010"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21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135581</xdr:rowOff>
    </xdr:from>
    <xdr:to>
      <xdr:col>50</xdr:col>
      <xdr:colOff>165100</xdr:colOff>
      <xdr:row>77</xdr:row>
      <xdr:rowOff>65731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1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82257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4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88581</xdr:rowOff>
    </xdr:from>
    <xdr:to>
      <xdr:col>46</xdr:col>
      <xdr:colOff>38100</xdr:colOff>
      <xdr:row>79</xdr:row>
      <xdr:rowOff>18731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4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9858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57834</xdr:rowOff>
    </xdr:from>
    <xdr:to>
      <xdr:col>41</xdr:col>
      <xdr:colOff>101600</xdr:colOff>
      <xdr:row>77</xdr:row>
      <xdr:rowOff>159434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25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4511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1102</xdr:rowOff>
    </xdr:from>
    <xdr:to>
      <xdr:col>36</xdr:col>
      <xdr:colOff>165100</xdr:colOff>
      <xdr:row>77</xdr:row>
      <xdr:rowOff>102702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20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119229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97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2614</xdr:rowOff>
    </xdr:from>
    <xdr:to>
      <xdr:col>55</xdr:col>
      <xdr:colOff>0</xdr:colOff>
      <xdr:row>97</xdr:row>
      <xdr:rowOff>37264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633264"/>
          <a:ext cx="838200" cy="3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20003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65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5950</xdr:rowOff>
    </xdr:from>
    <xdr:to>
      <xdr:col>50</xdr:col>
      <xdr:colOff>114300</xdr:colOff>
      <xdr:row>97</xdr:row>
      <xdr:rowOff>37264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636600"/>
          <a:ext cx="889000" cy="3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150404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7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5950</xdr:rowOff>
    </xdr:from>
    <xdr:to>
      <xdr:col>45</xdr:col>
      <xdr:colOff>177800</xdr:colOff>
      <xdr:row>97</xdr:row>
      <xdr:rowOff>44210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636600"/>
          <a:ext cx="889000" cy="3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27964</xdr:rowOff>
    </xdr:from>
    <xdr:to>
      <xdr:col>46</xdr:col>
      <xdr:colOff>38100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9461</xdr:rowOff>
    </xdr:from>
    <xdr:to>
      <xdr:col>41</xdr:col>
      <xdr:colOff>50800</xdr:colOff>
      <xdr:row>97</xdr:row>
      <xdr:rowOff>44210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972300" y="16640111"/>
          <a:ext cx="889000" cy="3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20580</xdr:rowOff>
    </xdr:from>
    <xdr:to>
      <xdr:col>41</xdr:col>
      <xdr:colOff>101600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57152</xdr:rowOff>
    </xdr:from>
    <xdr:to>
      <xdr:col>36</xdr:col>
      <xdr:colOff>165100</xdr:colOff>
      <xdr:row>97</xdr:row>
      <xdr:rowOff>158752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149879</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123264</xdr:rowOff>
    </xdr:from>
    <xdr:to>
      <xdr:col>55</xdr:col>
      <xdr:colOff>50800</xdr:colOff>
      <xdr:row>97</xdr:row>
      <xdr:rowOff>53414</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58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146141</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43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157914</xdr:rowOff>
    </xdr:from>
    <xdr:to>
      <xdr:col>50</xdr:col>
      <xdr:colOff>165100</xdr:colOff>
      <xdr:row>97</xdr:row>
      <xdr:rowOff>88064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61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104591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39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126600</xdr:rowOff>
    </xdr:from>
    <xdr:to>
      <xdr:col>46</xdr:col>
      <xdr:colOff>38100</xdr:colOff>
      <xdr:row>97</xdr:row>
      <xdr:rowOff>56750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5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73277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164860</xdr:rowOff>
    </xdr:from>
    <xdr:to>
      <xdr:col>41</xdr:col>
      <xdr:colOff>101600</xdr:colOff>
      <xdr:row>97</xdr:row>
      <xdr:rowOff>95010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111537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9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130111</xdr:rowOff>
    </xdr:from>
    <xdr:to>
      <xdr:col>36</xdr:col>
      <xdr:colOff>165100</xdr:colOff>
      <xdr:row>97</xdr:row>
      <xdr:rowOff>60261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58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76788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6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161099</xdr:rowOff>
    </xdr:from>
    <xdr:to>
      <xdr:col>76</xdr:col>
      <xdr:colOff>165100</xdr:colOff>
      <xdr:row>38</xdr:row>
      <xdr:rowOff>91249</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50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107776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27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143821</xdr:rowOff>
    </xdr:from>
    <xdr:to>
      <xdr:col>72</xdr:col>
      <xdr:colOff>38100</xdr:colOff>
      <xdr:row>38</xdr:row>
      <xdr:rowOff>73971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8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90498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163005</xdr:rowOff>
    </xdr:from>
    <xdr:to>
      <xdr:col>67</xdr:col>
      <xdr:colOff>101600</xdr:colOff>
      <xdr:row>38</xdr:row>
      <xdr:rowOff>93155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109681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28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3139</xdr:rowOff>
    </xdr:from>
    <xdr:to>
      <xdr:col>85</xdr:col>
      <xdr:colOff>127000</xdr:colOff>
      <xdr:row>79</xdr:row>
      <xdr:rowOff>13545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547689"/>
          <a:ext cx="838200" cy="1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3139</xdr:rowOff>
    </xdr:from>
    <xdr:to>
      <xdr:col>81</xdr:col>
      <xdr:colOff>50800</xdr:colOff>
      <xdr:row>79</xdr:row>
      <xdr:rowOff>8136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547689"/>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8136</xdr:rowOff>
    </xdr:from>
    <xdr:to>
      <xdr:col>76</xdr:col>
      <xdr:colOff>114300</xdr:colOff>
      <xdr:row>79</xdr:row>
      <xdr:rowOff>21318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552686"/>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121405</xdr:rowOff>
    </xdr:from>
    <xdr:to>
      <xdr:col>76</xdr:col>
      <xdr:colOff>165100</xdr:colOff>
      <xdr:row>77</xdr:row>
      <xdr:rowOff>51555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68082</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2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11858</xdr:rowOff>
    </xdr:from>
    <xdr:to>
      <xdr:col>71</xdr:col>
      <xdr:colOff>177800</xdr:colOff>
      <xdr:row>79</xdr:row>
      <xdr:rowOff>21318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556408"/>
          <a:ext cx="8890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135959</xdr:rowOff>
    </xdr:from>
    <xdr:to>
      <xdr:col>72</xdr:col>
      <xdr:colOff>38100</xdr:colOff>
      <xdr:row>77</xdr:row>
      <xdr:rowOff>66109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6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82636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4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128808</xdr:rowOff>
    </xdr:from>
    <xdr:to>
      <xdr:col>67</xdr:col>
      <xdr:colOff>101600</xdr:colOff>
      <xdr:row>77</xdr:row>
      <xdr:rowOff>58958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5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75484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3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134195</xdr:rowOff>
    </xdr:from>
    <xdr:to>
      <xdr:col>85</xdr:col>
      <xdr:colOff>177800</xdr:colOff>
      <xdr:row>79</xdr:row>
      <xdr:rowOff>64345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5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112622</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4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123789</xdr:rowOff>
    </xdr:from>
    <xdr:to>
      <xdr:col>81</xdr:col>
      <xdr:colOff>101600</xdr:colOff>
      <xdr:row>79</xdr:row>
      <xdr:rowOff>53939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4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45066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5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128786</xdr:rowOff>
    </xdr:from>
    <xdr:to>
      <xdr:col>76</xdr:col>
      <xdr:colOff>165100</xdr:colOff>
      <xdr:row>79</xdr:row>
      <xdr:rowOff>58936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5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50063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141968</xdr:rowOff>
    </xdr:from>
    <xdr:to>
      <xdr:col>72</xdr:col>
      <xdr:colOff>38100</xdr:colOff>
      <xdr:row>79</xdr:row>
      <xdr:rowOff>72118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5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63245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60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132508</xdr:rowOff>
    </xdr:from>
    <xdr:to>
      <xdr:col>67</xdr:col>
      <xdr:colOff>101600</xdr:colOff>
      <xdr:row>79</xdr:row>
      <xdr:rowOff>62658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5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53785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59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161131</xdr:rowOff>
    </xdr:from>
    <xdr:to>
      <xdr:col>85</xdr:col>
      <xdr:colOff>127000</xdr:colOff>
      <xdr:row>98</xdr:row>
      <xdr:rowOff>164838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63231"/>
          <a:ext cx="8382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164838</xdr:rowOff>
    </xdr:from>
    <xdr:to>
      <xdr:col>81</xdr:col>
      <xdr:colOff>50800</xdr:colOff>
      <xdr:row>98</xdr:row>
      <xdr:rowOff>169239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66938"/>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169239</xdr:rowOff>
    </xdr:from>
    <xdr:to>
      <xdr:col>76</xdr:col>
      <xdr:colOff>114300</xdr:colOff>
      <xdr:row>99</xdr:row>
      <xdr:rowOff>2806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71339"/>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44208</xdr:rowOff>
    </xdr:from>
    <xdr:to>
      <xdr:col>76</xdr:col>
      <xdr:colOff>165100</xdr:colOff>
      <xdr:row>98</xdr:row>
      <xdr:rowOff>145808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162335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2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2155</xdr:rowOff>
    </xdr:from>
    <xdr:to>
      <xdr:col>71</xdr:col>
      <xdr:colOff>177800</xdr:colOff>
      <xdr:row>99</xdr:row>
      <xdr:rowOff>2806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75705"/>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67895</xdr:rowOff>
    </xdr:from>
    <xdr:to>
      <xdr:col>72</xdr:col>
      <xdr:colOff>38100</xdr:colOff>
      <xdr:row>98</xdr:row>
      <xdr:rowOff>169495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14572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83021</xdr:rowOff>
    </xdr:from>
    <xdr:to>
      <xdr:col>67</xdr:col>
      <xdr:colOff>101600</xdr:colOff>
      <xdr:row>99</xdr:row>
      <xdr:rowOff>13171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29698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110331</xdr:rowOff>
    </xdr:from>
    <xdr:to>
      <xdr:col>85</xdr:col>
      <xdr:colOff>177800</xdr:colOff>
      <xdr:row>99</xdr:row>
      <xdr:rowOff>40481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91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25258</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2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114038</xdr:rowOff>
    </xdr:from>
    <xdr:to>
      <xdr:col>81</xdr:col>
      <xdr:colOff>101600</xdr:colOff>
      <xdr:row>99</xdr:row>
      <xdr:rowOff>44188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1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35315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700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118439</xdr:rowOff>
    </xdr:from>
    <xdr:to>
      <xdr:col>76</xdr:col>
      <xdr:colOff>165100</xdr:colOff>
      <xdr:row>99</xdr:row>
      <xdr:rowOff>48589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2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39716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701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123456</xdr:rowOff>
    </xdr:from>
    <xdr:to>
      <xdr:col>72</xdr:col>
      <xdr:colOff>38100</xdr:colOff>
      <xdr:row>99</xdr:row>
      <xdr:rowOff>53606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2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44733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701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122805</xdr:rowOff>
    </xdr:from>
    <xdr:to>
      <xdr:col>67</xdr:col>
      <xdr:colOff>101600</xdr:colOff>
      <xdr:row>99</xdr:row>
      <xdr:rowOff>52955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2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44082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701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150825</xdr:rowOff>
    </xdr:from>
    <xdr:to>
      <xdr:col>116</xdr:col>
      <xdr:colOff>63500</xdr:colOff>
      <xdr:row>38</xdr:row>
      <xdr:rowOff>10275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494475"/>
          <a:ext cx="838200" cy="3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152290</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95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10275</xdr:rowOff>
    </xdr:from>
    <xdr:to>
      <xdr:col>111</xdr:col>
      <xdr:colOff>177800</xdr:colOff>
      <xdr:row>38</xdr:row>
      <xdr:rowOff>27077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525375"/>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116362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3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27077</xdr:rowOff>
    </xdr:from>
    <xdr:to>
      <xdr:col>107</xdr:col>
      <xdr:colOff>50800</xdr:colOff>
      <xdr:row>38</xdr:row>
      <xdr:rowOff>68567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542177"/>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15977</xdr:rowOff>
    </xdr:from>
    <xdr:to>
      <xdr:col>107</xdr:col>
      <xdr:colOff>101600</xdr:colOff>
      <xdr:row>38</xdr:row>
      <xdr:rowOff>117577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108704</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68567</xdr:rowOff>
    </xdr:from>
    <xdr:to>
      <xdr:col>102</xdr:col>
      <xdr:colOff>114300</xdr:colOff>
      <xdr:row>38</xdr:row>
      <xdr:rowOff>71844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583667"/>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68517</xdr:rowOff>
    </xdr:from>
    <xdr:to>
      <xdr:col>102</xdr:col>
      <xdr:colOff>165100</xdr:colOff>
      <xdr:row>38</xdr:row>
      <xdr:rowOff>170117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161244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74841</xdr:rowOff>
    </xdr:from>
    <xdr:to>
      <xdr:col>98</xdr:col>
      <xdr:colOff>38100</xdr:colOff>
      <xdr:row>39</xdr:row>
      <xdr:rowOff>4991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167568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100025</xdr:rowOff>
    </xdr:from>
    <xdr:to>
      <xdr:col>116</xdr:col>
      <xdr:colOff>114300</xdr:colOff>
      <xdr:row>38</xdr:row>
      <xdr:rowOff>30175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4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122902</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29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130924</xdr:rowOff>
    </xdr:from>
    <xdr:to>
      <xdr:col>112</xdr:col>
      <xdr:colOff>38100</xdr:colOff>
      <xdr:row>38</xdr:row>
      <xdr:rowOff>61074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4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77601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24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147726</xdr:rowOff>
    </xdr:from>
    <xdr:to>
      <xdr:col>107</xdr:col>
      <xdr:colOff>101600</xdr:colOff>
      <xdr:row>38</xdr:row>
      <xdr:rowOff>77876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4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94403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17767</xdr:rowOff>
    </xdr:from>
    <xdr:to>
      <xdr:col>102</xdr:col>
      <xdr:colOff>165100</xdr:colOff>
      <xdr:row>38</xdr:row>
      <xdr:rowOff>119367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135894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3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21044</xdr:rowOff>
    </xdr:from>
    <xdr:to>
      <xdr:col>98</xdr:col>
      <xdr:colOff>38100</xdr:colOff>
      <xdr:row>38</xdr:row>
      <xdr:rowOff>122644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3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139171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31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113373</xdr:rowOff>
    </xdr:from>
    <xdr:to>
      <xdr:col>116</xdr:col>
      <xdr:colOff>63500</xdr:colOff>
      <xdr:row>58</xdr:row>
      <xdr:rowOff>115792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57473"/>
          <a:ext cx="8382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46105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9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115792</xdr:rowOff>
    </xdr:from>
    <xdr:to>
      <xdr:col>111</xdr:col>
      <xdr:colOff>177800</xdr:colOff>
      <xdr:row>58</xdr:row>
      <xdr:rowOff>116592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59892"/>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158252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0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116592</xdr:rowOff>
    </xdr:from>
    <xdr:to>
      <xdr:col>107</xdr:col>
      <xdr:colOff>50800</xdr:colOff>
      <xdr:row>58</xdr:row>
      <xdr:rowOff>118593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60692"/>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45314</xdr:rowOff>
    </xdr:from>
    <xdr:to>
      <xdr:col>107</xdr:col>
      <xdr:colOff>101600</xdr:colOff>
      <xdr:row>58</xdr:row>
      <xdr:rowOff>146914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163441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117507</xdr:rowOff>
    </xdr:from>
    <xdr:to>
      <xdr:col>102</xdr:col>
      <xdr:colOff>114300</xdr:colOff>
      <xdr:row>58</xdr:row>
      <xdr:rowOff>118593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61607"/>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60801</xdr:rowOff>
    </xdr:from>
    <xdr:to>
      <xdr:col>102</xdr:col>
      <xdr:colOff>165100</xdr:colOff>
      <xdr:row>58</xdr:row>
      <xdr:rowOff>162401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58668</xdr:rowOff>
    </xdr:from>
    <xdr:to>
      <xdr:col>98</xdr:col>
      <xdr:colOff>38100</xdr:colOff>
      <xdr:row>58</xdr:row>
      <xdr:rowOff>160268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5345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62573</xdr:rowOff>
    </xdr:from>
    <xdr:to>
      <xdr:col>116</xdr:col>
      <xdr:colOff>114300</xdr:colOff>
      <xdr:row>58</xdr:row>
      <xdr:rowOff>164173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21950</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79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64992</xdr:rowOff>
    </xdr:from>
    <xdr:to>
      <xdr:col>112</xdr:col>
      <xdr:colOff>38100</xdr:colOff>
      <xdr:row>58</xdr:row>
      <xdr:rowOff>166592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0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11669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78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65792</xdr:rowOff>
    </xdr:from>
    <xdr:to>
      <xdr:col>107</xdr:col>
      <xdr:colOff>101600</xdr:colOff>
      <xdr:row>58</xdr:row>
      <xdr:rowOff>167392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0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158519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67793</xdr:rowOff>
    </xdr:from>
    <xdr:to>
      <xdr:col>102</xdr:col>
      <xdr:colOff>165100</xdr:colOff>
      <xdr:row>58</xdr:row>
      <xdr:rowOff>169393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160520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66707</xdr:rowOff>
    </xdr:from>
    <xdr:to>
      <xdr:col>98</xdr:col>
      <xdr:colOff>38100</xdr:colOff>
      <xdr:row>58</xdr:row>
      <xdr:rowOff>168307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1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159434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0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135674</xdr:rowOff>
    </xdr:from>
    <xdr:to>
      <xdr:col>116</xdr:col>
      <xdr:colOff>63500</xdr:colOff>
      <xdr:row>78</xdr:row>
      <xdr:rowOff>152388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508774"/>
          <a:ext cx="838200" cy="1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113885</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3144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150406</xdr:rowOff>
    </xdr:from>
    <xdr:to>
      <xdr:col>111</xdr:col>
      <xdr:colOff>177800</xdr:colOff>
      <xdr:row>78</xdr:row>
      <xdr:rowOff>152388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3523506"/>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39895</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98692</xdr:rowOff>
    </xdr:from>
    <xdr:to>
      <xdr:col>107</xdr:col>
      <xdr:colOff>50800</xdr:colOff>
      <xdr:row>78</xdr:row>
      <xdr:rowOff>150406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3300342"/>
          <a:ext cx="889000" cy="2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40742</xdr:rowOff>
    </xdr:from>
    <xdr:to>
      <xdr:col>107</xdr:col>
      <xdr:colOff>101600</xdr:colOff>
      <xdr:row>77</xdr:row>
      <xdr:rowOff>142342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158869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98692</xdr:rowOff>
    </xdr:from>
    <xdr:to>
      <xdr:col>102</xdr:col>
      <xdr:colOff>114300</xdr:colOff>
      <xdr:row>77</xdr:row>
      <xdr:rowOff>132220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30034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115596</xdr:rowOff>
    </xdr:from>
    <xdr:to>
      <xdr:col>102</xdr:col>
      <xdr:colOff>165100</xdr:colOff>
      <xdr:row>77</xdr:row>
      <xdr:rowOff>45746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62272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9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98983</xdr:rowOff>
    </xdr:from>
    <xdr:to>
      <xdr:col>98</xdr:col>
      <xdr:colOff>38100</xdr:colOff>
      <xdr:row>77</xdr:row>
      <xdr:rowOff>29133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45661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9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84874</xdr:rowOff>
    </xdr:from>
    <xdr:to>
      <xdr:col>116</xdr:col>
      <xdr:colOff>114300</xdr:colOff>
      <xdr:row>79</xdr:row>
      <xdr:rowOff>15024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45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171251</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37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101588</xdr:rowOff>
    </xdr:from>
    <xdr:to>
      <xdr:col>112</xdr:col>
      <xdr:colOff>38100</xdr:colOff>
      <xdr:row>79</xdr:row>
      <xdr:rowOff>31738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4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22865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56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99606</xdr:rowOff>
    </xdr:from>
    <xdr:to>
      <xdr:col>107</xdr:col>
      <xdr:colOff>101600</xdr:colOff>
      <xdr:row>79</xdr:row>
      <xdr:rowOff>29756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4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20883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5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47892</xdr:rowOff>
    </xdr:from>
    <xdr:to>
      <xdr:col>102</xdr:col>
      <xdr:colOff>165100</xdr:colOff>
      <xdr:row>77</xdr:row>
      <xdr:rowOff>149492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2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140619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34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81420</xdr:rowOff>
    </xdr:from>
    <xdr:to>
      <xdr:col>98</xdr:col>
      <xdr:colOff>38100</xdr:colOff>
      <xdr:row>78</xdr:row>
      <xdr:rowOff>11570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2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2697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3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54611</xdr:rowOff>
    </xdr:from>
    <xdr:to>
      <xdr:col>107</xdr:col>
      <xdr:colOff>101600</xdr:colOff>
      <xdr:row>91</xdr:row>
      <xdr:rowOff>156211</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90</xdr:row>
      <xdr:rowOff>1288</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168911</xdr:rowOff>
    </xdr:from>
    <xdr:to>
      <xdr:col>102</xdr:col>
      <xdr:colOff>165100</xdr:colOff>
      <xdr:row>90</xdr:row>
      <xdr:rowOff>99061</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115588</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扶助費については、令和３年度に子育て世帯への臨時特別給付事業を実施したことにより増加となっていたため、令和４年度は一人当たりのコストが１３，５８６円へと減少した。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普通建設事業費（うち新規整備）については、焼却施設整備事業の本格化に伴い、一人当たりのコストが１０８，１０４円増加となり、類似団体、全国市町村及び県内市町村と比較すると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うち新規整備）においては、米軍基地が所在していることによる多種多様な民生安定対策事業の実施や老朽化した公共施設の大規模改修・整備が今後も見込まれることから、財源確保や事業の平準化などにより、持続可能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5291" y="127000"/>
          <a:ext cx="11366500" cy="61111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059701" y="189647"/>
          <a:ext cx="3526241" cy="53576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078751" y="215047"/>
          <a:ext cx="3481791" cy="48496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04151" y="240447"/>
          <a:ext cx="3424641" cy="42146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564246" y="189647"/>
          <a:ext cx="2382008" cy="53576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589646" y="215047"/>
          <a:ext cx="2337558" cy="48496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15046" y="240447"/>
          <a:ext cx="2280408" cy="434169"/>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2388" y="857440"/>
          <a:ext cx="9041642" cy="1701231"/>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09388" y="889190"/>
          <a:ext cx="1237776"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03567" y="889190"/>
          <a:ext cx="1263176"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38,274
37,664
119.87
30,212,509
29,370,723
805,066
10,857,668
16,434,741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197746" y="889190"/>
          <a:ext cx="1364776"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62522" y="908240"/>
          <a:ext cx="1813068" cy="9014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375590" y="908240"/>
          <a:ext cx="1130679" cy="9014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569769" y="920940"/>
          <a:ext cx="575291" cy="8937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62522" y="1644555"/>
          <a:ext cx="1813068" cy="6119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39090" y="1644555"/>
          <a:ext cx="3411940" cy="6119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20027" y="857440"/>
          <a:ext cx="1364776" cy="1096938"/>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160474" y="920940"/>
          <a:ext cx="13012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160474" y="1172286"/>
          <a:ext cx="13012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160474" y="1487132"/>
          <a:ext cx="1301276" cy="6119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02577" y="1027563"/>
          <a:ext cx="18964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056552" y="984440"/>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056552" y="1235786"/>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083004" y="1469409"/>
          <a:ext cx="0" cy="132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21627" y="1469409"/>
          <a:ext cx="151547"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083004" y="1692180"/>
          <a:ext cx="0" cy="132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21627" y="1827378"/>
          <a:ext cx="151547"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38791" y="2741494"/>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38791" y="304364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38791" y="3345787"/>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2388" y="3830756"/>
          <a:ext cx="4208628"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09388" y="415830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09388" y="4353825"/>
          <a:ext cx="136477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05970" y="415830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05970" y="4353825"/>
          <a:ext cx="136477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29552" y="415830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29552" y="4353825"/>
          <a:ext cx="136477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2388" y="4617872"/>
          <a:ext cx="4208628" cy="21862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4191" y="443504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2388" y="6804072"/>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682388" y="6438426"/>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473408" y="630388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682388" y="6072780"/>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74918" y="5938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682388" y="5714810"/>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10798" y="55734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682388" y="5349164"/>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10798" y="521461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682388" y="4983518"/>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10798" y="48489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682388" y="4617872"/>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10798" y="44833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682388" y="4617872"/>
          <a:ext cx="4208628" cy="21862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155923" y="4941151"/>
          <a:ext cx="1270" cy="1272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208628" y="621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088831" y="6213750"/>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208628" y="473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088831" y="4941151"/>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170866</xdr:rowOff>
    </xdr:from>
    <xdr:to>
      <xdr:col>24</xdr:col>
      <xdr:colOff>63500</xdr:colOff>
      <xdr:row>37</xdr:row>
      <xdr:rowOff>35001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412319" y="6066699"/>
          <a:ext cx="745509" cy="3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208628" y="6019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107028" y="6041468"/>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35001</xdr:rowOff>
    </xdr:from>
    <xdr:to>
      <xdr:col>19</xdr:col>
      <xdr:colOff>177800</xdr:colOff>
      <xdr:row>37</xdr:row>
      <xdr:rowOff>37668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609755" y="6101431"/>
          <a:ext cx="802564"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368343" y="6044211"/>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204174" y="582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6960</xdr:rowOff>
    </xdr:from>
    <xdr:to>
      <xdr:col>15</xdr:col>
      <xdr:colOff>50800</xdr:colOff>
      <xdr:row>37</xdr:row>
      <xdr:rowOff>37668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1820270" y="6073390"/>
          <a:ext cx="789485"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134087</xdr:rowOff>
    </xdr:from>
    <xdr:to>
      <xdr:col>15</xdr:col>
      <xdr:colOff>101600</xdr:colOff>
      <xdr:row>37</xdr:row>
      <xdr:rowOff>64237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558955" y="6036744"/>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80764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394786" y="581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3531</xdr:rowOff>
    </xdr:from>
    <xdr:to>
      <xdr:col>10</xdr:col>
      <xdr:colOff>114300</xdr:colOff>
      <xdr:row>37</xdr:row>
      <xdr:rowOff>6960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023961" y="6069961"/>
          <a:ext cx="796309"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118313</xdr:rowOff>
    </xdr:from>
    <xdr:to>
      <xdr:col>10</xdr:col>
      <xdr:colOff>165100</xdr:colOff>
      <xdr:row>37</xdr:row>
      <xdr:rowOff>48463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769470" y="6020970"/>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64990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605301" y="580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116332</xdr:rowOff>
    </xdr:from>
    <xdr:to>
      <xdr:col>6</xdr:col>
      <xdr:colOff>38100</xdr:colOff>
      <xdr:row>37</xdr:row>
      <xdr:rowOff>46482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979985" y="6018989"/>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63009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15816" y="580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987231" y="68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241722" y="68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439158" y="68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649673" y="68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853364" y="68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120066</xdr:rowOff>
    </xdr:from>
    <xdr:to>
      <xdr:col>24</xdr:col>
      <xdr:colOff>114300</xdr:colOff>
      <xdr:row>37</xdr:row>
      <xdr:rowOff>50216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107028" y="6022723"/>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142943</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208628" y="58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155651</xdr:rowOff>
    </xdr:from>
    <xdr:to>
      <xdr:col>20</xdr:col>
      <xdr:colOff>38100</xdr:colOff>
      <xdr:row>37</xdr:row>
      <xdr:rowOff>85801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368343" y="6058308"/>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76928</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204174" y="614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158318</xdr:rowOff>
    </xdr:from>
    <xdr:to>
      <xdr:col>15</xdr:col>
      <xdr:colOff>101600</xdr:colOff>
      <xdr:row>37</xdr:row>
      <xdr:rowOff>88468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558955" y="6060975"/>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79595</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394786" y="614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127610</xdr:rowOff>
    </xdr:from>
    <xdr:to>
      <xdr:col>10</xdr:col>
      <xdr:colOff>165100</xdr:colOff>
      <xdr:row>37</xdr:row>
      <xdr:rowOff>57760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769470" y="6030267"/>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48887</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605301" y="611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124181</xdr:rowOff>
    </xdr:from>
    <xdr:to>
      <xdr:col>6</xdr:col>
      <xdr:colOff>38100</xdr:colOff>
      <xdr:row>37</xdr:row>
      <xdr:rowOff>54331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979985" y="6026838"/>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45458</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15816" y="611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682388" y="7106219"/>
          <a:ext cx="4208628"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09388" y="743376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09388" y="7629288"/>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705970" y="743376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705970" y="7629288"/>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729552" y="743376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729552" y="7629288"/>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682388" y="7893334"/>
          <a:ext cx="4208628"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664191" y="771051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682388" y="10079535"/>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682388" y="9713889"/>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473408" y="957934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682388" y="9348243"/>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21369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682388" y="8990273"/>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884890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682388" y="8624627"/>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49008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682388" y="825898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244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682388" y="7893334"/>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775878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682388" y="7893334"/>
          <a:ext cx="4208628"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155923" y="8406800"/>
          <a:ext cx="1270" cy="123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208628" y="964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088831" y="964308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208628" y="819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088831" y="8406800"/>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65660</xdr:rowOff>
    </xdr:from>
    <xdr:to>
      <xdr:col>24</xdr:col>
      <xdr:colOff>63500</xdr:colOff>
      <xdr:row>58</xdr:row>
      <xdr:rowOff>72217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412319" y="9571326"/>
          <a:ext cx="745509" cy="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208628" y="93433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107028" y="948424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68025</xdr:rowOff>
    </xdr:from>
    <xdr:to>
      <xdr:col>19</xdr:col>
      <xdr:colOff>177800</xdr:colOff>
      <xdr:row>58</xdr:row>
      <xdr:rowOff>72217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609755" y="9409918"/>
          <a:ext cx="802564" cy="16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368343" y="9480302"/>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139541" y="926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68025</xdr:rowOff>
    </xdr:from>
    <xdr:to>
      <xdr:col>15</xdr:col>
      <xdr:colOff>50800</xdr:colOff>
      <xdr:row>58</xdr:row>
      <xdr:rowOff>34247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820270" y="9409918"/>
          <a:ext cx="789485" cy="12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106588</xdr:rowOff>
    </xdr:from>
    <xdr:to>
      <xdr:col>15</xdr:col>
      <xdr:colOff>101600</xdr:colOff>
      <xdr:row>57</xdr:row>
      <xdr:rowOff>36738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558955" y="9284707"/>
          <a:ext cx="101600"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53265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350056" y="9067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34247</xdr:rowOff>
    </xdr:from>
    <xdr:to>
      <xdr:col>10</xdr:col>
      <xdr:colOff>114300</xdr:colOff>
      <xdr:row>58</xdr:row>
      <xdr:rowOff>46353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023961" y="9539913"/>
          <a:ext cx="796309" cy="1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143008</xdr:rowOff>
    </xdr:from>
    <xdr:to>
      <xdr:col>10</xdr:col>
      <xdr:colOff>165100</xdr:colOff>
      <xdr:row>58</xdr:row>
      <xdr:rowOff>73158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769470" y="9484901"/>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89685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540668" y="926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166365</xdr:rowOff>
    </xdr:from>
    <xdr:to>
      <xdr:col>6</xdr:col>
      <xdr:colOff>38100</xdr:colOff>
      <xdr:row>58</xdr:row>
      <xdr:rowOff>96515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979985" y="9508258"/>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113042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783499" y="929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987231" y="1007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241722" y="1007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439158" y="1007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649673" y="1007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53364" y="1007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14860</xdr:rowOff>
    </xdr:from>
    <xdr:to>
      <xdr:col>24</xdr:col>
      <xdr:colOff>114300</xdr:colOff>
      <xdr:row>58</xdr:row>
      <xdr:rowOff>116460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107028" y="95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120777</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208628" y="94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21417</xdr:rowOff>
    </xdr:from>
    <xdr:to>
      <xdr:col>20</xdr:col>
      <xdr:colOff>38100</xdr:colOff>
      <xdr:row>58</xdr:row>
      <xdr:rowOff>123017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368343" y="9527083"/>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114144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171857" y="961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17225</xdr:rowOff>
    </xdr:from>
    <xdr:to>
      <xdr:col>15</xdr:col>
      <xdr:colOff>101600</xdr:colOff>
      <xdr:row>57</xdr:row>
      <xdr:rowOff>118825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558955" y="93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109952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350056" y="945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154897</xdr:rowOff>
    </xdr:from>
    <xdr:to>
      <xdr:col>10</xdr:col>
      <xdr:colOff>165100</xdr:colOff>
      <xdr:row>58</xdr:row>
      <xdr:rowOff>85047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769470" y="9496790"/>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76174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572984" y="958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167003</xdr:rowOff>
    </xdr:from>
    <xdr:to>
      <xdr:col>6</xdr:col>
      <xdr:colOff>38100</xdr:colOff>
      <xdr:row>58</xdr:row>
      <xdr:rowOff>97153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979985" y="9508896"/>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88280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783499" y="95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682388" y="10381681"/>
          <a:ext cx="4208628" cy="30214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09388" y="10709228"/>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09388" y="1090475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705970" y="10709228"/>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705970" y="1090475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729552" y="10709228"/>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729552" y="1090475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682388" y="11168797"/>
          <a:ext cx="4208628"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664191" y="1098597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682388" y="13354998"/>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473408" y="132204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682388" y="12920828"/>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27794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682388" y="12478982"/>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34443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682388" y="12044813"/>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1910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682388" y="11610643"/>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46927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682388" y="11168797"/>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03425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682388" y="11168797"/>
          <a:ext cx="4208628"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155923" y="11615686"/>
          <a:ext cx="1270" cy="1101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208628" y="1272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088831" y="1271687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208628" y="1139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088831" y="1161568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135786</xdr:rowOff>
    </xdr:from>
    <xdr:to>
      <xdr:col>24</xdr:col>
      <xdr:colOff>63500</xdr:colOff>
      <xdr:row>76</xdr:row>
      <xdr:rowOff>21879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412319" y="12425595"/>
          <a:ext cx="745509" cy="4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208628" y="12255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107028" y="1239602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135786</xdr:rowOff>
    </xdr:from>
    <xdr:to>
      <xdr:col>19</xdr:col>
      <xdr:colOff>177800</xdr:colOff>
      <xdr:row>76</xdr:row>
      <xdr:rowOff>92334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609755" y="12425595"/>
          <a:ext cx="802564" cy="12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368343" y="12356654"/>
          <a:ext cx="81697" cy="9477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139541" y="1213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92334</xdr:rowOff>
    </xdr:from>
    <xdr:to>
      <xdr:col>15</xdr:col>
      <xdr:colOff>50800</xdr:colOff>
      <xdr:row>76</xdr:row>
      <xdr:rowOff>155620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820270" y="12545916"/>
          <a:ext cx="789485" cy="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558955" y="1247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350056" y="1227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134434</xdr:rowOff>
    </xdr:from>
    <xdr:to>
      <xdr:col>10</xdr:col>
      <xdr:colOff>114300</xdr:colOff>
      <xdr:row>76</xdr:row>
      <xdr:rowOff>155620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023961" y="12588016"/>
          <a:ext cx="796309" cy="2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769470" y="124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540668" y="1228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979985" y="12517528"/>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751183" y="1230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987231" y="1335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241722" y="1335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439158" y="1335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649673" y="1335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53364" y="1335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142529</xdr:rowOff>
    </xdr:from>
    <xdr:to>
      <xdr:col>24</xdr:col>
      <xdr:colOff>114300</xdr:colOff>
      <xdr:row>76</xdr:row>
      <xdr:rowOff>72679</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107028" y="12432338"/>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120956</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208628" y="1241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84986</xdr:rowOff>
    </xdr:from>
    <xdr:to>
      <xdr:col>20</xdr:col>
      <xdr:colOff>38100</xdr:colOff>
      <xdr:row>76</xdr:row>
      <xdr:rowOff>15137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368343" y="12374795"/>
          <a:ext cx="81697"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6264</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139541" y="1245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41534</xdr:rowOff>
    </xdr:from>
    <xdr:to>
      <xdr:col>15</xdr:col>
      <xdr:colOff>101600</xdr:colOff>
      <xdr:row>76</xdr:row>
      <xdr:rowOff>143134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558955" y="124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134261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350056" y="1258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104820</xdr:rowOff>
    </xdr:from>
    <xdr:to>
      <xdr:col>10</xdr:col>
      <xdr:colOff>165100</xdr:colOff>
      <xdr:row>77</xdr:row>
      <xdr:rowOff>34970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769470" y="1255840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26097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540668" y="1264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83634</xdr:rowOff>
    </xdr:from>
    <xdr:to>
      <xdr:col>6</xdr:col>
      <xdr:colOff>38100</xdr:colOff>
      <xdr:row>77</xdr:row>
      <xdr:rowOff>13784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979985" y="12537216"/>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4911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751183" y="12622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682388" y="13657144"/>
          <a:ext cx="4208628"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09388" y="13984690"/>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09388" y="14180213"/>
          <a:ext cx="136477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705970" y="13984690"/>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705970" y="14180213"/>
          <a:ext cx="136477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729552" y="13984690"/>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729552" y="14180213"/>
          <a:ext cx="136477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682388" y="14444260"/>
          <a:ext cx="4208628" cy="2254439"/>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664191" y="1426143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682388" y="16698699"/>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682388" y="16373834"/>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473408" y="1623246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682388" y="16048968"/>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10798" y="159075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682388" y="15724103"/>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558273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682388" y="15399237"/>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2570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682388" y="15074372"/>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321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682388" y="14755477"/>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62093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682388" y="14444260"/>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3097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682388" y="14444260"/>
          <a:ext cx="4208628" cy="2254439"/>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155923" y="14974259"/>
          <a:ext cx="1270" cy="122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208628" y="1619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088831" y="1619521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208628" y="1475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088831" y="1497425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64080</xdr:rowOff>
    </xdr:from>
    <xdr:to>
      <xdr:col>24</xdr:col>
      <xdr:colOff>63500</xdr:colOff>
      <xdr:row>95</xdr:row>
      <xdr:rowOff>41225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412319" y="14974259"/>
          <a:ext cx="745509" cy="65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126788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208628" y="15889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107028" y="15911525"/>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41225</xdr:rowOff>
    </xdr:from>
    <xdr:to>
      <xdr:col>19</xdr:col>
      <xdr:colOff>177800</xdr:colOff>
      <xdr:row>96</xdr:row>
      <xdr:rowOff>170887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609755" y="15633792"/>
          <a:ext cx="802564" cy="30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368343" y="15906014"/>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64127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171857" y="1599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170887</xdr:rowOff>
    </xdr:from>
    <xdr:to>
      <xdr:col>15</xdr:col>
      <xdr:colOff>50800</xdr:colOff>
      <xdr:row>97</xdr:row>
      <xdr:rowOff>97670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820270" y="15934051"/>
          <a:ext cx="789485" cy="9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18641</xdr:rowOff>
    </xdr:from>
    <xdr:to>
      <xdr:col>15</xdr:col>
      <xdr:colOff>101600</xdr:colOff>
      <xdr:row>97</xdr:row>
      <xdr:rowOff>120241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558955" y="1595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111368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382372" y="160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96613</xdr:rowOff>
    </xdr:from>
    <xdr:to>
      <xdr:col>10</xdr:col>
      <xdr:colOff>114300</xdr:colOff>
      <xdr:row>97</xdr:row>
      <xdr:rowOff>97670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023961" y="16030374"/>
          <a:ext cx="796309"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27570</xdr:rowOff>
    </xdr:from>
    <xdr:to>
      <xdr:col>10</xdr:col>
      <xdr:colOff>165100</xdr:colOff>
      <xdr:row>97</xdr:row>
      <xdr:rowOff>129170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769470" y="159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145697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572984" y="1573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43187</xdr:rowOff>
    </xdr:from>
    <xdr:to>
      <xdr:col>6</xdr:col>
      <xdr:colOff>38100</xdr:colOff>
      <xdr:row>97</xdr:row>
      <xdr:rowOff>144787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979985" y="15976948"/>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161314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783499" y="1575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987231" y="16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241722" y="16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439158" y="16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649673" y="16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53364" y="16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13280</xdr:rowOff>
    </xdr:from>
    <xdr:to>
      <xdr:col>24</xdr:col>
      <xdr:colOff>114300</xdr:colOff>
      <xdr:row>91</xdr:row>
      <xdr:rowOff>114880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107028" y="1492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137757</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208628" y="148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161875</xdr:rowOff>
    </xdr:from>
    <xdr:to>
      <xdr:col>20</xdr:col>
      <xdr:colOff>38100</xdr:colOff>
      <xdr:row>95</xdr:row>
      <xdr:rowOff>92025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368343" y="15583845"/>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108552</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139541" y="1535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120087</xdr:rowOff>
    </xdr:from>
    <xdr:to>
      <xdr:col>15</xdr:col>
      <xdr:colOff>101600</xdr:colOff>
      <xdr:row>97</xdr:row>
      <xdr:rowOff>50237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558955" y="15883251"/>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66764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382372" y="156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46870</xdr:rowOff>
    </xdr:from>
    <xdr:to>
      <xdr:col>10</xdr:col>
      <xdr:colOff>165100</xdr:colOff>
      <xdr:row>97</xdr:row>
      <xdr:rowOff>148470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769470" y="159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139597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572984" y="1607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45813</xdr:rowOff>
    </xdr:from>
    <xdr:to>
      <xdr:col>6</xdr:col>
      <xdr:colOff>38100</xdr:colOff>
      <xdr:row>97</xdr:row>
      <xdr:rowOff>147413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979985" y="15979574"/>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138540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783499" y="1607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5927299" y="3830756"/>
          <a:ext cx="4188725"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034396" y="415830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034396" y="4353825"/>
          <a:ext cx="136477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950881" y="415830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950881" y="4353825"/>
          <a:ext cx="136477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974463" y="415830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974463" y="4353825"/>
          <a:ext cx="136477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5927299" y="4617872"/>
          <a:ext cx="4188725" cy="21862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5889199" y="443504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5927299" y="680407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5927299" y="6438426"/>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5698415" y="630388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5927299" y="607278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5499925" y="5938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5927299" y="571481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5499925" y="55734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5927299" y="5349164"/>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5499925" y="521461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5927299" y="4983518"/>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5499925" y="48489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5927299" y="461787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5455708" y="44833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5927299" y="4617872"/>
          <a:ext cx="4188725" cy="21862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380362" y="5219681"/>
          <a:ext cx="1270" cy="121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9433636" y="64422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313839" y="643842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9433636" y="500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313839" y="5219681"/>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51308</xdr:rowOff>
    </xdr:from>
    <xdr:to>
      <xdr:col>55</xdr:col>
      <xdr:colOff>0</xdr:colOff>
      <xdr:row>38</xdr:row>
      <xdr:rowOff>60643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644151" y="6117738"/>
          <a:ext cx="738685" cy="17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22750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9433636" y="62529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351939" y="6274526"/>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60643</xdr:rowOff>
    </xdr:from>
    <xdr:to>
      <xdr:col>50</xdr:col>
      <xdr:colOff>114300</xdr:colOff>
      <xdr:row>38</xdr:row>
      <xdr:rowOff>82741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47842" y="6290846"/>
          <a:ext cx="796309"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593351" y="625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115143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474771" y="6345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79121</xdr:rowOff>
    </xdr:from>
    <xdr:to>
      <xdr:col>45</xdr:col>
      <xdr:colOff>177800</xdr:colOff>
      <xdr:row>38</xdr:row>
      <xdr:rowOff>82741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045278" y="6309324"/>
          <a:ext cx="802564"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29273</xdr:rowOff>
    </xdr:from>
    <xdr:to>
      <xdr:col>46</xdr:col>
      <xdr:colOff>38100</xdr:colOff>
      <xdr:row>38</xdr:row>
      <xdr:rowOff>130873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03866" y="6259476"/>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147400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8462" y="605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79121</xdr:rowOff>
    </xdr:from>
    <xdr:to>
      <xdr:col>41</xdr:col>
      <xdr:colOff>50800</xdr:colOff>
      <xdr:row>38</xdr:row>
      <xdr:rowOff>131128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255793" y="6309324"/>
          <a:ext cx="789485"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27178</xdr:rowOff>
    </xdr:from>
    <xdr:to>
      <xdr:col>41</xdr:col>
      <xdr:colOff>101600</xdr:colOff>
      <xdr:row>38</xdr:row>
      <xdr:rowOff>128778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94478" y="625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145305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875898" y="6047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204993" y="625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146448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086413" y="604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212239" y="68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473554" y="68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7245" y="68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874681" y="68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085196" y="68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xdr:rowOff>
    </xdr:from>
    <xdr:to>
      <xdr:col>55</xdr:col>
      <xdr:colOff>50800</xdr:colOff>
      <xdr:row>37</xdr:row>
      <xdr:rowOff>102108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351939" y="6066938"/>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23385</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9433636" y="592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9843</xdr:rowOff>
    </xdr:from>
    <xdr:to>
      <xdr:col>50</xdr:col>
      <xdr:colOff>165100</xdr:colOff>
      <xdr:row>38</xdr:row>
      <xdr:rowOff>111443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593351" y="624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127969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474771" y="603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31941</xdr:rowOff>
    </xdr:from>
    <xdr:to>
      <xdr:col>46</xdr:col>
      <xdr:colOff>38100</xdr:colOff>
      <xdr:row>38</xdr:row>
      <xdr:rowOff>133541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03866" y="6262144"/>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124668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8462" y="6354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28321</xdr:rowOff>
    </xdr:from>
    <xdr:to>
      <xdr:col>41</xdr:col>
      <xdr:colOff>101600</xdr:colOff>
      <xdr:row>38</xdr:row>
      <xdr:rowOff>129921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94478" y="62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121048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75898" y="6351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80328</xdr:rowOff>
    </xdr:from>
    <xdr:to>
      <xdr:col>36</xdr:col>
      <xdr:colOff>165100</xdr:colOff>
      <xdr:row>39</xdr:row>
      <xdr:rowOff>10478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204993" y="6310531"/>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1605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086413" y="6395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5927299" y="7106219"/>
          <a:ext cx="4188725"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034396" y="743376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034396" y="7629288"/>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950881" y="743376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950881" y="7629288"/>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974463" y="743376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974463" y="7629288"/>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5927299" y="7893334"/>
          <a:ext cx="41887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889199" y="771051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5927299" y="10079535"/>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5927299" y="9713889"/>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5698415" y="957934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5927299" y="9348243"/>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455708" y="921369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5927299" y="8990273"/>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455708" y="884890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5927299" y="8624627"/>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455708" y="849008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5927299" y="825898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455708" y="81244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5927299" y="7893334"/>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391588" y="775878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5927299" y="7893334"/>
          <a:ext cx="41887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380362" y="8382139"/>
          <a:ext cx="1270" cy="130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9433636" y="969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313839" y="968662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9433636" y="817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313839" y="838213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67767</xdr:rowOff>
    </xdr:from>
    <xdr:to>
      <xdr:col>55</xdr:col>
      <xdr:colOff>0</xdr:colOff>
      <xdr:row>57</xdr:row>
      <xdr:rowOff>137223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644151" y="9409660"/>
          <a:ext cx="738685" cy="6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155249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9433636" y="916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351939" y="9310491"/>
          <a:ext cx="81697"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78683</xdr:rowOff>
    </xdr:from>
    <xdr:to>
      <xdr:col>50</xdr:col>
      <xdr:colOff>114300</xdr:colOff>
      <xdr:row>57</xdr:row>
      <xdr:rowOff>137223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47842" y="9420576"/>
          <a:ext cx="796309" cy="5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593351" y="9316206"/>
          <a:ext cx="101600"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396865" y="909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133547</xdr:rowOff>
    </xdr:from>
    <xdr:to>
      <xdr:col>45</xdr:col>
      <xdr:colOff>177800</xdr:colOff>
      <xdr:row>57</xdr:row>
      <xdr:rowOff>78683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045278" y="9147893"/>
          <a:ext cx="802564" cy="27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121476</xdr:rowOff>
    </xdr:from>
    <xdr:to>
      <xdr:col>46</xdr:col>
      <xdr:colOff>38100</xdr:colOff>
      <xdr:row>55</xdr:row>
      <xdr:rowOff>51626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03866" y="8972049"/>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68153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07380" y="87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34392</xdr:rowOff>
    </xdr:from>
    <xdr:to>
      <xdr:col>41</xdr:col>
      <xdr:colOff>50800</xdr:colOff>
      <xdr:row>55</xdr:row>
      <xdr:rowOff>133547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255793" y="9048738"/>
          <a:ext cx="789485" cy="9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5442</xdr:rowOff>
    </xdr:from>
    <xdr:to>
      <xdr:col>41</xdr:col>
      <xdr:colOff>101600</xdr:colOff>
      <xdr:row>55</xdr:row>
      <xdr:rowOff>107042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94478" y="901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817895" y="88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162890</xdr:rowOff>
    </xdr:from>
    <xdr:to>
      <xdr:col>36</xdr:col>
      <xdr:colOff>165100</xdr:colOff>
      <xdr:row>55</xdr:row>
      <xdr:rowOff>93040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204993" y="901346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84167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008507" y="909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212239" y="1007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73554" y="1007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7245" y="1007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874681" y="1007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085196" y="1007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16967</xdr:rowOff>
    </xdr:from>
    <xdr:to>
      <xdr:col>55</xdr:col>
      <xdr:colOff>50800</xdr:colOff>
      <xdr:row>57</xdr:row>
      <xdr:rowOff>118567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351939" y="9358860"/>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166844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9433636" y="934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86423</xdr:rowOff>
    </xdr:from>
    <xdr:to>
      <xdr:col>50</xdr:col>
      <xdr:colOff>165100</xdr:colOff>
      <xdr:row>58</xdr:row>
      <xdr:rowOff>16573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593351" y="9428316"/>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7700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396865" y="951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27883</xdr:rowOff>
    </xdr:from>
    <xdr:to>
      <xdr:col>46</xdr:col>
      <xdr:colOff>38100</xdr:colOff>
      <xdr:row>57</xdr:row>
      <xdr:rowOff>129483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03866" y="9369776"/>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120610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07380" y="946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82747</xdr:rowOff>
    </xdr:from>
    <xdr:to>
      <xdr:col>41</xdr:col>
      <xdr:colOff>101600</xdr:colOff>
      <xdr:row>56</xdr:row>
      <xdr:rowOff>12897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94478" y="9097093"/>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4024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817895" y="918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155042</xdr:rowOff>
    </xdr:from>
    <xdr:to>
      <xdr:col>36</xdr:col>
      <xdr:colOff>165100</xdr:colOff>
      <xdr:row>55</xdr:row>
      <xdr:rowOff>85192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204993" y="9005615"/>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101719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008507" y="878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5927299" y="10381681"/>
          <a:ext cx="4188725" cy="30214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034396" y="10709228"/>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034396" y="1090475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950881" y="10709228"/>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950881" y="1090475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974463" y="10709228"/>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974463" y="1090475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5927299" y="11168797"/>
          <a:ext cx="41887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5889199" y="1098597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5927299" y="13354998"/>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5927299" y="12920828"/>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5698415" y="1277945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5927299" y="1247898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5391588" y="1234443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5927299" y="12044813"/>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5391588" y="11910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5927299" y="11610643"/>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391588" y="1146927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5927299" y="11168797"/>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391588" y="1103425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5927299" y="11168797"/>
          <a:ext cx="41887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380362" y="11880821"/>
          <a:ext cx="1270" cy="1021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9433636" y="129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313839" y="12901910"/>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9433636" y="1166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313839" y="11880821"/>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20134</xdr:rowOff>
    </xdr:from>
    <xdr:to>
      <xdr:col>55</xdr:col>
      <xdr:colOff>0</xdr:colOff>
      <xdr:row>78</xdr:row>
      <xdr:rowOff>45558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644151" y="12801262"/>
          <a:ext cx="738685" cy="2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9433636" y="12743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351939" y="12765065"/>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17692</xdr:rowOff>
    </xdr:from>
    <xdr:to>
      <xdr:col>50</xdr:col>
      <xdr:colOff>114300</xdr:colOff>
      <xdr:row>78</xdr:row>
      <xdr:rowOff>45558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47842" y="12798820"/>
          <a:ext cx="796309" cy="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593351" y="12776829"/>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396865" y="1255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17692</xdr:rowOff>
    </xdr:from>
    <xdr:to>
      <xdr:col>45</xdr:col>
      <xdr:colOff>177800</xdr:colOff>
      <xdr:row>78</xdr:row>
      <xdr:rowOff>25926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045278" y="12798820"/>
          <a:ext cx="802564" cy="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03866" y="12729371"/>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07380" y="1251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17500</xdr:rowOff>
    </xdr:from>
    <xdr:to>
      <xdr:col>41</xdr:col>
      <xdr:colOff>50800</xdr:colOff>
      <xdr:row>78</xdr:row>
      <xdr:rowOff>25926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255793" y="12798628"/>
          <a:ext cx="789485"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94478" y="1277870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817895" y="1286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204993" y="1278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008507" y="12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212239" y="1335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73554" y="1335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7245" y="1335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874681" y="1335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085196" y="1335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140784</xdr:rowOff>
    </xdr:from>
    <xdr:to>
      <xdr:col>55</xdr:col>
      <xdr:colOff>50800</xdr:colOff>
      <xdr:row>78</xdr:row>
      <xdr:rowOff>70934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351939" y="12758139"/>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100161</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9433636" y="1255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166208</xdr:rowOff>
    </xdr:from>
    <xdr:to>
      <xdr:col>50</xdr:col>
      <xdr:colOff>165100</xdr:colOff>
      <xdr:row>78</xdr:row>
      <xdr:rowOff>96358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593351" y="12783563"/>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87485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396865" y="1286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138342</xdr:rowOff>
    </xdr:from>
    <xdr:to>
      <xdr:col>46</xdr:col>
      <xdr:colOff>38100</xdr:colOff>
      <xdr:row>78</xdr:row>
      <xdr:rowOff>68492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03866" y="12755697"/>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59619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07380" y="1284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146576</xdr:rowOff>
    </xdr:from>
    <xdr:to>
      <xdr:col>41</xdr:col>
      <xdr:colOff>101600</xdr:colOff>
      <xdr:row>78</xdr:row>
      <xdr:rowOff>76726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94478" y="12763931"/>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93253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817895" y="1254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138150</xdr:rowOff>
    </xdr:from>
    <xdr:to>
      <xdr:col>36</xdr:col>
      <xdr:colOff>165100</xdr:colOff>
      <xdr:row>78</xdr:row>
      <xdr:rowOff>68300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204993" y="12755505"/>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84827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008507" y="125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5927299" y="13657144"/>
          <a:ext cx="4188725"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034396" y="13984690"/>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034396" y="14180213"/>
          <a:ext cx="136477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950881" y="13984690"/>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950881" y="14180213"/>
          <a:ext cx="136477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974463" y="13984690"/>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974463" y="14180213"/>
          <a:ext cx="136477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5927299" y="14444260"/>
          <a:ext cx="4188725" cy="2254439"/>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5889199" y="1426143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5927299" y="16698699"/>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5927299" y="16373834"/>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5698415" y="1623246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5927299" y="16048968"/>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5455708" y="159075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5927299" y="15724103"/>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391588" y="1558273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5927299" y="15399237"/>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391588" y="152570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5927299" y="1507437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391588" y="149321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5927299" y="14755477"/>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391588" y="1462093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5927299" y="1444426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391588" y="143097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5927299" y="14444260"/>
          <a:ext cx="4188725" cy="2254439"/>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380362" y="14942489"/>
          <a:ext cx="1270" cy="130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9433636" y="162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313839" y="16242511"/>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9433636" y="1473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313839" y="1494248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165094</xdr:rowOff>
    </xdr:from>
    <xdr:to>
      <xdr:col>55</xdr:col>
      <xdr:colOff>0</xdr:colOff>
      <xdr:row>97</xdr:row>
      <xdr:rowOff>26132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644151" y="15928258"/>
          <a:ext cx="738685" cy="3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1934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9433636" y="15935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351939" y="15957268"/>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107395</xdr:rowOff>
    </xdr:from>
    <xdr:to>
      <xdr:col>50</xdr:col>
      <xdr:colOff>114300</xdr:colOff>
      <xdr:row>97</xdr:row>
      <xdr:rowOff>26132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47842" y="15870559"/>
          <a:ext cx="796309" cy="8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593351" y="159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133614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396865" y="1606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107395</xdr:rowOff>
    </xdr:from>
    <xdr:to>
      <xdr:col>45</xdr:col>
      <xdr:colOff>177800</xdr:colOff>
      <xdr:row>97</xdr:row>
      <xdr:rowOff>49580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045278" y="15870559"/>
          <a:ext cx="802564" cy="1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1378</xdr:rowOff>
    </xdr:from>
    <xdr:to>
      <xdr:col>46</xdr:col>
      <xdr:colOff>38100</xdr:colOff>
      <xdr:row>97</xdr:row>
      <xdr:rowOff>102978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03866" y="15935139"/>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94105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07380" y="1602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42016</xdr:rowOff>
    </xdr:from>
    <xdr:to>
      <xdr:col>41</xdr:col>
      <xdr:colOff>50800</xdr:colOff>
      <xdr:row>97</xdr:row>
      <xdr:rowOff>49580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255793" y="15975777"/>
          <a:ext cx="789485" cy="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35754</xdr:rowOff>
    </xdr:from>
    <xdr:to>
      <xdr:col>41</xdr:col>
      <xdr:colOff>101600</xdr:colOff>
      <xdr:row>97</xdr:row>
      <xdr:rowOff>137354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94478" y="1596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128481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817895" y="1606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29177</xdr:rowOff>
    </xdr:from>
    <xdr:to>
      <xdr:col>36</xdr:col>
      <xdr:colOff>165100</xdr:colOff>
      <xdr:row>97</xdr:row>
      <xdr:rowOff>130777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204993" y="1596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121904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008507" y="1605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212239" y="16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73554" y="16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7245" y="16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874681" y="16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085196" y="16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114294</xdr:rowOff>
    </xdr:from>
    <xdr:to>
      <xdr:col>55</xdr:col>
      <xdr:colOff>50800</xdr:colOff>
      <xdr:row>97</xdr:row>
      <xdr:rowOff>44444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351939" y="15877458"/>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137171</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9433636" y="1572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146782</xdr:rowOff>
    </xdr:from>
    <xdr:to>
      <xdr:col>50</xdr:col>
      <xdr:colOff>165100</xdr:colOff>
      <xdr:row>97</xdr:row>
      <xdr:rowOff>76932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593351" y="15909946"/>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93459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396865" y="156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56595</xdr:rowOff>
    </xdr:from>
    <xdr:to>
      <xdr:col>46</xdr:col>
      <xdr:colOff>38100</xdr:colOff>
      <xdr:row>96</xdr:row>
      <xdr:rowOff>158195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03866" y="15819759"/>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3272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07380" y="1559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170230</xdr:rowOff>
    </xdr:from>
    <xdr:to>
      <xdr:col>41</xdr:col>
      <xdr:colOff>101600</xdr:colOff>
      <xdr:row>97</xdr:row>
      <xdr:rowOff>100380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94478" y="15933394"/>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116907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817895" y="1570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162666</xdr:rowOff>
    </xdr:from>
    <xdr:to>
      <xdr:col>36</xdr:col>
      <xdr:colOff>165100</xdr:colOff>
      <xdr:row>97</xdr:row>
      <xdr:rowOff>92816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204993" y="15925830"/>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109343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008507" y="1570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1152306" y="3830756"/>
          <a:ext cx="4201804"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1259403" y="415830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1259403" y="4353825"/>
          <a:ext cx="136477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175888" y="415830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175888" y="4353825"/>
          <a:ext cx="136477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199470" y="415830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199470" y="4353825"/>
          <a:ext cx="136477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1152306" y="4617872"/>
          <a:ext cx="4201804" cy="21862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114206" y="443504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1152306" y="6804072"/>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1152306" y="6438426"/>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0923423" y="630388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1152306" y="607278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0680716" y="59382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1152306" y="571481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0680716" y="55734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1152306" y="5349164"/>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0680716" y="521461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1152306" y="4983518"/>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0680716" y="48489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1152306" y="4617872"/>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0616596" y="448332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1152306" y="4617872"/>
          <a:ext cx="4201804" cy="21862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625841" y="5011960"/>
          <a:ext cx="1269" cy="122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4671722" y="62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38846" y="6240420"/>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4671722" y="47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38846" y="5011960"/>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34030</xdr:rowOff>
    </xdr:from>
    <xdr:to>
      <xdr:col>85</xdr:col>
      <xdr:colOff>127000</xdr:colOff>
      <xdr:row>35</xdr:row>
      <xdr:rowOff>93561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869158" y="5772914"/>
          <a:ext cx="758588" cy="5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40886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4671722" y="5943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76946" y="5965116"/>
          <a:ext cx="9477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34030</xdr:rowOff>
    </xdr:from>
    <xdr:to>
      <xdr:col>81</xdr:col>
      <xdr:colOff>50800</xdr:colOff>
      <xdr:row>36</xdr:row>
      <xdr:rowOff>3759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079673" y="5772914"/>
          <a:ext cx="789485"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818358" y="5971593"/>
          <a:ext cx="101600" cy="9477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641775" y="606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3759</xdr:rowOff>
    </xdr:from>
    <xdr:to>
      <xdr:col>76</xdr:col>
      <xdr:colOff>114300</xdr:colOff>
      <xdr:row>36</xdr:row>
      <xdr:rowOff>50832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283364" y="5906416"/>
          <a:ext cx="796309" cy="4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028873" y="5895621"/>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832387" y="598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50832</xdr:rowOff>
    </xdr:from>
    <xdr:to>
      <xdr:col>71</xdr:col>
      <xdr:colOff>177800</xdr:colOff>
      <xdr:row>36</xdr:row>
      <xdr:rowOff>79273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1480800" y="5953489"/>
          <a:ext cx="802564" cy="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239388" y="5936045"/>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042902" y="602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1430000" y="593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1253417" y="603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57149" y="68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698561" y="68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909076" y="68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112767" y="68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1310203" y="68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42761</xdr:rowOff>
    </xdr:from>
    <xdr:to>
      <xdr:col>85</xdr:col>
      <xdr:colOff>177800</xdr:colOff>
      <xdr:row>35</xdr:row>
      <xdr:rowOff>144361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76946" y="5781645"/>
          <a:ext cx="9477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65638</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4671722" y="564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154680</xdr:rowOff>
    </xdr:from>
    <xdr:to>
      <xdr:col>81</xdr:col>
      <xdr:colOff>101600</xdr:colOff>
      <xdr:row>35</xdr:row>
      <xdr:rowOff>84830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818358" y="5729790"/>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101357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641775" y="55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124409</xdr:rowOff>
    </xdr:from>
    <xdr:to>
      <xdr:col>76</xdr:col>
      <xdr:colOff>165100</xdr:colOff>
      <xdr:row>36</xdr:row>
      <xdr:rowOff>54559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028873" y="5863293"/>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71086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832387" y="564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32</xdr:rowOff>
    </xdr:from>
    <xdr:to>
      <xdr:col>72</xdr:col>
      <xdr:colOff>38100</xdr:colOff>
      <xdr:row>36</xdr:row>
      <xdr:rowOff>101632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239388" y="5902689"/>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118159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042902" y="569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28473</xdr:rowOff>
    </xdr:from>
    <xdr:to>
      <xdr:col>67</xdr:col>
      <xdr:colOff>101600</xdr:colOff>
      <xdr:row>36</xdr:row>
      <xdr:rowOff>130073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1430000" y="5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146600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253417" y="57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1152306" y="7106219"/>
          <a:ext cx="4201804"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1259403" y="743376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1259403" y="7629288"/>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175888" y="743376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175888" y="7629288"/>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199470" y="743376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199470" y="7629288"/>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1152306" y="7893334"/>
          <a:ext cx="4201804"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114206" y="771051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1152306" y="10079535"/>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1152306" y="9645366"/>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0923423" y="950399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1152306" y="9203519"/>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0616596" y="906897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1152306" y="876935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0616596" y="863480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1152306" y="833518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0616596" y="8193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1152306" y="7893334"/>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0616596" y="775878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1152306" y="7893334"/>
          <a:ext cx="4201804"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625841" y="8202218"/>
          <a:ext cx="1269" cy="131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4671722" y="952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38846" y="9519823"/>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4671722" y="799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4538846" y="8202218"/>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104217</xdr:rowOff>
    </xdr:from>
    <xdr:to>
      <xdr:col>85</xdr:col>
      <xdr:colOff>127000</xdr:colOff>
      <xdr:row>57</xdr:row>
      <xdr:rowOff>38833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869158" y="9282336"/>
          <a:ext cx="758588" cy="9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107533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4671722" y="9285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76946" y="9307225"/>
          <a:ext cx="94776"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133962</xdr:rowOff>
    </xdr:from>
    <xdr:to>
      <xdr:col>81</xdr:col>
      <xdr:colOff>50800</xdr:colOff>
      <xdr:row>57</xdr:row>
      <xdr:rowOff>38833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079673" y="9312081"/>
          <a:ext cx="789485" cy="6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818358" y="9323890"/>
          <a:ext cx="101600"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641775" y="91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133962</xdr:rowOff>
    </xdr:from>
    <xdr:to>
      <xdr:col>76</xdr:col>
      <xdr:colOff>114300</xdr:colOff>
      <xdr:row>57</xdr:row>
      <xdr:rowOff>8978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283364" y="9312081"/>
          <a:ext cx="796309" cy="3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108024</xdr:rowOff>
    </xdr:from>
    <xdr:to>
      <xdr:col>76</xdr:col>
      <xdr:colOff>165100</xdr:colOff>
      <xdr:row>57</xdr:row>
      <xdr:rowOff>38174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028873" y="9286143"/>
          <a:ext cx="101600"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29301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832387" y="937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8978</xdr:rowOff>
    </xdr:from>
    <xdr:to>
      <xdr:col>71</xdr:col>
      <xdr:colOff>177800</xdr:colOff>
      <xdr:row>57</xdr:row>
      <xdr:rowOff>22081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1480800" y="9350871"/>
          <a:ext cx="802564" cy="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127117</xdr:rowOff>
    </xdr:from>
    <xdr:to>
      <xdr:col>72</xdr:col>
      <xdr:colOff>38100</xdr:colOff>
      <xdr:row>57</xdr:row>
      <xdr:rowOff>57267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239388" y="9305236"/>
          <a:ext cx="81697"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73794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042902" y="908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158170</xdr:rowOff>
    </xdr:from>
    <xdr:to>
      <xdr:col>67</xdr:col>
      <xdr:colOff>101600</xdr:colOff>
      <xdr:row>57</xdr:row>
      <xdr:rowOff>88320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1430000" y="9336289"/>
          <a:ext cx="101600"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79447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1253417" y="942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57149" y="1007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698561" y="1007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909076" y="1007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112767" y="1007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1310203" y="1007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53417</xdr:rowOff>
    </xdr:from>
    <xdr:to>
      <xdr:col>85</xdr:col>
      <xdr:colOff>177800</xdr:colOff>
      <xdr:row>56</xdr:row>
      <xdr:rowOff>155017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76946" y="9231536"/>
          <a:ext cx="9477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76294</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4671722" y="909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159483</xdr:rowOff>
    </xdr:from>
    <xdr:to>
      <xdr:col>81</xdr:col>
      <xdr:colOff>101600</xdr:colOff>
      <xdr:row>57</xdr:row>
      <xdr:rowOff>89633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818358" y="9337602"/>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80760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641775" y="94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83162</xdr:rowOff>
    </xdr:from>
    <xdr:to>
      <xdr:col>76</xdr:col>
      <xdr:colOff>165100</xdr:colOff>
      <xdr:row>57</xdr:row>
      <xdr:rowOff>13312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028873" y="9261281"/>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29839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832387" y="904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129628</xdr:rowOff>
    </xdr:from>
    <xdr:to>
      <xdr:col>72</xdr:col>
      <xdr:colOff>38100</xdr:colOff>
      <xdr:row>57</xdr:row>
      <xdr:rowOff>59778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239388" y="9307747"/>
          <a:ext cx="81697"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50905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042902" y="939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142731</xdr:rowOff>
    </xdr:from>
    <xdr:to>
      <xdr:col>67</xdr:col>
      <xdr:colOff>101600</xdr:colOff>
      <xdr:row>57</xdr:row>
      <xdr:rowOff>72881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1430000" y="9320850"/>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89408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1253417" y="910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1152306" y="10381681"/>
          <a:ext cx="4201804" cy="30214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1259403" y="10709228"/>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1259403" y="1090475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175888" y="10709228"/>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175888" y="1090475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199470" y="10709228"/>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199470" y="1090475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1152306" y="11168797"/>
          <a:ext cx="4201804"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114206" y="1098597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1152306" y="13354998"/>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1152306" y="1298935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0923423" y="128548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1152306" y="12623705"/>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0680716" y="124891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1152306" y="12265736"/>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0680716" y="1212436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1152306" y="1190009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0680716" y="1176554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1152306" y="11534443"/>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0680716" y="113998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1152306" y="11168797"/>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0616596" y="1103425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1152306" y="11168797"/>
          <a:ext cx="4201804"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625841" y="11669832"/>
          <a:ext cx="1269" cy="131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4671722" y="12993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4538846" y="12989351"/>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4671722" y="1146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38846" y="1166983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869158" y="12989351"/>
          <a:ext cx="75858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4671722" y="12693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76946" y="12834537"/>
          <a:ext cx="9477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079673" y="12989351"/>
          <a:ext cx="7894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818358" y="1279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654189" y="1258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283364" y="12989351"/>
          <a:ext cx="79630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161100</xdr:rowOff>
    </xdr:from>
    <xdr:to>
      <xdr:col>76</xdr:col>
      <xdr:colOff>165100</xdr:colOff>
      <xdr:row>78</xdr:row>
      <xdr:rowOff>91250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028873" y="12778455"/>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107777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864704" y="1256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1480800" y="12989351"/>
          <a:ext cx="80256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143821</xdr:rowOff>
    </xdr:from>
    <xdr:to>
      <xdr:col>72</xdr:col>
      <xdr:colOff>38100</xdr:colOff>
      <xdr:row>78</xdr:row>
      <xdr:rowOff>73971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239388" y="12761176"/>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90498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042902" y="12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163004</xdr:rowOff>
    </xdr:from>
    <xdr:to>
      <xdr:col>67</xdr:col>
      <xdr:colOff>101600</xdr:colOff>
      <xdr:row>78</xdr:row>
      <xdr:rowOff>93154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1430000" y="12780359"/>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109681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1265831" y="1256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57149" y="1335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698561" y="1335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909076" y="1335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112767" y="1335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1310203" y="1335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76946" y="12946228"/>
          <a:ext cx="94776"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4671722" y="128611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818358" y="12946228"/>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764411" y="130312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028873" y="12946228"/>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968102" y="130312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239388" y="12946228"/>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165538" y="130312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1430000" y="12946228"/>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376053" y="130312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1152306" y="13657144"/>
          <a:ext cx="4201804"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1259403" y="13984690"/>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1259403" y="14180213"/>
          <a:ext cx="136477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175888" y="13984690"/>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175888" y="14180213"/>
          <a:ext cx="136477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199470" y="13984690"/>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199470" y="14180213"/>
          <a:ext cx="136477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1152306" y="14444260"/>
          <a:ext cx="4201804" cy="2254439"/>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114206" y="1426143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1152306" y="16698699"/>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0923423" y="1655732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1152306" y="16373834"/>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0680716" y="1623246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1152306" y="16048968"/>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0680716" y="159075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1152306" y="15724103"/>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0680716" y="1558273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1152306" y="15399237"/>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0616596" y="152570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1152306" y="15074372"/>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0616596" y="149321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1152306" y="14755477"/>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0616596" y="1462093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1152306" y="1444426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0616596" y="143097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1152306" y="14444260"/>
          <a:ext cx="4201804" cy="2254439"/>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625841" y="14936015"/>
          <a:ext cx="1269" cy="14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4671722" y="1643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38846" y="1643379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4671722" y="1472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38846" y="14936015"/>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3139</xdr:rowOff>
    </xdr:from>
    <xdr:to>
      <xdr:col>85</xdr:col>
      <xdr:colOff>127000</xdr:colOff>
      <xdr:row>99</xdr:row>
      <xdr:rowOff>13545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869158" y="16278094"/>
          <a:ext cx="758588" cy="1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4671722" y="15859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76946" y="16007606"/>
          <a:ext cx="94776"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3139</xdr:rowOff>
    </xdr:from>
    <xdr:to>
      <xdr:col>81</xdr:col>
      <xdr:colOff>50800</xdr:colOff>
      <xdr:row>99</xdr:row>
      <xdr:rowOff>8136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079673" y="16278094"/>
          <a:ext cx="789485"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818358" y="16017827"/>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641775" y="1579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8136</xdr:rowOff>
    </xdr:from>
    <xdr:to>
      <xdr:col>76</xdr:col>
      <xdr:colOff>114300</xdr:colOff>
      <xdr:row>99</xdr:row>
      <xdr:rowOff>21318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283364" y="16283091"/>
          <a:ext cx="796309"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028873" y="15884526"/>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68039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832387" y="1566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11858</xdr:rowOff>
    </xdr:from>
    <xdr:to>
      <xdr:col>71</xdr:col>
      <xdr:colOff>177800</xdr:colOff>
      <xdr:row>99</xdr:row>
      <xdr:rowOff>21318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1480800" y="16286813"/>
          <a:ext cx="802564"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135937</xdr:rowOff>
    </xdr:from>
    <xdr:to>
      <xdr:col>72</xdr:col>
      <xdr:colOff>38100</xdr:colOff>
      <xdr:row>97</xdr:row>
      <xdr:rowOff>66087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239388" y="15899101"/>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82614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042902" y="1567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128741</xdr:rowOff>
    </xdr:from>
    <xdr:to>
      <xdr:col>67</xdr:col>
      <xdr:colOff>101600</xdr:colOff>
      <xdr:row>97</xdr:row>
      <xdr:rowOff>58891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1430000" y="15891905"/>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75418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1253417" y="156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57149" y="16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698561" y="16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909076" y="16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112767" y="16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1310203" y="16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134195</xdr:rowOff>
    </xdr:from>
    <xdr:to>
      <xdr:col>85</xdr:col>
      <xdr:colOff>177800</xdr:colOff>
      <xdr:row>99</xdr:row>
      <xdr:rowOff>64345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76946" y="16238553"/>
          <a:ext cx="94776"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112622</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4671722" y="162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123789</xdr:rowOff>
    </xdr:from>
    <xdr:to>
      <xdr:col>81</xdr:col>
      <xdr:colOff>101600</xdr:colOff>
      <xdr:row>99</xdr:row>
      <xdr:rowOff>53939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818358" y="16228147"/>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45066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641775" y="1632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128786</xdr:rowOff>
    </xdr:from>
    <xdr:to>
      <xdr:col>76</xdr:col>
      <xdr:colOff>165100</xdr:colOff>
      <xdr:row>99</xdr:row>
      <xdr:rowOff>58936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028873" y="16233144"/>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50063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832387" y="1632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141968</xdr:rowOff>
    </xdr:from>
    <xdr:to>
      <xdr:col>72</xdr:col>
      <xdr:colOff>38100</xdr:colOff>
      <xdr:row>99</xdr:row>
      <xdr:rowOff>72118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239388" y="16246326"/>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63245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042902" y="1633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132508</xdr:rowOff>
    </xdr:from>
    <xdr:to>
      <xdr:col>67</xdr:col>
      <xdr:colOff>101600</xdr:colOff>
      <xdr:row>99</xdr:row>
      <xdr:rowOff>62658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1430000" y="16236866"/>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53785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1253417" y="163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6377313" y="3830756"/>
          <a:ext cx="4208629"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6504313" y="4158302"/>
          <a:ext cx="1364777"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6504313" y="4353825"/>
          <a:ext cx="1364777"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7400896" y="415830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7400896" y="4353825"/>
          <a:ext cx="136477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24478" y="415830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24478" y="4353825"/>
          <a:ext cx="136477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6377313" y="4617872"/>
          <a:ext cx="4208629" cy="21862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6359116" y="443504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6377313" y="6804072"/>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6377313" y="6438426"/>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6168333" y="630388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6377313" y="6072780"/>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5969843" y="5938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6377313" y="5714810"/>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5969843" y="55734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6377313" y="5349164"/>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5969843" y="521461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6377313" y="4983518"/>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5969843" y="48489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6377313" y="4617872"/>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5969843" y="44833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6377313" y="4617872"/>
          <a:ext cx="4208629" cy="21862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19850849" y="5216252"/>
          <a:ext cx="1269" cy="122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19903554" y="64774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783757" y="643842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19903554" y="499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783757" y="521625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107245" y="6438426"/>
          <a:ext cx="74550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19903554" y="62311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801954" y="6379682"/>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304681" y="6438426"/>
          <a:ext cx="80256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063269" y="6374729"/>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957102" y="61576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7515196" y="6438426"/>
          <a:ext cx="7894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253881" y="6343868"/>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60342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135301" y="6126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6718886" y="6438426"/>
          <a:ext cx="7963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119380</xdr:rowOff>
    </xdr:from>
    <xdr:to>
      <xdr:col>102</xdr:col>
      <xdr:colOff>165100</xdr:colOff>
      <xdr:row>39</xdr:row>
      <xdr:rowOff>49530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7464396" y="634958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66057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345816" y="6132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103759</xdr:rowOff>
    </xdr:from>
    <xdr:to>
      <xdr:col>98</xdr:col>
      <xdr:colOff>38100</xdr:colOff>
      <xdr:row>39</xdr:row>
      <xdr:rowOff>33909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6674910" y="6333962"/>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50436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6549506" y="6116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682157" y="68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936648" y="68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134084" y="68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7344599" y="68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6548289" y="68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801954" y="6395303"/>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19903554" y="6358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063269" y="6395303"/>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989419" y="64803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253881" y="6395303"/>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199934" y="64803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7464396" y="6395303"/>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7403625" y="64803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6674910" y="6395303"/>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6601060" y="64803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6377313" y="7106219"/>
          <a:ext cx="4208629"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6504313" y="7433765"/>
          <a:ext cx="1364777"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6504313" y="7629288"/>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7400896" y="743376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7400896" y="7629288"/>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24478" y="743376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24478" y="7629288"/>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6377313" y="7893334"/>
          <a:ext cx="4208629"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6359116" y="771051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6377313" y="10079535"/>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6377313" y="9645366"/>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6168333" y="950399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6377313" y="9203519"/>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6104213" y="906897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6377313" y="8769350"/>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6104213" y="863480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6377313" y="833518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6104213" y="819381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6377313" y="7893334"/>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6104213" y="775878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6377313" y="7893334"/>
          <a:ext cx="4208629"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850849" y="9645366"/>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19903554" y="96796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783757" y="964536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19903554" y="9352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783757" y="964536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107245" y="9645366"/>
          <a:ext cx="74550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19903554" y="957299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801954" y="9594566"/>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304681" y="9645366"/>
          <a:ext cx="80256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063269" y="9594566"/>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989419" y="96796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7515196" y="9645366"/>
          <a:ext cx="7894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54610</xdr:rowOff>
    </xdr:from>
    <xdr:to>
      <xdr:col>107</xdr:col>
      <xdr:colOff>101600</xdr:colOff>
      <xdr:row>51</xdr:row>
      <xdr:rowOff>156210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253881" y="841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50</xdr:row>
      <xdr:rowOff>1287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167617" y="8196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6718886" y="9645366"/>
          <a:ext cx="7963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168910</xdr:rowOff>
    </xdr:from>
    <xdr:to>
      <xdr:col>102</xdr:col>
      <xdr:colOff>165100</xdr:colOff>
      <xdr:row>50</xdr:row>
      <xdr:rowOff>99060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7464396" y="8193793"/>
          <a:ext cx="101600" cy="10074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115587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378132" y="7983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6674910" y="8154897"/>
          <a:ext cx="81697"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6568743" y="7937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682157" y="1007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936648" y="1007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134084" y="1007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7344599" y="1007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6548289" y="1007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801954" y="9594566"/>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19903554" y="9466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063269" y="9594566"/>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989419" y="9377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253881" y="9594566"/>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199934" y="96796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7464396" y="9594566"/>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7403625" y="96796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6674910" y="9594566"/>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6601060" y="96796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682388" y="17077993"/>
          <a:ext cx="19903554" cy="189561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682388" y="17140640"/>
          <a:ext cx="3450040"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07788" y="17393787"/>
          <a:ext cx="19852754" cy="1516323"/>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衛生費では、焼却施設整備事業の増加により、一人当たりのコストが前年度比１０１，５０１円増加の２１５，３２８円となり、類似団体内では１位となっている。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教育費では、小学校空調設備整備事業の増加により、一人当たりのコストが前年度比２３，１９９円増加の８２，７６１円となった。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消防費では、消防車両の更新などの普通建設事業費が減少となり、一人当たりのコストが前年度比３，１２５円減少のの３３，４２２円となった。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実質収支においては黒字を維持しているが、財政調整基金の取り崩しが続いていることにより、実質単年度収支は赤字となっている。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今後も老朽化に伴う大規模改修や社会保障関連の扶助費の増加など様々な財政需要が見込まれていることから、事務事業の見直しや統廃合などを行い、持続可能な財政運営に努める。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ゴシック" pitchFamily="49" charset="-128"/>
              <a:ea typeface="ＭＳ ゴシック" pitchFamily="49" charset="-128"/>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及び公営企業会計以外の特別会計である三沢市国民健康保険特別会計、三沢市介護保険特別会計、三沢市後期高齢者医療特別会計は黒字であり、法適用企業の三沢市水道事業会計、及び三沢市下水道事業会計、三沢市立三沢病院事業会計、法非適用の三沢市食肉処理センター特別会計においても資金剰余額を計上しており、各単独会計において黒字を確保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三沢市立三沢病院事業会計の黒字については、新型コロナに伴う入院患者病床確保事業費補助金の影響が大きく、コロナ終息後も黒字となるよう営業収益確保に努める。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30212509</v>
      </c>
      <c r="BO4" s="449"/>
      <c r="BP4" s="449"/>
      <c r="BQ4" s="449"/>
      <c r="BR4" s="449"/>
      <c r="BS4" s="449"/>
      <c r="BT4" s="449"/>
      <c r="BU4" s="450"/>
      <c r="BV4" s="448">
        <v>25665651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7.4</v>
      </c>
      <c r="CU4" s="589"/>
      <c r="CV4" s="589"/>
      <c r="CW4" s="589"/>
      <c r="CX4" s="589"/>
      <c r="CY4" s="589"/>
      <c r="CZ4" s="589"/>
      <c r="DA4" s="590"/>
      <c r="DB4" s="588">
        <v>6.1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29370723</v>
      </c>
      <c r="BO5" s="420"/>
      <c r="BP5" s="420"/>
      <c r="BQ5" s="420"/>
      <c r="BR5" s="420"/>
      <c r="BS5" s="420"/>
      <c r="BT5" s="420"/>
      <c r="BU5" s="421"/>
      <c r="BV5" s="419">
        <v>24808111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88</v>
      </c>
      <c r="CU5" s="417"/>
      <c r="CV5" s="417"/>
      <c r="CW5" s="417"/>
      <c r="CX5" s="417"/>
      <c r="CY5" s="417"/>
      <c r="CZ5" s="417"/>
      <c r="DA5" s="418"/>
      <c r="DB5" s="416">
        <v>85.2</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841786</v>
      </c>
      <c r="BO6" s="420"/>
      <c r="BP6" s="420"/>
      <c r="BQ6" s="420"/>
      <c r="BR6" s="420"/>
      <c r="BS6" s="420"/>
      <c r="BT6" s="420"/>
      <c r="BU6" s="421"/>
      <c r="BV6" s="419">
        <v>857540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89.2</v>
      </c>
      <c r="CU6" s="563"/>
      <c r="CV6" s="563"/>
      <c r="CW6" s="563"/>
      <c r="CX6" s="563"/>
      <c r="CY6" s="563"/>
      <c r="CZ6" s="563"/>
      <c r="DA6" s="564"/>
      <c r="DB6" s="562">
        <v>88.1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36720</v>
      </c>
      <c r="BO7" s="420"/>
      <c r="BP7" s="420"/>
      <c r="BQ7" s="420"/>
      <c r="BR7" s="420"/>
      <c r="BS7" s="420"/>
      <c r="BT7" s="420"/>
      <c r="BU7" s="421"/>
      <c r="BV7" s="419">
        <v>185145</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10857668</v>
      </c>
      <c r="CU7" s="420"/>
      <c r="CV7" s="420"/>
      <c r="CW7" s="420"/>
      <c r="CX7" s="420"/>
      <c r="CY7" s="420"/>
      <c r="CZ7" s="420"/>
      <c r="DA7" s="421"/>
      <c r="DB7" s="419">
        <v>11033123</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96</v>
      </c>
      <c r="AV8" s="478"/>
      <c r="AW8" s="478"/>
      <c r="AX8" s="478"/>
      <c r="AY8" s="433" t="s">
        <v>110</v>
      </c>
      <c r="AZ8" s="434"/>
      <c r="BA8" s="434"/>
      <c r="BB8" s="434"/>
      <c r="BC8" s="434"/>
      <c r="BD8" s="434"/>
      <c r="BE8" s="434"/>
      <c r="BF8" s="434"/>
      <c r="BG8" s="434"/>
      <c r="BH8" s="434"/>
      <c r="BI8" s="434"/>
      <c r="BJ8" s="434"/>
      <c r="BK8" s="434"/>
      <c r="BL8" s="434"/>
      <c r="BM8" s="435"/>
      <c r="BN8" s="419">
        <v>805066</v>
      </c>
      <c r="BO8" s="420"/>
      <c r="BP8" s="420"/>
      <c r="BQ8" s="420"/>
      <c r="BR8" s="420"/>
      <c r="BS8" s="420"/>
      <c r="BT8" s="420"/>
      <c r="BU8" s="421"/>
      <c r="BV8" s="419">
        <v>672395</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0.51</v>
      </c>
      <c r="CU8" s="523"/>
      <c r="CV8" s="523"/>
      <c r="CW8" s="523"/>
      <c r="CX8" s="523"/>
      <c r="CY8" s="523"/>
      <c r="CZ8" s="523"/>
      <c r="DA8" s="524"/>
      <c r="DB8" s="522">
        <v>0.51</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39152</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96</v>
      </c>
      <c r="AV9" s="478"/>
      <c r="AW9" s="478"/>
      <c r="AX9" s="478"/>
      <c r="AY9" s="433" t="s">
        <v>116</v>
      </c>
      <c r="AZ9" s="434"/>
      <c r="BA9" s="434"/>
      <c r="BB9" s="434"/>
      <c r="BC9" s="434"/>
      <c r="BD9" s="434"/>
      <c r="BE9" s="434"/>
      <c r="BF9" s="434"/>
      <c r="BG9" s="434"/>
      <c r="BH9" s="434"/>
      <c r="BI9" s="434"/>
      <c r="BJ9" s="434"/>
      <c r="BK9" s="434"/>
      <c r="BL9" s="434"/>
      <c r="BM9" s="435"/>
      <c r="BN9" s="419">
        <v>132671</v>
      </c>
      <c r="BO9" s="420"/>
      <c r="BP9" s="420"/>
      <c r="BQ9" s="420"/>
      <c r="BR9" s="420"/>
      <c r="BS9" s="420"/>
      <c r="BT9" s="420"/>
      <c r="BU9" s="421"/>
      <c r="BV9" s="419">
        <v>4428</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7.9</v>
      </c>
      <c r="CU9" s="417"/>
      <c r="CV9" s="417"/>
      <c r="CW9" s="417"/>
      <c r="CX9" s="417"/>
      <c r="CY9" s="417"/>
      <c r="CZ9" s="417"/>
      <c r="DA9" s="418"/>
      <c r="DB9" s="416">
        <v>8.6999999999999993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118</v>
      </c>
      <c r="M10" s="376"/>
      <c r="N10" s="376"/>
      <c r="O10" s="376"/>
      <c r="P10" s="376"/>
      <c r="Q10" s="377"/>
      <c r="R10" s="372">
        <v>40196</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5</v>
      </c>
      <c r="BO10" s="420"/>
      <c r="BP10" s="420"/>
      <c r="BQ10" s="420"/>
      <c r="BR10" s="420"/>
      <c r="BS10" s="420"/>
      <c r="BT10" s="420"/>
      <c r="BU10" s="421"/>
      <c r="BV10" s="419">
        <v>17</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96</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128</v>
      </c>
      <c r="DC11" s="523"/>
      <c r="DD11" s="523"/>
      <c r="DE11" s="523"/>
      <c r="DF11" s="523"/>
      <c r="DG11" s="523"/>
      <c r="DH11" s="523"/>
      <c r="DI11" s="524"/>
    </row>
    <row r="12" spans="1:119" ht="18.75" customHeight="1" x14ac:dyDescent="0.15">
      <c r="A12" s="181"/>
      <c r="B12" s="525" t="s">
        <v>129</v>
      </c>
      <c r="C12" s="526"/>
      <c r="D12" s="526"/>
      <c r="E12" s="526"/>
      <c r="F12" s="526"/>
      <c r="G12" s="526"/>
      <c r="H12" s="526"/>
      <c r="I12" s="526"/>
      <c r="J12" s="526"/>
      <c r="K12" s="527"/>
      <c r="L12" s="534" t="s">
        <v>130</v>
      </c>
      <c r="M12" s="535"/>
      <c r="N12" s="535"/>
      <c r="O12" s="535"/>
      <c r="P12" s="535"/>
      <c r="Q12" s="536"/>
      <c r="R12" s="537">
        <v>38274</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134</v>
      </c>
      <c r="AV12" s="478"/>
      <c r="AW12" s="478"/>
      <c r="AX12" s="478"/>
      <c r="AY12" s="433" t="s">
        <v>135</v>
      </c>
      <c r="AZ12" s="434"/>
      <c r="BA12" s="434"/>
      <c r="BB12" s="434"/>
      <c r="BC12" s="434"/>
      <c r="BD12" s="434"/>
      <c r="BE12" s="434"/>
      <c r="BF12" s="434"/>
      <c r="BG12" s="434"/>
      <c r="BH12" s="434"/>
      <c r="BI12" s="434"/>
      <c r="BJ12" s="434"/>
      <c r="BK12" s="434"/>
      <c r="BL12" s="434"/>
      <c r="BM12" s="435"/>
      <c r="BN12" s="419">
        <v>634564</v>
      </c>
      <c r="BO12" s="420"/>
      <c r="BP12" s="420"/>
      <c r="BQ12" s="420"/>
      <c r="BR12" s="420"/>
      <c r="BS12" s="420"/>
      <c r="BT12" s="420"/>
      <c r="BU12" s="421"/>
      <c r="BV12" s="419">
        <v>102049</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137</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37664</v>
      </c>
      <c r="S13" s="507"/>
      <c r="T13" s="507"/>
      <c r="U13" s="507"/>
      <c r="V13" s="508"/>
      <c r="W13" s="509" t="s">
        <v>140</v>
      </c>
      <c r="X13" s="405"/>
      <c r="Y13" s="405"/>
      <c r="Z13" s="405"/>
      <c r="AA13" s="405"/>
      <c r="AB13" s="406"/>
      <c r="AC13" s="372">
        <v>1296</v>
      </c>
      <c r="AD13" s="373"/>
      <c r="AE13" s="373"/>
      <c r="AF13" s="373"/>
      <c r="AG13" s="374"/>
      <c r="AH13" s="372">
        <v>1344</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-501888</v>
      </c>
      <c r="BO13" s="420"/>
      <c r="BP13" s="420"/>
      <c r="BQ13" s="420"/>
      <c r="BR13" s="420"/>
      <c r="BS13" s="420"/>
      <c r="BT13" s="420"/>
      <c r="BU13" s="421"/>
      <c r="BV13" s="419">
        <v>-97604</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9.6999999999999993</v>
      </c>
      <c r="CU13" s="417"/>
      <c r="CV13" s="417"/>
      <c r="CW13" s="417"/>
      <c r="CX13" s="417"/>
      <c r="CY13" s="417"/>
      <c r="CZ13" s="417"/>
      <c r="DA13" s="418"/>
      <c r="DB13" s="416">
        <v>10.1</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38744</v>
      </c>
      <c r="S14" s="507"/>
      <c r="T14" s="507"/>
      <c r="U14" s="507"/>
      <c r="V14" s="508"/>
      <c r="W14" s="510"/>
      <c r="X14" s="408"/>
      <c r="Y14" s="408"/>
      <c r="Z14" s="408"/>
      <c r="AA14" s="408"/>
      <c r="AB14" s="409"/>
      <c r="AC14" s="499">
        <v>6.9</v>
      </c>
      <c r="AD14" s="500"/>
      <c r="AE14" s="500"/>
      <c r="AF14" s="500"/>
      <c r="AG14" s="501"/>
      <c r="AH14" s="499">
        <v>7.2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58.9</v>
      </c>
      <c r="CU14" s="517"/>
      <c r="CV14" s="517"/>
      <c r="CW14" s="517"/>
      <c r="CX14" s="517"/>
      <c r="CY14" s="517"/>
      <c r="CZ14" s="517"/>
      <c r="DA14" s="518"/>
      <c r="DB14" s="516">
        <v>48.7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38188</v>
      </c>
      <c r="S15" s="507"/>
      <c r="T15" s="507"/>
      <c r="U15" s="507"/>
      <c r="V15" s="508"/>
      <c r="W15" s="509" t="s">
        <v>148</v>
      </c>
      <c r="X15" s="405"/>
      <c r="Y15" s="405"/>
      <c r="Z15" s="405"/>
      <c r="AA15" s="405"/>
      <c r="AB15" s="406"/>
      <c r="AC15" s="372">
        <v>4471</v>
      </c>
      <c r="AD15" s="373"/>
      <c r="AE15" s="373"/>
      <c r="AF15" s="373"/>
      <c r="AG15" s="374"/>
      <c r="AH15" s="372">
        <v>4078</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4789238</v>
      </c>
      <c r="BO15" s="449"/>
      <c r="BP15" s="449"/>
      <c r="BQ15" s="449"/>
      <c r="BR15" s="449"/>
      <c r="BS15" s="449"/>
      <c r="BT15" s="449"/>
      <c r="BU15" s="450"/>
      <c r="BV15" s="448">
        <v>4555747</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23.8</v>
      </c>
      <c r="AD16" s="500"/>
      <c r="AE16" s="500"/>
      <c r="AF16" s="500"/>
      <c r="AG16" s="501"/>
      <c r="AH16" s="499">
        <v>21.9</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9428862</v>
      </c>
      <c r="BO16" s="420"/>
      <c r="BP16" s="420"/>
      <c r="BQ16" s="420"/>
      <c r="BR16" s="420"/>
      <c r="BS16" s="420"/>
      <c r="BT16" s="420"/>
      <c r="BU16" s="421"/>
      <c r="BV16" s="419">
        <v>9244677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13053</v>
      </c>
      <c r="AD17" s="373"/>
      <c r="AE17" s="373"/>
      <c r="AF17" s="373"/>
      <c r="AG17" s="374"/>
      <c r="AH17" s="372">
        <v>13225</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6048931</v>
      </c>
      <c r="BO17" s="420"/>
      <c r="BP17" s="420"/>
      <c r="BQ17" s="420"/>
      <c r="BR17" s="420"/>
      <c r="BS17" s="420"/>
      <c r="BT17" s="420"/>
      <c r="BU17" s="421"/>
      <c r="BV17" s="419">
        <v>5729967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119.87</v>
      </c>
      <c r="M18" s="472"/>
      <c r="N18" s="472"/>
      <c r="O18" s="472"/>
      <c r="P18" s="472"/>
      <c r="Q18" s="472"/>
      <c r="R18" s="473"/>
      <c r="S18" s="473"/>
      <c r="T18" s="473"/>
      <c r="U18" s="473"/>
      <c r="V18" s="474"/>
      <c r="W18" s="490"/>
      <c r="X18" s="491"/>
      <c r="Y18" s="491"/>
      <c r="Z18" s="491"/>
      <c r="AA18" s="491"/>
      <c r="AB18" s="515"/>
      <c r="AC18" s="389">
        <v>69.400000000000006</v>
      </c>
      <c r="AD18" s="390"/>
      <c r="AE18" s="390"/>
      <c r="AF18" s="390"/>
      <c r="AG18" s="475"/>
      <c r="AH18" s="389">
        <v>70.900000000000006</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11580328</v>
      </c>
      <c r="BO18" s="420"/>
      <c r="BP18" s="420"/>
      <c r="BQ18" s="420"/>
      <c r="BR18" s="420"/>
      <c r="BS18" s="420"/>
      <c r="BT18" s="420"/>
      <c r="BU18" s="421"/>
      <c r="BV18" s="419">
        <v>11434290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327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17132722</v>
      </c>
      <c r="BO19" s="420"/>
      <c r="BP19" s="420"/>
      <c r="BQ19" s="420"/>
      <c r="BR19" s="420"/>
      <c r="BS19" s="420"/>
      <c r="BT19" s="420"/>
      <c r="BU19" s="421"/>
      <c r="BV19" s="419">
        <v>16430560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17252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16434741</v>
      </c>
      <c r="BO22" s="449"/>
      <c r="BP22" s="449"/>
      <c r="BQ22" s="449"/>
      <c r="BR22" s="449"/>
      <c r="BS22" s="449"/>
      <c r="BT22" s="449"/>
      <c r="BU22" s="450"/>
      <c r="BV22" s="448">
        <v>14707419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8440071</v>
      </c>
      <c r="BO23" s="420"/>
      <c r="BP23" s="420"/>
      <c r="BQ23" s="420"/>
      <c r="BR23" s="420"/>
      <c r="BS23" s="420"/>
      <c r="BT23" s="420"/>
      <c r="BU23" s="421"/>
      <c r="BV23" s="419">
        <v>9206332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8650</v>
      </c>
      <c r="R24" s="373"/>
      <c r="S24" s="373"/>
      <c r="T24" s="373"/>
      <c r="U24" s="373"/>
      <c r="V24" s="374"/>
      <c r="W24" s="462"/>
      <c r="X24" s="399"/>
      <c r="Y24" s="400"/>
      <c r="Z24" s="375" t="s">
        <v>173</v>
      </c>
      <c r="AA24" s="376"/>
      <c r="AB24" s="376"/>
      <c r="AC24" s="376"/>
      <c r="AD24" s="376"/>
      <c r="AE24" s="376"/>
      <c r="AF24" s="376"/>
      <c r="AG24" s="377"/>
      <c r="AH24" s="372">
        <v>409</v>
      </c>
      <c r="AI24" s="373"/>
      <c r="AJ24" s="373"/>
      <c r="AK24" s="373"/>
      <c r="AL24" s="374"/>
      <c r="AM24" s="372">
        <v>1216775</v>
      </c>
      <c r="AN24" s="373"/>
      <c r="AO24" s="373"/>
      <c r="AP24" s="373"/>
      <c r="AQ24" s="373"/>
      <c r="AR24" s="374"/>
      <c r="AS24" s="372">
        <v>2975</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9863269</v>
      </c>
      <c r="BO24" s="420"/>
      <c r="BP24" s="420"/>
      <c r="BQ24" s="420"/>
      <c r="BR24" s="420"/>
      <c r="BS24" s="420"/>
      <c r="BT24" s="420"/>
      <c r="BU24" s="421"/>
      <c r="BV24" s="419">
        <v>7679801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7050</v>
      </c>
      <c r="R25" s="373"/>
      <c r="S25" s="373"/>
      <c r="T25" s="373"/>
      <c r="U25" s="373"/>
      <c r="V25" s="374"/>
      <c r="W25" s="462"/>
      <c r="X25" s="399"/>
      <c r="Y25" s="400"/>
      <c r="Z25" s="375" t="s">
        <v>176</v>
      </c>
      <c r="AA25" s="376"/>
      <c r="AB25" s="376"/>
      <c r="AC25" s="376"/>
      <c r="AD25" s="376"/>
      <c r="AE25" s="376"/>
      <c r="AF25" s="376"/>
      <c r="AG25" s="377"/>
      <c r="AH25" s="372">
        <v>108</v>
      </c>
      <c r="AI25" s="373"/>
      <c r="AJ25" s="373"/>
      <c r="AK25" s="373"/>
      <c r="AL25" s="374"/>
      <c r="AM25" s="372">
        <v>336960</v>
      </c>
      <c r="AN25" s="373"/>
      <c r="AO25" s="373"/>
      <c r="AP25" s="373"/>
      <c r="AQ25" s="373"/>
      <c r="AR25" s="374"/>
      <c r="AS25" s="372">
        <v>3120</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9486364</v>
      </c>
      <c r="BO25" s="449"/>
      <c r="BP25" s="449"/>
      <c r="BQ25" s="449"/>
      <c r="BR25" s="449"/>
      <c r="BS25" s="449"/>
      <c r="BT25" s="449"/>
      <c r="BU25" s="450"/>
      <c r="BV25" s="448">
        <v>9795167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5850</v>
      </c>
      <c r="R26" s="373"/>
      <c r="S26" s="373"/>
      <c r="T26" s="373"/>
      <c r="U26" s="373"/>
      <c r="V26" s="374"/>
      <c r="W26" s="462"/>
      <c r="X26" s="399"/>
      <c r="Y26" s="400"/>
      <c r="Z26" s="375" t="s">
        <v>179</v>
      </c>
      <c r="AA26" s="430"/>
      <c r="AB26" s="430"/>
      <c r="AC26" s="430"/>
      <c r="AD26" s="430"/>
      <c r="AE26" s="430"/>
      <c r="AF26" s="430"/>
      <c r="AG26" s="431"/>
      <c r="AH26" s="372">
        <v>14</v>
      </c>
      <c r="AI26" s="373"/>
      <c r="AJ26" s="373"/>
      <c r="AK26" s="373"/>
      <c r="AL26" s="374"/>
      <c r="AM26" s="372">
        <v>42238</v>
      </c>
      <c r="AN26" s="373"/>
      <c r="AO26" s="373"/>
      <c r="AP26" s="373"/>
      <c r="AQ26" s="373"/>
      <c r="AR26" s="374"/>
      <c r="AS26" s="372">
        <v>3017</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128</v>
      </c>
      <c r="BO26" s="420"/>
      <c r="BP26" s="420"/>
      <c r="BQ26" s="420"/>
      <c r="BR26" s="420"/>
      <c r="BS26" s="420"/>
      <c r="BT26" s="420"/>
      <c r="BU26" s="421"/>
      <c r="BV26" s="419" t="s">
        <v>128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4320</v>
      </c>
      <c r="R27" s="373"/>
      <c r="S27" s="373"/>
      <c r="T27" s="373"/>
      <c r="U27" s="373"/>
      <c r="V27" s="374"/>
      <c r="W27" s="462"/>
      <c r="X27" s="399"/>
      <c r="Y27" s="400"/>
      <c r="Z27" s="375" t="s">
        <v>182</v>
      </c>
      <c r="AA27" s="376"/>
      <c r="AB27" s="376"/>
      <c r="AC27" s="376"/>
      <c r="AD27" s="376"/>
      <c r="AE27" s="376"/>
      <c r="AF27" s="376"/>
      <c r="AG27" s="377"/>
      <c r="AH27" s="372">
        <v>5</v>
      </c>
      <c r="AI27" s="373"/>
      <c r="AJ27" s="373"/>
      <c r="AK27" s="373"/>
      <c r="AL27" s="374"/>
      <c r="AM27" s="372">
        <v>19490</v>
      </c>
      <c r="AN27" s="373"/>
      <c r="AO27" s="373"/>
      <c r="AP27" s="373"/>
      <c r="AQ27" s="373"/>
      <c r="AR27" s="374"/>
      <c r="AS27" s="372">
        <v>3898</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645163</v>
      </c>
      <c r="BO27" s="454"/>
      <c r="BP27" s="454"/>
      <c r="BQ27" s="454"/>
      <c r="BR27" s="454"/>
      <c r="BS27" s="454"/>
      <c r="BT27" s="454"/>
      <c r="BU27" s="455"/>
      <c r="BV27" s="453">
        <v>645161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3920</v>
      </c>
      <c r="R28" s="373"/>
      <c r="S28" s="373"/>
      <c r="T28" s="373"/>
      <c r="U28" s="373"/>
      <c r="V28" s="374"/>
      <c r="W28" s="462"/>
      <c r="X28" s="399"/>
      <c r="Y28" s="400"/>
      <c r="Z28" s="375" t="s">
        <v>185</v>
      </c>
      <c r="AA28" s="376"/>
      <c r="AB28" s="376"/>
      <c r="AC28" s="376"/>
      <c r="AD28" s="376"/>
      <c r="AE28" s="376"/>
      <c r="AF28" s="376"/>
      <c r="AG28" s="377"/>
      <c r="AH28" s="372" t="s">
        <v>128</v>
      </c>
      <c r="AI28" s="373"/>
      <c r="AJ28" s="373"/>
      <c r="AK28" s="373"/>
      <c r="AL28" s="374"/>
      <c r="AM28" s="372" t="s">
        <v>137</v>
      </c>
      <c r="AN28" s="373"/>
      <c r="AO28" s="373"/>
      <c r="AP28" s="373"/>
      <c r="AQ28" s="373"/>
      <c r="AR28" s="374"/>
      <c r="AS28" s="372" t="s">
        <v>128</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2112380</v>
      </c>
      <c r="BO28" s="449"/>
      <c r="BP28" s="449"/>
      <c r="BQ28" s="449"/>
      <c r="BR28" s="449"/>
      <c r="BS28" s="449"/>
      <c r="BT28" s="449"/>
      <c r="BU28" s="450"/>
      <c r="BV28" s="448">
        <v>2409939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16</v>
      </c>
      <c r="M29" s="373"/>
      <c r="N29" s="373"/>
      <c r="O29" s="373"/>
      <c r="P29" s="374"/>
      <c r="Q29" s="372">
        <v>3570</v>
      </c>
      <c r="R29" s="373"/>
      <c r="S29" s="373"/>
      <c r="T29" s="373"/>
      <c r="U29" s="373"/>
      <c r="V29" s="374"/>
      <c r="W29" s="463"/>
      <c r="X29" s="464"/>
      <c r="Y29" s="465"/>
      <c r="Z29" s="375" t="s">
        <v>188</v>
      </c>
      <c r="AA29" s="376"/>
      <c r="AB29" s="376"/>
      <c r="AC29" s="376"/>
      <c r="AD29" s="376"/>
      <c r="AE29" s="376"/>
      <c r="AF29" s="376"/>
      <c r="AG29" s="377"/>
      <c r="AH29" s="372">
        <v>414</v>
      </c>
      <c r="AI29" s="373"/>
      <c r="AJ29" s="373"/>
      <c r="AK29" s="373"/>
      <c r="AL29" s="374"/>
      <c r="AM29" s="372">
        <v>1236265</v>
      </c>
      <c r="AN29" s="373"/>
      <c r="AO29" s="373"/>
      <c r="AP29" s="373"/>
      <c r="AQ29" s="373"/>
      <c r="AR29" s="374"/>
      <c r="AS29" s="372">
        <v>2986</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1327160</v>
      </c>
      <c r="BO29" s="420"/>
      <c r="BP29" s="420"/>
      <c r="BQ29" s="420"/>
      <c r="BR29" s="420"/>
      <c r="BS29" s="420"/>
      <c r="BT29" s="420"/>
      <c r="BU29" s="421"/>
      <c r="BV29" s="419">
        <v>1317154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93.8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1969019</v>
      </c>
      <c r="BO30" s="454"/>
      <c r="BP30" s="454"/>
      <c r="BQ30" s="454"/>
      <c r="BR30" s="454"/>
      <c r="BS30" s="454"/>
      <c r="BT30" s="454"/>
      <c r="BU30" s="455"/>
      <c r="BV30" s="453">
        <v>1730459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7" customHeight="1" x14ac:dyDescent="0.15">
      <c r="A31" s="181"/>
      <c r="B31" s="203"/>
      <c r="DI31" s="204"/>
    </row>
    <row r="32" spans="1:113" ht="13.7"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7"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198</v>
      </c>
      <c r="X33" s="370"/>
      <c r="Y33" s="370"/>
      <c r="Z33" s="370"/>
      <c r="AA33" s="370"/>
      <c r="AB33" s="370"/>
      <c r="AC33" s="370"/>
      <c r="AD33" s="370"/>
      <c r="AE33" s="370"/>
      <c r="AF33" s="370"/>
      <c r="AG33" s="370"/>
      <c r="AH33" s="370"/>
      <c r="AI33" s="370"/>
      <c r="AJ33" s="370"/>
      <c r="AK33" s="370"/>
      <c r="AL33" s="206"/>
      <c r="AM33" s="371" t="s">
        <v>199</v>
      </c>
      <c r="AN33" s="371"/>
      <c r="AO33" s="370" t="s">
        <v>198</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197</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三沢市国民健康保険特別会計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三沢市水道事業会計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三沢市食肉処理センター特別会計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上北地方教育・福祉事務組合（一般会計）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三沢市土地開発公社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三沢市介護保険特別会計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三沢市下水道事業会計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青森県後期高齢者医療広域連合（一般会計）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三沢市自治振興公社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三沢市後期高齢者医療特別会計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三沢市立三沢病院事業会計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青森県後期高齢者医療広域連合（後期高齢者医療特別会計）</v>
      </c>
      <c r="BZ36" s="368"/>
      <c r="CA36" s="368"/>
      <c r="CB36" s="368"/>
      <c r="CC36" s="368"/>
      <c r="CD36" s="368"/>
      <c r="CE36" s="368"/>
      <c r="CF36" s="368"/>
      <c r="CG36" s="368"/>
      <c r="CH36" s="368"/>
      <c r="CI36" s="368"/>
      <c r="CJ36" s="368"/>
      <c r="CK36" s="368"/>
      <c r="CL36" s="368"/>
      <c r="CM36" s="368"/>
      <c r="CN36" s="181"/>
      <c r="CO36" s="367">
        <f t="shared" si="3"/>
        <v>18</v>
      </c>
      <c r="CP36" s="367"/>
      <c r="CQ36" s="368" t="str">
        <f>IF('各会計、関係団体の財政状況及び健全化判断比率'!BS9="","",'各会計、関係団体の財政状況及び健全化判断比率'!BS9)</f>
        <v>三沢畜産公社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青森県交通災害共済組合（交通災害共済事業会計）</v>
      </c>
      <c r="BZ37" s="368"/>
      <c r="CA37" s="368"/>
      <c r="CB37" s="368"/>
      <c r="CC37" s="368"/>
      <c r="CD37" s="368"/>
      <c r="CE37" s="368"/>
      <c r="CF37" s="368"/>
      <c r="CG37" s="368"/>
      <c r="CH37" s="368"/>
      <c r="CI37" s="368"/>
      <c r="CJ37" s="368"/>
      <c r="CK37" s="368"/>
      <c r="CL37" s="368"/>
      <c r="CM37" s="368"/>
      <c r="CN37" s="181"/>
      <c r="CO37" s="367">
        <f t="shared" si="3"/>
        <v>19</v>
      </c>
      <c r="CP37" s="367"/>
      <c r="CQ37" s="368" t="str">
        <f>IF('各会計、関係団体の財政状況及び健全化判断比率'!BS10="","",'各会計、関係団体の財政状況及び健全化判断比率'!BS10)</f>
        <v>三沢市公園緑化公社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青森県市町村職員退職手当組合（一般会計）</v>
      </c>
      <c r="BZ38" s="368"/>
      <c r="CA38" s="368"/>
      <c r="CB38" s="368"/>
      <c r="CC38" s="368"/>
      <c r="CD38" s="368"/>
      <c r="CE38" s="368"/>
      <c r="CF38" s="368"/>
      <c r="CG38" s="368"/>
      <c r="CH38" s="368"/>
      <c r="CI38" s="368"/>
      <c r="CJ38" s="368"/>
      <c r="CK38" s="368"/>
      <c r="CL38" s="368"/>
      <c r="CM38" s="368"/>
      <c r="CN38" s="181"/>
      <c r="CO38" s="367">
        <f t="shared" si="3"/>
        <v>20</v>
      </c>
      <c r="CP38" s="367"/>
      <c r="CQ38" s="368" t="str">
        <f>IF('各会計、関係団体の財政状況及び健全化判断比率'!BS11="","",'各会計、関係団体の財政状況及び健全化判断比率'!BS11)</f>
        <v>スカイプラザミサワ</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青森県市町村総合事務組合（一般会計）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青森県市長会館管理組合（一般会計）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7"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oSa18fSo+/gtvwHrCa26kVzXFBFd4IVdsT/np2vehnpfHB8xEZONzzjyohzwOhDt5uuWNGOQniCqE2fxp6Kwrg==" saltValue="KB7KuqXdtEHUciUZJBJOA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7"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7"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569</v>
      </c>
      <c r="D34" s="1151"/>
      <c r="E34" s="1152"/>
      <c r="F34" s="32">
        <v>5.27</v>
      </c>
      <c r="G34" s="33">
        <v>5.93</v>
      </c>
      <c r="H34" s="33">
        <v>6.28</v>
      </c>
      <c r="I34" s="33">
        <v>6.09</v>
      </c>
      <c r="J34" s="34">
        <v>7.41</v>
      </c>
      <c r="K34" s="22"/>
      <c r="L34" s="22"/>
      <c r="M34" s="22"/>
      <c r="N34" s="22"/>
      <c r="O34" s="22"/>
      <c r="P34" s="22"/>
    </row>
    <row r="35" spans="1:16" ht="39" customHeight="1" x14ac:dyDescent="0.15">
      <c r="A35" s="22"/>
      <c r="B35" s="35"/>
      <c r="C35" s="1145" t="s">
        <v>570</v>
      </c>
      <c r="D35" s="1146"/>
      <c r="E35" s="1147"/>
      <c r="F35" s="36">
        <v>6.59</v>
      </c>
      <c r="G35" s="37">
        <v>6.25</v>
      </c>
      <c r="H35" s="37">
        <v>6.27</v>
      </c>
      <c r="I35" s="37">
        <v>5.77</v>
      </c>
      <c r="J35" s="38">
        <v>6.27</v>
      </c>
      <c r="K35" s="22"/>
      <c r="L35" s="22"/>
      <c r="M35" s="22"/>
      <c r="N35" s="22"/>
      <c r="O35" s="22"/>
      <c r="P35" s="22"/>
    </row>
    <row r="36" spans="1:16" ht="39" customHeight="1" x14ac:dyDescent="0.15">
      <c r="A36" s="22"/>
      <c r="B36" s="35"/>
      <c r="C36" s="1145" t="s">
        <v>571</v>
      </c>
      <c r="D36" s="1146"/>
      <c r="E36" s="1147"/>
      <c r="F36" s="36" t="s">
        <v>572</v>
      </c>
      <c r="G36" s="37" t="s">
        <v>573</v>
      </c>
      <c r="H36" s="37" t="s">
        <v>574</v>
      </c>
      <c r="I36" s="37">
        <v>1.23</v>
      </c>
      <c r="J36" s="38">
        <v>2.81</v>
      </c>
      <c r="K36" s="22"/>
      <c r="L36" s="22"/>
      <c r="M36" s="22"/>
      <c r="N36" s="22"/>
      <c r="O36" s="22"/>
      <c r="P36" s="22"/>
    </row>
    <row r="37" spans="1:16" ht="39" customHeight="1" x14ac:dyDescent="0.15">
      <c r="A37" s="22"/>
      <c r="B37" s="35"/>
      <c r="C37" s="1145" t="s">
        <v>575</v>
      </c>
      <c r="D37" s="1146"/>
      <c r="E37" s="1147"/>
      <c r="F37" s="36">
        <v>1.33</v>
      </c>
      <c r="G37" s="37">
        <v>0.83</v>
      </c>
      <c r="H37" s="37">
        <v>0.45</v>
      </c>
      <c r="I37" s="37">
        <v>0.65</v>
      </c>
      <c r="J37" s="38">
        <v>1.25</v>
      </c>
      <c r="K37" s="22"/>
      <c r="L37" s="22"/>
      <c r="M37" s="22"/>
      <c r="N37" s="22"/>
      <c r="O37" s="22"/>
      <c r="P37" s="22"/>
    </row>
    <row r="38" spans="1:16" ht="39" customHeight="1" x14ac:dyDescent="0.15">
      <c r="A38" s="22"/>
      <c r="B38" s="35"/>
      <c r="C38" s="1145" t="s">
        <v>576</v>
      </c>
      <c r="D38" s="1146"/>
      <c r="E38" s="1147"/>
      <c r="F38" s="36" t="s">
        <v>519</v>
      </c>
      <c r="G38" s="37" t="s">
        <v>519</v>
      </c>
      <c r="H38" s="37">
        <v>0.57999999999999996</v>
      </c>
      <c r="I38" s="37">
        <v>0.99</v>
      </c>
      <c r="J38" s="38">
        <v>0.99</v>
      </c>
      <c r="K38" s="22"/>
      <c r="L38" s="22"/>
      <c r="M38" s="22"/>
      <c r="N38" s="22"/>
      <c r="O38" s="22"/>
      <c r="P38" s="22"/>
    </row>
    <row r="39" spans="1:16" ht="39" customHeight="1" x14ac:dyDescent="0.15">
      <c r="A39" s="22"/>
      <c r="B39" s="35"/>
      <c r="C39" s="1145" t="s">
        <v>577</v>
      </c>
      <c r="D39" s="1146"/>
      <c r="E39" s="1147"/>
      <c r="F39" s="36">
        <v>1.32</v>
      </c>
      <c r="G39" s="37">
        <v>0.77</v>
      </c>
      <c r="H39" s="37">
        <v>0.6</v>
      </c>
      <c r="I39" s="37">
        <v>1.01</v>
      </c>
      <c r="J39" s="38">
        <v>0.89</v>
      </c>
      <c r="K39" s="22"/>
      <c r="L39" s="22"/>
      <c r="M39" s="22"/>
      <c r="N39" s="22"/>
      <c r="O39" s="22"/>
      <c r="P39" s="22"/>
    </row>
    <row r="40" spans="1:16" ht="39" customHeight="1" x14ac:dyDescent="0.15">
      <c r="A40" s="22"/>
      <c r="B40" s="35"/>
      <c r="C40" s="1145" t="s">
        <v>578</v>
      </c>
      <c r="D40" s="1146"/>
      <c r="E40" s="1147"/>
      <c r="F40" s="36">
        <v>0.54</v>
      </c>
      <c r="G40" s="37">
        <v>1.08</v>
      </c>
      <c r="H40" s="37">
        <v>1.48</v>
      </c>
      <c r="I40" s="37">
        <v>0.88</v>
      </c>
      <c r="J40" s="38">
        <v>0.28000000000000003</v>
      </c>
      <c r="K40" s="22"/>
      <c r="L40" s="22"/>
      <c r="M40" s="22"/>
      <c r="N40" s="22"/>
      <c r="O40" s="22"/>
      <c r="P40" s="22"/>
    </row>
    <row r="41" spans="1:16" ht="39" customHeight="1" x14ac:dyDescent="0.15">
      <c r="A41" s="22"/>
      <c r="B41" s="35"/>
      <c r="C41" s="1145" t="s">
        <v>579</v>
      </c>
      <c r="D41" s="1146"/>
      <c r="E41" s="1147"/>
      <c r="F41" s="36">
        <v>0.04</v>
      </c>
      <c r="G41" s="37">
        <v>0.01</v>
      </c>
      <c r="H41" s="37">
        <v>0.08</v>
      </c>
      <c r="I41" s="37">
        <v>0.06</v>
      </c>
      <c r="J41" s="38">
        <v>0.17</v>
      </c>
      <c r="K41" s="22"/>
      <c r="L41" s="22"/>
      <c r="M41" s="22"/>
      <c r="N41" s="22"/>
      <c r="O41" s="22"/>
      <c r="P41" s="22"/>
    </row>
    <row r="42" spans="1:16" ht="39" customHeight="1" x14ac:dyDescent="0.15">
      <c r="A42" s="22"/>
      <c r="B42" s="39"/>
      <c r="C42" s="1145" t="s">
        <v>580</v>
      </c>
      <c r="D42" s="1146"/>
      <c r="E42" s="1147"/>
      <c r="F42" s="36" t="s">
        <v>519</v>
      </c>
      <c r="G42" s="37" t="s">
        <v>519</v>
      </c>
      <c r="H42" s="37" t="s">
        <v>519</v>
      </c>
      <c r="I42" s="37" t="s">
        <v>519</v>
      </c>
      <c r="J42" s="38" t="s">
        <v>519</v>
      </c>
      <c r="K42" s="22"/>
      <c r="L42" s="22"/>
      <c r="M42" s="22"/>
      <c r="N42" s="22"/>
      <c r="O42" s="22"/>
      <c r="P42" s="22"/>
    </row>
    <row r="43" spans="1:16" ht="39" customHeight="1" thickBot="1" x14ac:dyDescent="0.2">
      <c r="A43" s="22"/>
      <c r="B43" s="40"/>
      <c r="C43" s="1148" t="s">
        <v>581</v>
      </c>
      <c r="D43" s="1149"/>
      <c r="E43" s="1150"/>
      <c r="F43" s="41">
        <v>0.28000000000000003</v>
      </c>
      <c r="G43" s="42">
        <v>0.52</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1d6lVtA+KTyTOBXRYmwi24DQ+7N5Hln14k1DmIPN+FT1+y5YT+F2Jg7lq2CFXDSGRY+lhzuTXlDwRbrj3LBEQ==" saltValue="v9jvnOuHJsTc4Ieingi3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4294967295"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7" customHeight="1" x14ac:dyDescent="0.15">
      <c r="A1" s="48"/>
      <c r="B1" s="48"/>
      <c r="C1" s="48"/>
      <c r="D1" s="48"/>
      <c r="E1" s="48"/>
      <c r="F1" s="48"/>
      <c r="G1" s="48"/>
      <c r="H1" s="48"/>
      <c r="I1" s="48"/>
      <c r="J1" s="48"/>
      <c r="K1" s="48"/>
      <c r="L1" s="48"/>
      <c r="M1" s="48"/>
      <c r="N1" s="48"/>
      <c r="O1" s="48"/>
      <c r="P1" s="48"/>
      <c r="Q1" s="48"/>
      <c r="R1" s="48"/>
      <c r="S1" s="48"/>
      <c r="T1" s="48"/>
      <c r="U1" s="48"/>
    </row>
    <row r="2" spans="1:21" ht="13.7" customHeight="1" x14ac:dyDescent="0.15">
      <c r="A2" s="48"/>
      <c r="B2" s="48"/>
      <c r="C2" s="48"/>
      <c r="D2" s="48"/>
      <c r="E2" s="48"/>
      <c r="F2" s="48"/>
      <c r="G2" s="48"/>
      <c r="H2" s="48"/>
      <c r="I2" s="48"/>
      <c r="J2" s="48"/>
      <c r="K2" s="48"/>
      <c r="L2" s="48"/>
      <c r="M2" s="48"/>
      <c r="N2" s="48"/>
      <c r="O2" s="48"/>
      <c r="P2" s="48"/>
      <c r="Q2" s="48"/>
      <c r="R2" s="48"/>
      <c r="S2" s="48"/>
      <c r="T2" s="48"/>
      <c r="U2" s="48"/>
    </row>
    <row r="3" spans="1:21" ht="13.7" customHeight="1" x14ac:dyDescent="0.15">
      <c r="A3" s="48"/>
      <c r="B3" s="48"/>
      <c r="C3" s="48"/>
      <c r="D3" s="48"/>
      <c r="E3" s="48"/>
      <c r="F3" s="48"/>
      <c r="G3" s="48"/>
      <c r="H3" s="48"/>
      <c r="I3" s="48"/>
      <c r="J3" s="48"/>
      <c r="K3" s="48"/>
      <c r="L3" s="48"/>
      <c r="M3" s="48"/>
      <c r="N3" s="48"/>
      <c r="O3" s="48"/>
      <c r="P3" s="48"/>
      <c r="Q3" s="48"/>
      <c r="R3" s="48"/>
      <c r="S3" s="48"/>
      <c r="T3" s="48"/>
      <c r="U3" s="48"/>
    </row>
    <row r="4" spans="1:21" ht="13.7" customHeight="1" x14ac:dyDescent="0.15">
      <c r="A4" s="48"/>
      <c r="B4" s="48"/>
      <c r="C4" s="48"/>
      <c r="D4" s="48"/>
      <c r="E4" s="48"/>
      <c r="F4" s="48"/>
      <c r="G4" s="48"/>
      <c r="H4" s="48"/>
      <c r="I4" s="48"/>
      <c r="J4" s="48"/>
      <c r="K4" s="48"/>
      <c r="L4" s="48"/>
      <c r="M4" s="48"/>
      <c r="N4" s="48"/>
      <c r="O4" s="48"/>
      <c r="P4" s="48"/>
      <c r="Q4" s="48"/>
      <c r="R4" s="48"/>
      <c r="S4" s="48"/>
      <c r="T4" s="48"/>
      <c r="U4" s="48"/>
    </row>
    <row r="5" spans="1:21" ht="13.7" customHeight="1" x14ac:dyDescent="0.15">
      <c r="A5" s="48"/>
      <c r="B5" s="48"/>
      <c r="C5" s="48"/>
      <c r="D5" s="48"/>
      <c r="E5" s="48"/>
      <c r="F5" s="48"/>
      <c r="G5" s="48"/>
      <c r="H5" s="48"/>
      <c r="I5" s="48"/>
      <c r="J5" s="48"/>
      <c r="K5" s="48"/>
      <c r="L5" s="48"/>
      <c r="M5" s="48"/>
      <c r="N5" s="48"/>
      <c r="O5" s="48"/>
      <c r="P5" s="48"/>
      <c r="Q5" s="48"/>
      <c r="R5" s="48"/>
      <c r="S5" s="48"/>
      <c r="T5" s="48"/>
      <c r="U5" s="48"/>
    </row>
    <row r="6" spans="1:21" ht="13.7" customHeight="1" x14ac:dyDescent="0.15">
      <c r="A6" s="48"/>
      <c r="B6" s="48"/>
      <c r="C6" s="48"/>
      <c r="D6" s="48"/>
      <c r="E6" s="48"/>
      <c r="F6" s="48"/>
      <c r="G6" s="48"/>
      <c r="H6" s="48"/>
      <c r="I6" s="48"/>
      <c r="J6" s="48"/>
      <c r="K6" s="48"/>
      <c r="L6" s="48"/>
      <c r="M6" s="48"/>
      <c r="N6" s="48"/>
      <c r="O6" s="48"/>
      <c r="P6" s="48"/>
      <c r="Q6" s="48"/>
      <c r="R6" s="48"/>
      <c r="S6" s="48"/>
      <c r="T6" s="48"/>
      <c r="U6" s="48"/>
    </row>
    <row r="7" spans="1:21" ht="13.7" customHeight="1" x14ac:dyDescent="0.15">
      <c r="A7" s="48"/>
      <c r="B7" s="48"/>
      <c r="C7" s="48"/>
      <c r="D7" s="48"/>
      <c r="E7" s="48"/>
      <c r="F7" s="48"/>
      <c r="G7" s="48"/>
      <c r="H7" s="48"/>
      <c r="I7" s="48"/>
      <c r="J7" s="48"/>
      <c r="K7" s="48"/>
      <c r="L7" s="48"/>
      <c r="M7" s="48"/>
      <c r="N7" s="48"/>
      <c r="O7" s="48"/>
      <c r="P7" s="48"/>
      <c r="Q7" s="48"/>
      <c r="R7" s="48"/>
      <c r="S7" s="48"/>
      <c r="T7" s="48"/>
      <c r="U7" s="48"/>
    </row>
    <row r="8" spans="1:21" ht="13.7" customHeight="1" x14ac:dyDescent="0.15">
      <c r="A8" s="48"/>
      <c r="B8" s="48"/>
      <c r="C8" s="48"/>
      <c r="D8" s="48"/>
      <c r="E8" s="48"/>
      <c r="F8" s="48"/>
      <c r="G8" s="48"/>
      <c r="H8" s="48"/>
      <c r="I8" s="48"/>
      <c r="J8" s="48"/>
      <c r="K8" s="48"/>
      <c r="L8" s="48"/>
      <c r="M8" s="48"/>
      <c r="N8" s="48"/>
      <c r="O8" s="48"/>
      <c r="P8" s="48"/>
      <c r="Q8" s="48"/>
      <c r="R8" s="48"/>
      <c r="S8" s="48"/>
      <c r="T8" s="48"/>
      <c r="U8" s="48"/>
    </row>
    <row r="9" spans="1:21" ht="13.7" customHeight="1" x14ac:dyDescent="0.15">
      <c r="A9" s="48"/>
      <c r="B9" s="48"/>
      <c r="C9" s="48"/>
      <c r="D9" s="48"/>
      <c r="E9" s="48"/>
      <c r="F9" s="48"/>
      <c r="G9" s="48"/>
      <c r="H9" s="48"/>
      <c r="I9" s="48"/>
      <c r="J9" s="48"/>
      <c r="K9" s="48"/>
      <c r="L9" s="48"/>
      <c r="M9" s="48"/>
      <c r="N9" s="48"/>
      <c r="O9" s="48"/>
      <c r="P9" s="48"/>
      <c r="Q9" s="48"/>
      <c r="R9" s="48"/>
      <c r="S9" s="48"/>
      <c r="T9" s="48"/>
      <c r="U9" s="48"/>
    </row>
    <row r="10" spans="1:21" ht="13.7"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7"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7"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7"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7"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7"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7"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7"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7"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7"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7"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7"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7"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7"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7"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7"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7"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7"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7"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7"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7"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7"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7"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7"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7"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7"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7"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7"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7"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7"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7"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7"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7"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1522</v>
      </c>
      <c r="L45" s="60">
        <v>1475</v>
      </c>
      <c r="M45" s="60">
        <v>1507</v>
      </c>
      <c r="N45" s="60">
        <v>1503</v>
      </c>
      <c r="O45" s="61">
        <v>1448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519</v>
      </c>
      <c r="L46" s="64" t="s">
        <v>519</v>
      </c>
      <c r="M46" s="64" t="s">
        <v>519</v>
      </c>
      <c r="N46" s="64" t="s">
        <v>519</v>
      </c>
      <c r="O46" s="65" t="s">
        <v>519</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519</v>
      </c>
      <c r="L47" s="64" t="s">
        <v>519</v>
      </c>
      <c r="M47" s="64" t="s">
        <v>519</v>
      </c>
      <c r="N47" s="64" t="s">
        <v>519</v>
      </c>
      <c r="O47" s="65" t="s">
        <v>519</v>
      </c>
      <c r="P47" s="48"/>
      <c r="Q47" s="48"/>
      <c r="R47" s="48"/>
      <c r="S47" s="48"/>
      <c r="T47" s="48"/>
      <c r="U47" s="48"/>
    </row>
    <row r="48" spans="1:21" ht="30.75" customHeight="1" x14ac:dyDescent="0.15">
      <c r="A48" s="48"/>
      <c r="B48" s="1178"/>
      <c r="C48" s="1179"/>
      <c r="D48" s="62"/>
      <c r="E48" s="1155" t="s">
        <v>15</v>
      </c>
      <c r="F48" s="1155"/>
      <c r="G48" s="1155"/>
      <c r="H48" s="1155"/>
      <c r="I48" s="1155"/>
      <c r="J48" s="1156"/>
      <c r="K48" s="63">
        <v>782</v>
      </c>
      <c r="L48" s="64">
        <v>894</v>
      </c>
      <c r="M48" s="64">
        <v>833</v>
      </c>
      <c r="N48" s="64">
        <v>794</v>
      </c>
      <c r="O48" s="65">
        <v>745</v>
      </c>
      <c r="P48" s="48"/>
      <c r="Q48" s="48"/>
      <c r="R48" s="48"/>
      <c r="S48" s="48"/>
      <c r="T48" s="48"/>
      <c r="U48" s="48"/>
    </row>
    <row r="49" spans="1:21" ht="30.75" customHeight="1" x14ac:dyDescent="0.15">
      <c r="A49" s="48"/>
      <c r="B49" s="1178"/>
      <c r="C49" s="1179"/>
      <c r="D49" s="62"/>
      <c r="E49" s="1155" t="s">
        <v>16</v>
      </c>
      <c r="F49" s="1155"/>
      <c r="G49" s="1155"/>
      <c r="H49" s="1155"/>
      <c r="I49" s="1155"/>
      <c r="J49" s="1156"/>
      <c r="K49" s="63">
        <v>1</v>
      </c>
      <c r="L49" s="64">
        <v>5</v>
      </c>
      <c r="M49" s="64">
        <v>9</v>
      </c>
      <c r="N49" s="64">
        <v>9</v>
      </c>
      <c r="O49" s="65">
        <v>9</v>
      </c>
      <c r="P49" s="48"/>
      <c r="Q49" s="48"/>
      <c r="R49" s="48"/>
      <c r="S49" s="48"/>
      <c r="T49" s="48"/>
      <c r="U49" s="48"/>
    </row>
    <row r="50" spans="1:21" ht="30.75" customHeight="1" x14ac:dyDescent="0.15">
      <c r="A50" s="48"/>
      <c r="B50" s="1178"/>
      <c r="C50" s="1179"/>
      <c r="D50" s="62"/>
      <c r="E50" s="1155" t="s">
        <v>17</v>
      </c>
      <c r="F50" s="1155"/>
      <c r="G50" s="1155"/>
      <c r="H50" s="1155"/>
      <c r="I50" s="1155"/>
      <c r="J50" s="1156"/>
      <c r="K50" s="63">
        <v>2</v>
      </c>
      <c r="L50" s="64">
        <v>1</v>
      </c>
      <c r="M50" s="64">
        <v>0</v>
      </c>
      <c r="N50" s="64">
        <v>0</v>
      </c>
      <c r="O50" s="65">
        <v>0</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t="s">
        <v>519</v>
      </c>
      <c r="M51" s="64">
        <v>0</v>
      </c>
      <c r="N51" s="64" t="s">
        <v>519</v>
      </c>
      <c r="O51" s="65" t="s">
        <v>519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1446</v>
      </c>
      <c r="L52" s="64">
        <v>1425</v>
      </c>
      <c r="M52" s="64">
        <v>1394</v>
      </c>
      <c r="N52" s="64">
        <v>1337</v>
      </c>
      <c r="O52" s="65">
        <v>1323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861</v>
      </c>
      <c r="L53" s="69">
        <v>950</v>
      </c>
      <c r="M53" s="69">
        <v>955</v>
      </c>
      <c r="N53" s="69">
        <v>969</v>
      </c>
      <c r="O53" s="70">
        <v>879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7"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7" customHeight="1" x14ac:dyDescent="0.15">
      <c r="B58" s="1161" t="s">
        <v>26</v>
      </c>
      <c r="C58" s="1162"/>
      <c r="D58" s="1167" t="s">
        <v>27</v>
      </c>
      <c r="E58" s="1168"/>
      <c r="F58" s="1168"/>
      <c r="G58" s="1168"/>
      <c r="H58" s="1168"/>
      <c r="I58" s="1168"/>
      <c r="J58" s="1169"/>
      <c r="K58" s="83" t="s">
        <v>610</v>
      </c>
      <c r="L58" s="84" t="s">
        <v>610</v>
      </c>
      <c r="M58" s="84" t="s">
        <v>610</v>
      </c>
      <c r="N58" s="84" t="s">
        <v>610</v>
      </c>
      <c r="O58" s="85" t="s">
        <v>610</v>
      </c>
    </row>
    <row r="59" spans="1:21" ht="31.7" customHeight="1" x14ac:dyDescent="0.15">
      <c r="B59" s="1163"/>
      <c r="C59" s="1164"/>
      <c r="D59" s="1170" t="s">
        <v>28</v>
      </c>
      <c r="E59" s="1171"/>
      <c r="F59" s="1171"/>
      <c r="G59" s="1171"/>
      <c r="H59" s="1171"/>
      <c r="I59" s="1171"/>
      <c r="J59" s="1172"/>
      <c r="K59" s="86" t="s">
        <v>610</v>
      </c>
      <c r="L59" s="87" t="s">
        <v>610</v>
      </c>
      <c r="M59" s="87" t="s">
        <v>610</v>
      </c>
      <c r="N59" s="87" t="s">
        <v>610</v>
      </c>
      <c r="O59" s="88" t="s">
        <v>610</v>
      </c>
    </row>
    <row r="60" spans="1:21" ht="31.7" customHeight="1" thickBot="1" x14ac:dyDescent="0.2">
      <c r="B60" s="1165"/>
      <c r="C60" s="1166"/>
      <c r="D60" s="1173" t="s">
        <v>29</v>
      </c>
      <c r="E60" s="1174"/>
      <c r="F60" s="1174"/>
      <c r="G60" s="1174"/>
      <c r="H60" s="1174"/>
      <c r="I60" s="1174"/>
      <c r="J60" s="1175"/>
      <c r="K60" s="89" t="s">
        <v>610</v>
      </c>
      <c r="L60" s="90" t="s">
        <v>610</v>
      </c>
      <c r="M60" s="90" t="s">
        <v>610</v>
      </c>
      <c r="N60" s="90" t="s">
        <v>610</v>
      </c>
      <c r="O60" s="91" t="s">
        <v>610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1LsediKjGQu6qCswT0WNX7Rn7srU6XowCsXOc7wix0lors1pEiKYFHYCOxsEIK+nhDm6MT5tVMLUL/6x0jRcg==" saltValue="k4KaOZWtqS+lQSbucD82R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4294967295"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7"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559</v>
      </c>
      <c r="J40" s="103" t="s">
        <v>560</v>
      </c>
      <c r="K40" s="103" t="s">
        <v>561</v>
      </c>
      <c r="L40" s="103" t="s">
        <v>562</v>
      </c>
      <c r="M40" s="104" t="s">
        <v>563</v>
      </c>
    </row>
    <row r="41" spans="2:13" ht="27.75" customHeight="1" x14ac:dyDescent="0.15">
      <c r="B41" s="1196" t="s">
        <v>32</v>
      </c>
      <c r="C41" s="1197"/>
      <c r="D41" s="105"/>
      <c r="E41" s="1198" t="s">
        <v>33</v>
      </c>
      <c r="F41" s="1198"/>
      <c r="G41" s="1198"/>
      <c r="H41" s="1199"/>
      <c r="I41" s="355">
        <v>15459</v>
      </c>
      <c r="J41" s="356">
        <v>15231</v>
      </c>
      <c r="K41" s="356">
        <v>14861</v>
      </c>
      <c r="L41" s="356">
        <v>14707</v>
      </c>
      <c r="M41" s="357">
        <v>16435</v>
      </c>
    </row>
    <row r="42" spans="2:13" ht="27.75" customHeight="1" x14ac:dyDescent="0.15">
      <c r="B42" s="1186"/>
      <c r="C42" s="1187"/>
      <c r="D42" s="106"/>
      <c r="E42" s="1190" t="s">
        <v>34</v>
      </c>
      <c r="F42" s="1190"/>
      <c r="G42" s="1190"/>
      <c r="H42" s="1191"/>
      <c r="I42" s="358">
        <v>1</v>
      </c>
      <c r="J42" s="359">
        <v>0</v>
      </c>
      <c r="K42" s="359" t="s">
        <v>519</v>
      </c>
      <c r="L42" s="359" t="s">
        <v>519</v>
      </c>
      <c r="M42" s="360" t="s">
        <v>519</v>
      </c>
    </row>
    <row r="43" spans="2:13" ht="27.75" customHeight="1" x14ac:dyDescent="0.15">
      <c r="B43" s="1186"/>
      <c r="C43" s="1187"/>
      <c r="D43" s="106"/>
      <c r="E43" s="1190" t="s">
        <v>35</v>
      </c>
      <c r="F43" s="1190"/>
      <c r="G43" s="1190"/>
      <c r="H43" s="1191"/>
      <c r="I43" s="358">
        <v>11907</v>
      </c>
      <c r="J43" s="359">
        <v>11749</v>
      </c>
      <c r="K43" s="359">
        <v>10910</v>
      </c>
      <c r="L43" s="359">
        <v>10713</v>
      </c>
      <c r="M43" s="360">
        <v>9762</v>
      </c>
    </row>
    <row r="44" spans="2:13" ht="27.75" customHeight="1" x14ac:dyDescent="0.15">
      <c r="B44" s="1186"/>
      <c r="C44" s="1187"/>
      <c r="D44" s="106"/>
      <c r="E44" s="1190" t="s">
        <v>36</v>
      </c>
      <c r="F44" s="1190"/>
      <c r="G44" s="1190"/>
      <c r="H44" s="1191"/>
      <c r="I44" s="358">
        <v>145</v>
      </c>
      <c r="J44" s="359">
        <v>145</v>
      </c>
      <c r="K44" s="359">
        <v>136</v>
      </c>
      <c r="L44" s="359">
        <v>128</v>
      </c>
      <c r="M44" s="360">
        <v>120</v>
      </c>
    </row>
    <row r="45" spans="2:13" ht="27.75" customHeight="1" x14ac:dyDescent="0.15">
      <c r="B45" s="1186"/>
      <c r="C45" s="1187"/>
      <c r="D45" s="106"/>
      <c r="E45" s="1190" t="s">
        <v>37</v>
      </c>
      <c r="F45" s="1190"/>
      <c r="G45" s="1190"/>
      <c r="H45" s="1191"/>
      <c r="I45" s="358">
        <v>1615</v>
      </c>
      <c r="J45" s="359">
        <v>1562</v>
      </c>
      <c r="K45" s="359">
        <v>1503</v>
      </c>
      <c r="L45" s="359">
        <v>1371</v>
      </c>
      <c r="M45" s="360">
        <v>1326</v>
      </c>
    </row>
    <row r="46" spans="2:13" ht="27.75" customHeight="1" x14ac:dyDescent="0.15">
      <c r="B46" s="1186"/>
      <c r="C46" s="1187"/>
      <c r="D46" s="107"/>
      <c r="E46" s="1190" t="s">
        <v>38</v>
      </c>
      <c r="F46" s="1190"/>
      <c r="G46" s="1190"/>
      <c r="H46" s="1191"/>
      <c r="I46" s="358" t="s">
        <v>519</v>
      </c>
      <c r="J46" s="359" t="s">
        <v>519</v>
      </c>
      <c r="K46" s="359" t="s">
        <v>519</v>
      </c>
      <c r="L46" s="359" t="s">
        <v>519</v>
      </c>
      <c r="M46" s="360" t="s">
        <v>519</v>
      </c>
    </row>
    <row r="47" spans="2:13" ht="27.75" customHeight="1" x14ac:dyDescent="0.15">
      <c r="B47" s="1186"/>
      <c r="C47" s="1187"/>
      <c r="D47" s="108"/>
      <c r="E47" s="1200" t="s">
        <v>39</v>
      </c>
      <c r="F47" s="1201"/>
      <c r="G47" s="1201"/>
      <c r="H47" s="1202"/>
      <c r="I47" s="358" t="s">
        <v>519</v>
      </c>
      <c r="J47" s="359" t="s">
        <v>519</v>
      </c>
      <c r="K47" s="359" t="s">
        <v>519</v>
      </c>
      <c r="L47" s="359" t="s">
        <v>519</v>
      </c>
      <c r="M47" s="360" t="s">
        <v>519</v>
      </c>
    </row>
    <row r="48" spans="2:13" ht="27.75" customHeight="1" x14ac:dyDescent="0.15">
      <c r="B48" s="1186"/>
      <c r="C48" s="1187"/>
      <c r="D48" s="106"/>
      <c r="E48" s="1190" t="s">
        <v>40</v>
      </c>
      <c r="F48" s="1190"/>
      <c r="G48" s="1190"/>
      <c r="H48" s="1191"/>
      <c r="I48" s="358" t="s">
        <v>519</v>
      </c>
      <c r="J48" s="359" t="s">
        <v>519</v>
      </c>
      <c r="K48" s="359" t="s">
        <v>519</v>
      </c>
      <c r="L48" s="359" t="s">
        <v>519</v>
      </c>
      <c r="M48" s="360" t="s">
        <v>519</v>
      </c>
    </row>
    <row r="49" spans="2:13" ht="27.75" customHeight="1" x14ac:dyDescent="0.15">
      <c r="B49" s="1188"/>
      <c r="C49" s="1189"/>
      <c r="D49" s="106"/>
      <c r="E49" s="1190" t="s">
        <v>41</v>
      </c>
      <c r="F49" s="1190"/>
      <c r="G49" s="1190"/>
      <c r="H49" s="1191"/>
      <c r="I49" s="358" t="s">
        <v>519</v>
      </c>
      <c r="J49" s="359" t="s">
        <v>519</v>
      </c>
      <c r="K49" s="359" t="s">
        <v>519</v>
      </c>
      <c r="L49" s="359" t="s">
        <v>519</v>
      </c>
      <c r="M49" s="360" t="s">
        <v>519</v>
      </c>
    </row>
    <row r="50" spans="2:13" ht="27.75" customHeight="1" x14ac:dyDescent="0.15">
      <c r="B50" s="1184" t="s">
        <v>42</v>
      </c>
      <c r="C50" s="1185"/>
      <c r="D50" s="109"/>
      <c r="E50" s="1190" t="s">
        <v>43</v>
      </c>
      <c r="F50" s="1190"/>
      <c r="G50" s="1190"/>
      <c r="H50" s="1191"/>
      <c r="I50" s="358">
        <v>4790</v>
      </c>
      <c r="J50" s="359">
        <v>4866</v>
      </c>
      <c r="K50" s="359">
        <v>5067</v>
      </c>
      <c r="L50" s="359">
        <v>5583</v>
      </c>
      <c r="M50" s="360">
        <v>5510</v>
      </c>
    </row>
    <row r="51" spans="2:13" ht="27.75" customHeight="1" x14ac:dyDescent="0.15">
      <c r="B51" s="1186"/>
      <c r="C51" s="1187"/>
      <c r="D51" s="106"/>
      <c r="E51" s="1190" t="s">
        <v>44</v>
      </c>
      <c r="F51" s="1190"/>
      <c r="G51" s="1190"/>
      <c r="H51" s="1191"/>
      <c r="I51" s="358">
        <v>1061</v>
      </c>
      <c r="J51" s="359">
        <v>1291</v>
      </c>
      <c r="K51" s="359">
        <v>1352</v>
      </c>
      <c r="L51" s="359">
        <v>1100</v>
      </c>
      <c r="M51" s="360">
        <v>961</v>
      </c>
    </row>
    <row r="52" spans="2:13" ht="27.75" customHeight="1" x14ac:dyDescent="0.15">
      <c r="B52" s="1188"/>
      <c r="C52" s="1189"/>
      <c r="D52" s="106"/>
      <c r="E52" s="1190" t="s">
        <v>45</v>
      </c>
      <c r="F52" s="1190"/>
      <c r="G52" s="1190"/>
      <c r="H52" s="1191"/>
      <c r="I52" s="358">
        <v>16185</v>
      </c>
      <c r="J52" s="359">
        <v>15703</v>
      </c>
      <c r="K52" s="359">
        <v>15449</v>
      </c>
      <c r="L52" s="359">
        <v>15469</v>
      </c>
      <c r="M52" s="360">
        <v>15490</v>
      </c>
    </row>
    <row r="53" spans="2:13" ht="27.75" customHeight="1" thickBot="1" x14ac:dyDescent="0.2">
      <c r="B53" s="1192" t="s">
        <v>46</v>
      </c>
      <c r="C53" s="1193"/>
      <c r="D53" s="110"/>
      <c r="E53" s="1194" t="s">
        <v>47</v>
      </c>
      <c r="F53" s="1194"/>
      <c r="G53" s="1194"/>
      <c r="H53" s="1195"/>
      <c r="I53" s="361">
        <v>7092</v>
      </c>
      <c r="J53" s="362">
        <v>6826</v>
      </c>
      <c r="K53" s="362">
        <v>5543</v>
      </c>
      <c r="L53" s="362">
        <v>4766</v>
      </c>
      <c r="M53" s="363">
        <v>5682</v>
      </c>
    </row>
    <row r="54" spans="2:13" ht="27.75" customHeight="1" x14ac:dyDescent="0.15">
      <c r="B54" s="111" t="s">
        <v>48</v>
      </c>
      <c r="C54" s="112"/>
      <c r="D54" s="112"/>
      <c r="E54" s="113"/>
      <c r="F54" s="113"/>
      <c r="G54" s="113"/>
      <c r="H54" s="113"/>
      <c r="I54" s="114"/>
      <c r="J54" s="114"/>
      <c r="K54" s="114"/>
      <c r="L54" s="114"/>
      <c r="M54" s="114"/>
    </row>
    <row r="55" spans="2:13" ht="13.5" x14ac:dyDescent="0.15"/>
  </sheetData>
  <sheetProtection algorithmName="SHA-512" hashValue="m/IVaz2LktGuAF7K6YnSFeZ/8sN7tmo7szZN8CC+zwEe2Fp5a8TfS0QfGQINxdsc39nHcmNXf6DzqOOlsVqECg==" saltValue="nRMWcBU2GpSruNvF3H5s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XFD1"/>
    </sheetView>
  </sheetViews>
  <sheetFormatPr defaultColWidth="0" defaultRowHeight="13.7"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50</v>
      </c>
      <c r="D55" s="1211"/>
      <c r="E55" s="1212"/>
      <c r="F55" s="122">
        <v>2178</v>
      </c>
      <c r="G55" s="122">
        <v>2410</v>
      </c>
      <c r="H55" s="123">
        <v>2112</v>
      </c>
    </row>
    <row r="56" spans="2:8" ht="52.5" customHeight="1" x14ac:dyDescent="0.15">
      <c r="B56" s="124"/>
      <c r="C56" s="1213" t="s">
        <v>51</v>
      </c>
      <c r="D56" s="1213"/>
      <c r="E56" s="1214"/>
      <c r="F56" s="125">
        <v>1307</v>
      </c>
      <c r="G56" s="125">
        <v>1317</v>
      </c>
      <c r="H56" s="126">
        <v>1327</v>
      </c>
    </row>
    <row r="57" spans="2:8" ht="53.25" customHeight="1" x14ac:dyDescent="0.15">
      <c r="B57" s="124"/>
      <c r="C57" s="1215" t="s">
        <v>52</v>
      </c>
      <c r="D57" s="1215"/>
      <c r="E57" s="1216"/>
      <c r="F57" s="127">
        <v>1564</v>
      </c>
      <c r="G57" s="127">
        <v>1730</v>
      </c>
      <c r="H57" s="128">
        <v>1969</v>
      </c>
    </row>
    <row r="58" spans="2:8" ht="45.75" customHeight="1" x14ac:dyDescent="0.15">
      <c r="B58" s="129"/>
      <c r="C58" s="1203" t="s">
        <v>588</v>
      </c>
      <c r="D58" s="1204"/>
      <c r="E58" s="1205"/>
      <c r="F58" s="130">
        <v>639</v>
      </c>
      <c r="G58" s="130">
        <v>806</v>
      </c>
      <c r="H58" s="131">
        <v>906</v>
      </c>
    </row>
    <row r="59" spans="2:8" ht="45.75" customHeight="1" x14ac:dyDescent="0.15">
      <c r="B59" s="129"/>
      <c r="C59" s="1203" t="s">
        <v>589</v>
      </c>
      <c r="D59" s="1204"/>
      <c r="E59" s="1205"/>
      <c r="F59" s="130">
        <v>253</v>
      </c>
      <c r="G59" s="130">
        <v>348</v>
      </c>
      <c r="H59" s="131">
        <v>657</v>
      </c>
    </row>
    <row r="60" spans="2:8" ht="45.75" customHeight="1" x14ac:dyDescent="0.15">
      <c r="B60" s="129"/>
      <c r="C60" s="1203" t="s">
        <v>590</v>
      </c>
      <c r="D60" s="1204"/>
      <c r="E60" s="1205"/>
      <c r="F60" s="130">
        <v>422</v>
      </c>
      <c r="G60" s="130">
        <v>344</v>
      </c>
      <c r="H60" s="131">
        <v>193</v>
      </c>
    </row>
    <row r="61" spans="2:8" ht="45.75" customHeight="1" x14ac:dyDescent="0.15">
      <c r="B61" s="129"/>
      <c r="C61" s="1203" t="s">
        <v>591</v>
      </c>
      <c r="D61" s="1204"/>
      <c r="E61" s="1205"/>
      <c r="F61" s="130">
        <v>78</v>
      </c>
      <c r="G61" s="130">
        <v>91</v>
      </c>
      <c r="H61" s="131">
        <v>91</v>
      </c>
    </row>
    <row r="62" spans="2:8" ht="45.75" customHeight="1" thickBot="1" x14ac:dyDescent="0.2">
      <c r="B62" s="132"/>
      <c r="C62" s="1206" t="s">
        <v>592</v>
      </c>
      <c r="D62" s="1207"/>
      <c r="E62" s="1208"/>
      <c r="F62" s="133">
        <v>42</v>
      </c>
      <c r="G62" s="133">
        <v>42</v>
      </c>
      <c r="H62" s="134">
        <v>42</v>
      </c>
    </row>
    <row r="63" spans="2:8" ht="52.5" customHeight="1" thickBot="1" x14ac:dyDescent="0.2">
      <c r="B63" s="135"/>
      <c r="C63" s="1209" t="s">
        <v>53</v>
      </c>
      <c r="D63" s="1209"/>
      <c r="E63" s="1210"/>
      <c r="F63" s="136">
        <v>5049</v>
      </c>
      <c r="G63" s="136">
        <v>5458</v>
      </c>
      <c r="H63" s="137">
        <v>5409</v>
      </c>
    </row>
    <row r="64" spans="2:8" ht="13.5" x14ac:dyDescent="0.15"/>
  </sheetData>
  <sheetProtection algorithmName="SHA-512" hashValue="md5MD6oaKqnEbLnnqqiHqRdO8Wtz9T4nc42XR2Tju00H2a523eIQbIXSOYJrnhxL0KkoQklSxoa8dpVul22mYA==" saltValue="L2+I2LwvawdJBPoYXh87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4294967294"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557</v>
      </c>
      <c r="G2" s="151"/>
      <c r="H2" s="152"/>
    </row>
    <row r="3" spans="1:8" x14ac:dyDescent="0.15">
      <c r="A3" s="148" t="s">
        <v>550</v>
      </c>
      <c r="B3" s="153"/>
      <c r="C3" s="154"/>
      <c r="D3" s="155">
        <v>117997</v>
      </c>
      <c r="E3" s="156"/>
      <c r="F3" s="157">
        <v>85173</v>
      </c>
      <c r="G3" s="158"/>
      <c r="H3" s="159"/>
    </row>
    <row r="4" spans="1:8" x14ac:dyDescent="0.15">
      <c r="A4" s="160"/>
      <c r="B4" s="161"/>
      <c r="C4" s="162"/>
      <c r="D4" s="163">
        <v>60307</v>
      </c>
      <c r="E4" s="164"/>
      <c r="F4" s="165">
        <v>43913</v>
      </c>
      <c r="G4" s="166"/>
      <c r="H4" s="167"/>
    </row>
    <row r="5" spans="1:8" x14ac:dyDescent="0.15">
      <c r="A5" s="148" t="s">
        <v>552</v>
      </c>
      <c r="B5" s="153"/>
      <c r="C5" s="154"/>
      <c r="D5" s="155">
        <v>102853</v>
      </c>
      <c r="E5" s="156"/>
      <c r="F5" s="157">
        <v>94081</v>
      </c>
      <c r="G5" s="158"/>
      <c r="H5" s="159"/>
    </row>
    <row r="6" spans="1:8" x14ac:dyDescent="0.15">
      <c r="A6" s="160"/>
      <c r="B6" s="161"/>
      <c r="C6" s="162"/>
      <c r="D6" s="163">
        <v>68050</v>
      </c>
      <c r="E6" s="164"/>
      <c r="F6" s="165">
        <v>48949</v>
      </c>
      <c r="G6" s="166"/>
      <c r="H6" s="167"/>
    </row>
    <row r="7" spans="1:8" x14ac:dyDescent="0.15">
      <c r="A7" s="148" t="s">
        <v>553</v>
      </c>
      <c r="B7" s="153"/>
      <c r="C7" s="154"/>
      <c r="D7" s="155">
        <v>84068</v>
      </c>
      <c r="E7" s="156"/>
      <c r="F7" s="157">
        <v>92632</v>
      </c>
      <c r="G7" s="158"/>
      <c r="H7" s="159"/>
    </row>
    <row r="8" spans="1:8" x14ac:dyDescent="0.15">
      <c r="A8" s="160"/>
      <c r="B8" s="161"/>
      <c r="C8" s="162"/>
      <c r="D8" s="163">
        <v>47383</v>
      </c>
      <c r="E8" s="164"/>
      <c r="F8" s="165">
        <v>47978</v>
      </c>
      <c r="G8" s="166"/>
      <c r="H8" s="167"/>
    </row>
    <row r="9" spans="1:8" x14ac:dyDescent="0.15">
      <c r="A9" s="148" t="s">
        <v>554</v>
      </c>
      <c r="B9" s="153"/>
      <c r="C9" s="154"/>
      <c r="D9" s="155">
        <v>113101</v>
      </c>
      <c r="E9" s="156"/>
      <c r="F9" s="157">
        <v>71279</v>
      </c>
      <c r="G9" s="158"/>
      <c r="H9" s="159"/>
    </row>
    <row r="10" spans="1:8" x14ac:dyDescent="0.15">
      <c r="A10" s="160"/>
      <c r="B10" s="161"/>
      <c r="C10" s="162"/>
      <c r="D10" s="163">
        <v>52323</v>
      </c>
      <c r="E10" s="164"/>
      <c r="F10" s="165">
        <v>36731</v>
      </c>
      <c r="G10" s="166"/>
      <c r="H10" s="167"/>
    </row>
    <row r="11" spans="1:8" x14ac:dyDescent="0.15">
      <c r="A11" s="148" t="s">
        <v>555</v>
      </c>
      <c r="B11" s="153"/>
      <c r="C11" s="154"/>
      <c r="D11" s="155">
        <v>228404</v>
      </c>
      <c r="E11" s="156"/>
      <c r="F11" s="157">
        <v>74994</v>
      </c>
      <c r="G11" s="158"/>
      <c r="H11" s="159"/>
    </row>
    <row r="12" spans="1:8" x14ac:dyDescent="0.15">
      <c r="A12" s="160"/>
      <c r="B12" s="161"/>
      <c r="C12" s="168"/>
      <c r="D12" s="163">
        <v>48811</v>
      </c>
      <c r="E12" s="164"/>
      <c r="F12" s="165">
        <v>36188</v>
      </c>
      <c r="G12" s="166"/>
      <c r="H12" s="167"/>
    </row>
    <row r="13" spans="1:8" x14ac:dyDescent="0.15">
      <c r="A13" s="148"/>
      <c r="B13" s="153"/>
      <c r="C13" s="169"/>
      <c r="D13" s="170">
        <v>129285</v>
      </c>
      <c r="E13" s="171"/>
      <c r="F13" s="172">
        <v>83632</v>
      </c>
      <c r="G13" s="173"/>
      <c r="H13" s="159"/>
    </row>
    <row r="14" spans="1:8" x14ac:dyDescent="0.15">
      <c r="A14" s="160"/>
      <c r="B14" s="161"/>
      <c r="C14" s="162"/>
      <c r="D14" s="163">
        <v>55375</v>
      </c>
      <c r="E14" s="164"/>
      <c r="F14" s="165">
        <v>42752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5.27</v>
      </c>
      <c r="C19" s="174">
        <f>ROUND(VALUE(SUBSTITUTE(実質収支比率等に係る経年分析!G$48,"▲","-")),2)</f>
        <v>5.93</v>
      </c>
      <c r="D19" s="174">
        <f>ROUND(VALUE(SUBSTITUTE(実質収支比率等に係る経年分析!H$48,"▲","-")),2)</f>
        <v>6.29</v>
      </c>
      <c r="E19" s="174">
        <f>ROUND(VALUE(SUBSTITUTE(実質収支比率等に係る経年分析!I$48,"▲","-")),2)</f>
        <v>6.09</v>
      </c>
      <c r="F19" s="174">
        <f>ROUND(VALUE(SUBSTITUTE(実質収支比率等に係る経年分析!J$48,"▲","-")),2)</f>
        <v>7.41</v>
      </c>
    </row>
    <row r="20" spans="1:11" x14ac:dyDescent="0.15">
      <c r="A20" s="174" t="s">
        <v>57</v>
      </c>
      <c r="B20" s="174">
        <f>ROUND(VALUE(SUBSTITUTE(実質収支比率等に係る経年分析!F$47,"▲","-")),2)</f>
        <v>22.56</v>
      </c>
      <c r="C20" s="174">
        <f>ROUND(VALUE(SUBSTITUTE(実質収支比率等に係る経年分析!G$47,"▲","-")),2)</f>
        <v>20.239999999999998</v>
      </c>
      <c r="D20" s="174">
        <f>ROUND(VALUE(SUBSTITUTE(実質収支比率等に係る経年分析!H$47,"▲","-")),2)</f>
        <v>20.49</v>
      </c>
      <c r="E20" s="174">
        <f>ROUND(VALUE(SUBSTITUTE(実質収支比率等に係る経年分析!I$47,"▲","-")),2)</f>
        <v>21.84</v>
      </c>
      <c r="F20" s="174">
        <f>ROUND(VALUE(SUBSTITUTE(実質収支比率等に係る経年分析!J$47,"▲","-")),2)</f>
        <v>19.46</v>
      </c>
    </row>
    <row r="21" spans="1:11" x14ac:dyDescent="0.15">
      <c r="A21" s="174" t="s">
        <v>58</v>
      </c>
      <c r="B21" s="174">
        <f>IF(ISNUMBER(VALUE(SUBSTITUTE(実質収支比率等に係る経年分析!F$49,"▲","-"))),ROUND(VALUE(SUBSTITUTE(実質収支比率等に係る経年分析!F$49,"▲","-")),2),NA())</f>
        <v>-3.11</v>
      </c>
      <c r="C21" s="174">
        <f>IF(ISNUMBER(VALUE(SUBSTITUTE(実質収支比率等に係る経年分析!G$49,"▲","-"))),ROUND(VALUE(SUBSTITUTE(実質収支比率等に係る経年分析!G$49,"▲","-")),2),NA())</f>
        <v>-4.16</v>
      </c>
      <c r="D21" s="174">
        <f>IF(ISNUMBER(VALUE(SUBSTITUTE(実質収支比率等に係る経年分析!H$49,"▲","-"))),ROUND(VALUE(SUBSTITUTE(実質収支比率等に係る経年分析!H$49,"▲","-")),2),NA())</f>
        <v>-2.11</v>
      </c>
      <c r="E21" s="174">
        <f>IF(ISNUMBER(VALUE(SUBSTITUTE(実質収支比率等に係る経年分析!I$49,"▲","-"))),ROUND(VALUE(SUBSTITUTE(実質収支比率等に係る経年分析!I$49,"▲","-")),2),NA())</f>
        <v>-0.88</v>
      </c>
      <c r="F21" s="174">
        <f>IF(ISNUMBER(VALUE(SUBSTITUTE(実質収支比率等に係る経年分析!J$49,"▲","-"))),ROUND(VALUE(SUBSTITUTE(実質収支比率等に係る経年分析!J$49,"▲","-")),2),NA())</f>
        <v>-4.62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0.28000000000000003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0.52</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三沢市後期高齢者医療特別会計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0.08</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0.17</v>
      </c>
    </row>
    <row r="30" spans="1:11" x14ac:dyDescent="0.15">
      <c r="A30" s="175" t="str">
        <f>IF(連結実質赤字比率に係る赤字・黒字の構成分析!C$40="",NA(),連結実質赤字比率に係る赤字・黒字の構成分析!C$40)</f>
        <v>三沢市食肉処理センター特別会計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0.54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1.08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1.48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0.88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0.28000000000000003</v>
      </c>
    </row>
    <row r="31" spans="1:11" x14ac:dyDescent="0.15">
      <c r="A31" s="175" t="str">
        <f>IF(連結実質赤字比率に係る赤字・黒字の構成分析!C$39="",NA(),連結実質赤字比率に係る赤字・黒字の構成分析!C$39)</f>
        <v>三沢市介護保険特別会計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1.32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0.89</v>
      </c>
    </row>
    <row r="32" spans="1:11" x14ac:dyDescent="0.15">
      <c r="A32" s="175" t="str">
        <f>IF(連結実質赤字比率に係る赤字・黒字の構成分析!C$38="",NA(),連結実質赤字比率に係る赤字・黒字の構成分析!C$38)</f>
        <v>三沢市下水道事業会計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0.57999999999999996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0.99</v>
      </c>
    </row>
    <row r="33" spans="1:16" x14ac:dyDescent="0.15">
      <c r="A33" s="175" t="str">
        <f>IF(連結実質赤字比率に係る赤字・黒字の構成分析!C$37="",NA(),連結実質赤字比率に係る赤字・黒字の構成分析!C$37)</f>
        <v>三沢市国民健康保険特別会計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1.25</v>
      </c>
    </row>
    <row r="34" spans="1:16" x14ac:dyDescent="0.15">
      <c r="A34" s="175" t="str">
        <f>IF(連結実質赤字比率に係る赤字・黒字の構成分析!C$36="",NA(),連結実質赤字比率に係る赤字・黒字の構成分析!C$36)</f>
        <v>三沢市立三沢病院事業会計</v>
      </c>
      <c r="B34" s="175">
        <f>IF(ROUND(VALUE(SUBSTITUTE(連結実質赤字比率に係る赤字・黒字の構成分析!F$36,"▲", "-")), 2) &lt; 0, ABS(ROUND(VALUE(SUBSTITUTE(連結実質赤字比率に係る赤字・黒字の構成分析!F$36,"▲", "-")), 2)), NA())</f>
        <v>3.61</v>
      </c>
      <c r="C34" s="175" t="e">
        <f>IF(ROUND(VALUE(SUBSTITUTE(連結実質赤字比率に係る赤字・黒字の構成分析!F$36,"▲", "-")), 2) &gt;= 0, ABS(ROUND(VALUE(SUBSTITUTE(連結実質赤字比率に係る赤字・黒字の構成分析!F$36,"▲", "-")), 2)), NA())</f>
        <v>#N/A</v>
      </c>
      <c r="D34" s="175">
        <f>IF(ROUND(VALUE(SUBSTITUTE(連結実質赤字比率に係る赤字・黒字の構成分析!G$36,"▲", "-")), 2) &lt; 0, ABS(ROUND(VALUE(SUBSTITUTE(連結実質赤字比率に係る赤字・黒字の構成分析!G$36,"▲", "-")), 2)), NA())</f>
        <v>5.87</v>
      </c>
      <c r="E34" s="175" t="e">
        <f>IF(ROUND(VALUE(SUBSTITUTE(連結実質赤字比率に係る赤字・黒字の構成分析!G$36,"▲", "-")), 2) &gt;= 0, ABS(ROUND(VALUE(SUBSTITUTE(連結実質赤字比率に係る赤字・黒字の構成分析!G$36,"▲", "-")), 2)), NA())</f>
        <v>#N/A</v>
      </c>
      <c r="F34" s="175">
        <f>IF(ROUND(VALUE(SUBSTITUTE(連結実質赤字比率に係る赤字・黒字の構成分析!H$36,"▲", "-")), 2) &lt; 0, ABS(ROUND(VALUE(SUBSTITUTE(連結実質赤字比率に係る赤字・黒字の構成分析!H$36,"▲", "-")), 2)), NA())</f>
        <v>3.35</v>
      </c>
      <c r="G34" s="175" t="e">
        <f>IF(ROUND(VALUE(SUBSTITUTE(連結実質赤字比率に係る赤字・黒字の構成分析!H$36,"▲", "-")), 2) &gt;= 0, ABS(ROUND(VALUE(SUBSTITUTE(連結実質赤字比率に係る赤字・黒字の構成分析!H$36,"▲", "-")), 2)), NA())</f>
        <v>#N/A</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2.81</v>
      </c>
    </row>
    <row r="35" spans="1:16" x14ac:dyDescent="0.15">
      <c r="A35" s="175" t="str">
        <f>IF(連結実質赤字比率に係る赤字・黒字の構成分析!C$35="",NA(),連結実質赤字比率に係る赤字・黒字の構成分析!C$35)</f>
        <v>三沢市水道事業会計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6.59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6.25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6.27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5.77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6.27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5.27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5.93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6.28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6.09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7.41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1446</v>
      </c>
      <c r="E42" s="176"/>
      <c r="F42" s="176"/>
      <c r="G42" s="176">
        <f>'実質公債費比率（分子）の構造'!L$52</f>
        <v>1425</v>
      </c>
      <c r="H42" s="176"/>
      <c r="I42" s="176"/>
      <c r="J42" s="176">
        <f>'実質公債費比率（分子）の構造'!M$52</f>
        <v>1394</v>
      </c>
      <c r="K42" s="176"/>
      <c r="L42" s="176"/>
      <c r="M42" s="176">
        <f>'実質公債費比率（分子）の構造'!N$52</f>
        <v>1337</v>
      </c>
      <c r="N42" s="176"/>
      <c r="O42" s="176"/>
      <c r="P42" s="176">
        <f>'実質公債費比率（分子）の構造'!O$52</f>
        <v>1323</v>
      </c>
    </row>
    <row r="43" spans="1:16" x14ac:dyDescent="0.15">
      <c r="A43" s="176" t="s">
        <v>66</v>
      </c>
      <c r="B43" s="176">
        <f>'実質公債費比率（分子）の構造'!K$51</f>
        <v>0</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v>
      </c>
      <c r="C44" s="176"/>
      <c r="D44" s="176"/>
      <c r="E44" s="176">
        <f>'実質公債費比率（分子）の構造'!L$50</f>
        <v>1</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1</v>
      </c>
      <c r="C45" s="176"/>
      <c r="D45" s="176"/>
      <c r="E45" s="176">
        <f>'実質公債費比率（分子）の構造'!L$49</f>
        <v>5</v>
      </c>
      <c r="F45" s="176"/>
      <c r="G45" s="176"/>
      <c r="H45" s="176">
        <f>'実質公債費比率（分子）の構造'!M$49</f>
        <v>9</v>
      </c>
      <c r="I45" s="176"/>
      <c r="J45" s="176"/>
      <c r="K45" s="176">
        <f>'実質公債費比率（分子）の構造'!N$49</f>
        <v>9</v>
      </c>
      <c r="L45" s="176"/>
      <c r="M45" s="176"/>
      <c r="N45" s="176">
        <f>'実質公債費比率（分子）の構造'!O$49</f>
        <v>9</v>
      </c>
      <c r="O45" s="176"/>
      <c r="P45" s="176"/>
    </row>
    <row r="46" spans="1:16" x14ac:dyDescent="0.15">
      <c r="A46" s="176" t="s">
        <v>69</v>
      </c>
      <c r="B46" s="176">
        <f>'実質公債費比率（分子）の構造'!K$48</f>
        <v>782</v>
      </c>
      <c r="C46" s="176"/>
      <c r="D46" s="176"/>
      <c r="E46" s="176">
        <f>'実質公債費比率（分子）の構造'!L$48</f>
        <v>894</v>
      </c>
      <c r="F46" s="176"/>
      <c r="G46" s="176"/>
      <c r="H46" s="176">
        <f>'実質公債費比率（分子）の構造'!M$48</f>
        <v>833</v>
      </c>
      <c r="I46" s="176"/>
      <c r="J46" s="176"/>
      <c r="K46" s="176">
        <f>'実質公債費比率（分子）の構造'!N$48</f>
        <v>794</v>
      </c>
      <c r="L46" s="176"/>
      <c r="M46" s="176"/>
      <c r="N46" s="176">
        <f>'実質公債費比率（分子）の構造'!O$48</f>
        <v>745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1522</v>
      </c>
      <c r="C49" s="176"/>
      <c r="D49" s="176"/>
      <c r="E49" s="176">
        <f>'実質公債費比率（分子）の構造'!L$45</f>
        <v>1475</v>
      </c>
      <c r="F49" s="176"/>
      <c r="G49" s="176"/>
      <c r="H49" s="176">
        <f>'実質公債費比率（分子）の構造'!M$45</f>
        <v>1507</v>
      </c>
      <c r="I49" s="176"/>
      <c r="J49" s="176"/>
      <c r="K49" s="176">
        <f>'実質公債費比率（分子）の構造'!N$45</f>
        <v>1503</v>
      </c>
      <c r="L49" s="176"/>
      <c r="M49" s="176"/>
      <c r="N49" s="176">
        <f>'実質公債費比率（分子）の構造'!O$45</f>
        <v>1448</v>
      </c>
      <c r="O49" s="176"/>
      <c r="P49" s="176"/>
    </row>
    <row r="50" spans="1:16" x14ac:dyDescent="0.15">
      <c r="A50" s="176" t="s">
        <v>73</v>
      </c>
      <c r="B50" s="176" t="e">
        <f>NA()</f>
        <v>#N/A</v>
      </c>
      <c r="C50" s="176">
        <f>IF(ISNUMBER('実質公債費比率（分子）の構造'!K$53),'実質公債費比率（分子）の構造'!K$53,NA())</f>
        <v>861</v>
      </c>
      <c r="D50" s="176" t="e">
        <f>NA()</f>
        <v>#N/A</v>
      </c>
      <c r="E50" s="176" t="e">
        <f>NA()</f>
        <v>#N/A</v>
      </c>
      <c r="F50" s="176">
        <f>IF(ISNUMBER('実質公債費比率（分子）の構造'!L$53),'実質公債費比率（分子）の構造'!L$53,NA())</f>
        <v>950</v>
      </c>
      <c r="G50" s="176" t="e">
        <f>NA()</f>
        <v>#N/A</v>
      </c>
      <c r="H50" s="176" t="e">
        <f>NA()</f>
        <v>#N/A</v>
      </c>
      <c r="I50" s="176">
        <f>IF(ISNUMBER('実質公債費比率（分子）の構造'!M$53),'実質公債費比率（分子）の構造'!M$53,NA())</f>
        <v>955</v>
      </c>
      <c r="J50" s="176" t="e">
        <f>NA()</f>
        <v>#N/A</v>
      </c>
      <c r="K50" s="176" t="e">
        <f>NA()</f>
        <v>#N/A</v>
      </c>
      <c r="L50" s="176">
        <f>IF(ISNUMBER('実質公債費比率（分子）の構造'!N$53),'実質公債費比率（分子）の構造'!N$53,NA())</f>
        <v>969</v>
      </c>
      <c r="M50" s="176" t="e">
        <f>NA()</f>
        <v>#N/A</v>
      </c>
      <c r="N50" s="176" t="e">
        <f>NA()</f>
        <v>#N/A</v>
      </c>
      <c r="O50" s="176">
        <f>IF(ISNUMBER('実質公債費比率（分子）の構造'!O$53),'実質公債費比率（分子）の構造'!O$53,NA())</f>
        <v>879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16185</v>
      </c>
      <c r="E56" s="175"/>
      <c r="F56" s="175"/>
      <c r="G56" s="175">
        <f>'将来負担比率（分子）の構造'!J$52</f>
        <v>15703</v>
      </c>
      <c r="H56" s="175"/>
      <c r="I56" s="175"/>
      <c r="J56" s="175">
        <f>'将来負担比率（分子）の構造'!K$52</f>
        <v>15449</v>
      </c>
      <c r="K56" s="175"/>
      <c r="L56" s="175"/>
      <c r="M56" s="175">
        <f>'将来負担比率（分子）の構造'!L$52</f>
        <v>15469</v>
      </c>
      <c r="N56" s="175"/>
      <c r="O56" s="175"/>
      <c r="P56" s="175">
        <f>'将来負担比率（分子）の構造'!M$52</f>
        <v>15490</v>
      </c>
    </row>
    <row r="57" spans="1:16" x14ac:dyDescent="0.15">
      <c r="A57" s="175" t="s">
        <v>44</v>
      </c>
      <c r="B57" s="175"/>
      <c r="C57" s="175"/>
      <c r="D57" s="175">
        <f>'将来負担比率（分子）の構造'!I$51</f>
        <v>1061</v>
      </c>
      <c r="E57" s="175"/>
      <c r="F57" s="175"/>
      <c r="G57" s="175">
        <f>'将来負担比率（分子）の構造'!J$51</f>
        <v>1291</v>
      </c>
      <c r="H57" s="175"/>
      <c r="I57" s="175"/>
      <c r="J57" s="175">
        <f>'将来負担比率（分子）の構造'!K$51</f>
        <v>1352</v>
      </c>
      <c r="K57" s="175"/>
      <c r="L57" s="175"/>
      <c r="M57" s="175">
        <f>'将来負担比率（分子）の構造'!L$51</f>
        <v>1100</v>
      </c>
      <c r="N57" s="175"/>
      <c r="O57" s="175"/>
      <c r="P57" s="175">
        <f>'将来負担比率（分子）の構造'!M$51</f>
        <v>961</v>
      </c>
    </row>
    <row r="58" spans="1:16" x14ac:dyDescent="0.15">
      <c r="A58" s="175" t="s">
        <v>43</v>
      </c>
      <c r="B58" s="175"/>
      <c r="C58" s="175"/>
      <c r="D58" s="175">
        <f>'将来負担比率（分子）の構造'!I$50</f>
        <v>4790</v>
      </c>
      <c r="E58" s="175"/>
      <c r="F58" s="175"/>
      <c r="G58" s="175">
        <f>'将来負担比率（分子）の構造'!J$50</f>
        <v>4866</v>
      </c>
      <c r="H58" s="175"/>
      <c r="I58" s="175"/>
      <c r="J58" s="175">
        <f>'将来負担比率（分子）の構造'!K$50</f>
        <v>5067</v>
      </c>
      <c r="K58" s="175"/>
      <c r="L58" s="175"/>
      <c r="M58" s="175">
        <f>'将来負担比率（分子）の構造'!L$50</f>
        <v>5583</v>
      </c>
      <c r="N58" s="175"/>
      <c r="O58" s="175"/>
      <c r="P58" s="175">
        <f>'将来負担比率（分子）の構造'!M$50</f>
        <v>5510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1615</v>
      </c>
      <c r="C62" s="175"/>
      <c r="D62" s="175"/>
      <c r="E62" s="175">
        <f>'将来負担比率（分子）の構造'!J$45</f>
        <v>1562</v>
      </c>
      <c r="F62" s="175"/>
      <c r="G62" s="175"/>
      <c r="H62" s="175">
        <f>'将来負担比率（分子）の構造'!K$45</f>
        <v>1503</v>
      </c>
      <c r="I62" s="175"/>
      <c r="J62" s="175"/>
      <c r="K62" s="175">
        <f>'将来負担比率（分子）の構造'!L$45</f>
        <v>1371</v>
      </c>
      <c r="L62" s="175"/>
      <c r="M62" s="175"/>
      <c r="N62" s="175">
        <f>'将来負担比率（分子）の構造'!M$45</f>
        <v>1326</v>
      </c>
      <c r="O62" s="175"/>
      <c r="P62" s="175"/>
    </row>
    <row r="63" spans="1:16" x14ac:dyDescent="0.15">
      <c r="A63" s="175" t="s">
        <v>36</v>
      </c>
      <c r="B63" s="175">
        <f>'将来負担比率（分子）の構造'!I$44</f>
        <v>145</v>
      </c>
      <c r="C63" s="175"/>
      <c r="D63" s="175"/>
      <c r="E63" s="175">
        <f>'将来負担比率（分子）の構造'!J$44</f>
        <v>145</v>
      </c>
      <c r="F63" s="175"/>
      <c r="G63" s="175"/>
      <c r="H63" s="175">
        <f>'将来負担比率（分子）の構造'!K$44</f>
        <v>136</v>
      </c>
      <c r="I63" s="175"/>
      <c r="J63" s="175"/>
      <c r="K63" s="175">
        <f>'将来負担比率（分子）の構造'!L$44</f>
        <v>128</v>
      </c>
      <c r="L63" s="175"/>
      <c r="M63" s="175"/>
      <c r="N63" s="175">
        <f>'将来負担比率（分子）の構造'!M$44</f>
        <v>120</v>
      </c>
      <c r="O63" s="175"/>
      <c r="P63" s="175"/>
    </row>
    <row r="64" spans="1:16" x14ac:dyDescent="0.15">
      <c r="A64" s="175" t="s">
        <v>35</v>
      </c>
      <c r="B64" s="175">
        <f>'将来負担比率（分子）の構造'!I$43</f>
        <v>11907</v>
      </c>
      <c r="C64" s="175"/>
      <c r="D64" s="175"/>
      <c r="E64" s="175">
        <f>'将来負担比率（分子）の構造'!J$43</f>
        <v>11749</v>
      </c>
      <c r="F64" s="175"/>
      <c r="G64" s="175"/>
      <c r="H64" s="175">
        <f>'将来負担比率（分子）の構造'!K$43</f>
        <v>10910</v>
      </c>
      <c r="I64" s="175"/>
      <c r="J64" s="175"/>
      <c r="K64" s="175">
        <f>'将来負担比率（分子）の構造'!L$43</f>
        <v>10713</v>
      </c>
      <c r="L64" s="175"/>
      <c r="M64" s="175"/>
      <c r="N64" s="175">
        <f>'将来負担比率（分子）の構造'!M$43</f>
        <v>9762</v>
      </c>
      <c r="O64" s="175"/>
      <c r="P64" s="175"/>
    </row>
    <row r="65" spans="1:16" x14ac:dyDescent="0.15">
      <c r="A65" s="175" t="s">
        <v>34</v>
      </c>
      <c r="B65" s="175">
        <f>'将来負担比率（分子）の構造'!I$42</f>
        <v>1</v>
      </c>
      <c r="C65" s="175"/>
      <c r="D65" s="175"/>
      <c r="E65" s="175">
        <f>'将来負担比率（分子）の構造'!J$42</f>
        <v>0</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15459</v>
      </c>
      <c r="C66" s="175"/>
      <c r="D66" s="175"/>
      <c r="E66" s="175">
        <f>'将来負担比率（分子）の構造'!J$41</f>
        <v>15231</v>
      </c>
      <c r="F66" s="175"/>
      <c r="G66" s="175"/>
      <c r="H66" s="175">
        <f>'将来負担比率（分子）の構造'!K$41</f>
        <v>14861</v>
      </c>
      <c r="I66" s="175"/>
      <c r="J66" s="175"/>
      <c r="K66" s="175">
        <f>'将来負担比率（分子）の構造'!L$41</f>
        <v>14707</v>
      </c>
      <c r="L66" s="175"/>
      <c r="M66" s="175"/>
      <c r="N66" s="175">
        <f>'将来負担比率（分子）の構造'!M$41</f>
        <v>16435</v>
      </c>
      <c r="O66" s="175"/>
      <c r="P66" s="175"/>
    </row>
    <row r="67" spans="1:16" x14ac:dyDescent="0.15">
      <c r="A67" s="175" t="s">
        <v>77</v>
      </c>
      <c r="B67" s="175" t="e">
        <f>NA()</f>
        <v>#N/A</v>
      </c>
      <c r="C67" s="175">
        <f>IF(ISNUMBER('将来負担比率（分子）の構造'!I$53), IF('将来負担比率（分子）の構造'!I$53 &lt; 0, 0, '将来負担比率（分子）の構造'!I$53), NA())</f>
        <v>7092</v>
      </c>
      <c r="D67" s="175" t="e">
        <f>NA()</f>
        <v>#N/A</v>
      </c>
      <c r="E67" s="175" t="e">
        <f>NA()</f>
        <v>#N/A</v>
      </c>
      <c r="F67" s="175">
        <f>IF(ISNUMBER('将来負担比率（分子）の構造'!J$53), IF('将来負担比率（分子）の構造'!J$53 &lt; 0, 0, '将来負担比率（分子）の構造'!J$53), NA())</f>
        <v>6826</v>
      </c>
      <c r="G67" s="175" t="e">
        <f>NA()</f>
        <v>#N/A</v>
      </c>
      <c r="H67" s="175" t="e">
        <f>NA()</f>
        <v>#N/A</v>
      </c>
      <c r="I67" s="175">
        <f>IF(ISNUMBER('将来負担比率（分子）の構造'!K$53), IF('将来負担比率（分子）の構造'!K$53 &lt; 0, 0, '将来負担比率（分子）の構造'!K$53), NA())</f>
        <v>5543</v>
      </c>
      <c r="J67" s="175" t="e">
        <f>NA()</f>
        <v>#N/A</v>
      </c>
      <c r="K67" s="175" t="e">
        <f>NA()</f>
        <v>#N/A</v>
      </c>
      <c r="L67" s="175">
        <f>IF(ISNUMBER('将来負担比率（分子）の構造'!L$53), IF('将来負担比率（分子）の構造'!L$53 &lt; 0, 0, '将来負担比率（分子）の構造'!L$53), NA())</f>
        <v>4766</v>
      </c>
      <c r="M67" s="175" t="e">
        <f>NA()</f>
        <v>#N/A</v>
      </c>
      <c r="N67" s="175" t="e">
        <f>NA()</f>
        <v>#N/A</v>
      </c>
      <c r="O67" s="175">
        <f>IF(ISNUMBER('将来負担比率（分子）の構造'!M$53), IF('将来負担比率（分子）の構造'!M$53 &lt; 0, 0, '将来負担比率（分子）の構造'!M$53), NA())</f>
        <v>5682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2178</v>
      </c>
      <c r="C72" s="179">
        <f>基金残高に係る経年分析!G55</f>
        <v>2410</v>
      </c>
      <c r="D72" s="179">
        <f>基金残高に係る経年分析!H55</f>
        <v>2112</v>
      </c>
    </row>
    <row r="73" spans="1:16" x14ac:dyDescent="0.15">
      <c r="A73" s="178" t="s">
        <v>80</v>
      </c>
      <c r="B73" s="179">
        <f>基金残高に係る経年分析!F56</f>
        <v>1307</v>
      </c>
      <c r="C73" s="179">
        <f>基金残高に係る経年分析!G56</f>
        <v>1317</v>
      </c>
      <c r="D73" s="179">
        <f>基金残高に係る経年分析!H56</f>
        <v>1327</v>
      </c>
    </row>
    <row r="74" spans="1:16" x14ac:dyDescent="0.15">
      <c r="A74" s="178" t="s">
        <v>81</v>
      </c>
      <c r="B74" s="179">
        <f>基金残高に係る経年分析!F57</f>
        <v>1564</v>
      </c>
      <c r="C74" s="179">
        <f>基金残高に係る経年分析!G57</f>
        <v>1730</v>
      </c>
      <c r="D74" s="179">
        <f>基金残高に係る経年分析!H57</f>
        <v>1969</v>
      </c>
    </row>
  </sheetData>
  <sheetProtection algorithmName="SHA-512" hashValue="6l/n6CiaZe5jBTc4BGDu3u+THx/WxnzV2BaxXY98eJaQt2Zacr5thuZPpEZh5PIvysIWzrEknRFnOsFWuYahvw==" saltValue="XCLTI145R30/fS22RIbF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7"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7"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227</v>
      </c>
      <c r="C5" s="680"/>
      <c r="D5" s="680"/>
      <c r="E5" s="680"/>
      <c r="F5" s="680"/>
      <c r="G5" s="680"/>
      <c r="H5" s="680"/>
      <c r="I5" s="680"/>
      <c r="J5" s="680"/>
      <c r="K5" s="680"/>
      <c r="L5" s="680"/>
      <c r="M5" s="680"/>
      <c r="N5" s="680"/>
      <c r="O5" s="680"/>
      <c r="P5" s="680"/>
      <c r="Q5" s="681"/>
      <c r="R5" s="676">
        <v>4828073</v>
      </c>
      <c r="S5" s="677"/>
      <c r="T5" s="677"/>
      <c r="U5" s="677"/>
      <c r="V5" s="677"/>
      <c r="W5" s="677"/>
      <c r="X5" s="677"/>
      <c r="Y5" s="702"/>
      <c r="Z5" s="715">
        <v>16</v>
      </c>
      <c r="AA5" s="715"/>
      <c r="AB5" s="715"/>
      <c r="AC5" s="715"/>
      <c r="AD5" s="716">
        <v>4828073</v>
      </c>
      <c r="AE5" s="716"/>
      <c r="AF5" s="716"/>
      <c r="AG5" s="716"/>
      <c r="AH5" s="716"/>
      <c r="AI5" s="716"/>
      <c r="AJ5" s="716"/>
      <c r="AK5" s="716"/>
      <c r="AL5" s="703">
        <v>37.200000000000003</v>
      </c>
      <c r="AM5" s="685"/>
      <c r="AN5" s="685"/>
      <c r="AO5" s="704"/>
      <c r="AP5" s="679" t="s">
        <v>228</v>
      </c>
      <c r="AQ5" s="680"/>
      <c r="AR5" s="680"/>
      <c r="AS5" s="680"/>
      <c r="AT5" s="680"/>
      <c r="AU5" s="680"/>
      <c r="AV5" s="680"/>
      <c r="AW5" s="680"/>
      <c r="AX5" s="680"/>
      <c r="AY5" s="680"/>
      <c r="AZ5" s="680"/>
      <c r="BA5" s="680"/>
      <c r="BB5" s="680"/>
      <c r="BC5" s="680"/>
      <c r="BD5" s="680"/>
      <c r="BE5" s="680"/>
      <c r="BF5" s="681"/>
      <c r="BG5" s="621">
        <v>4827737</v>
      </c>
      <c r="BH5" s="622"/>
      <c r="BI5" s="622"/>
      <c r="BJ5" s="622"/>
      <c r="BK5" s="622"/>
      <c r="BL5" s="622"/>
      <c r="BM5" s="622"/>
      <c r="BN5" s="623"/>
      <c r="BO5" s="659">
        <v>100</v>
      </c>
      <c r="BP5" s="659"/>
      <c r="BQ5" s="659"/>
      <c r="BR5" s="659"/>
      <c r="BS5" s="660">
        <v>58455</v>
      </c>
      <c r="BT5" s="660"/>
      <c r="BU5" s="660"/>
      <c r="BV5" s="660"/>
      <c r="BW5" s="660"/>
      <c r="BX5" s="660"/>
      <c r="BY5" s="660"/>
      <c r="BZ5" s="660"/>
      <c r="CA5" s="660"/>
      <c r="CB5" s="700"/>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15">
      <c r="B6" s="618" t="s">
        <v>232</v>
      </c>
      <c r="C6" s="619"/>
      <c r="D6" s="619"/>
      <c r="E6" s="619"/>
      <c r="F6" s="619"/>
      <c r="G6" s="619"/>
      <c r="H6" s="619"/>
      <c r="I6" s="619"/>
      <c r="J6" s="619"/>
      <c r="K6" s="619"/>
      <c r="L6" s="619"/>
      <c r="M6" s="619"/>
      <c r="N6" s="619"/>
      <c r="O6" s="619"/>
      <c r="P6" s="619"/>
      <c r="Q6" s="620"/>
      <c r="R6" s="621">
        <v>149963</v>
      </c>
      <c r="S6" s="622"/>
      <c r="T6" s="622"/>
      <c r="U6" s="622"/>
      <c r="V6" s="622"/>
      <c r="W6" s="622"/>
      <c r="X6" s="622"/>
      <c r="Y6" s="623"/>
      <c r="Z6" s="659">
        <v>0.5</v>
      </c>
      <c r="AA6" s="659"/>
      <c r="AB6" s="659"/>
      <c r="AC6" s="659"/>
      <c r="AD6" s="660">
        <v>149963</v>
      </c>
      <c r="AE6" s="660"/>
      <c r="AF6" s="660"/>
      <c r="AG6" s="660"/>
      <c r="AH6" s="660"/>
      <c r="AI6" s="660"/>
      <c r="AJ6" s="660"/>
      <c r="AK6" s="660"/>
      <c r="AL6" s="624">
        <v>1.2</v>
      </c>
      <c r="AM6" s="625"/>
      <c r="AN6" s="625"/>
      <c r="AO6" s="661"/>
      <c r="AP6" s="618" t="s">
        <v>233</v>
      </c>
      <c r="AQ6" s="619"/>
      <c r="AR6" s="619"/>
      <c r="AS6" s="619"/>
      <c r="AT6" s="619"/>
      <c r="AU6" s="619"/>
      <c r="AV6" s="619"/>
      <c r="AW6" s="619"/>
      <c r="AX6" s="619"/>
      <c r="AY6" s="619"/>
      <c r="AZ6" s="619"/>
      <c r="BA6" s="619"/>
      <c r="BB6" s="619"/>
      <c r="BC6" s="619"/>
      <c r="BD6" s="619"/>
      <c r="BE6" s="619"/>
      <c r="BF6" s="620"/>
      <c r="BG6" s="621">
        <v>4827737</v>
      </c>
      <c r="BH6" s="622"/>
      <c r="BI6" s="622"/>
      <c r="BJ6" s="622"/>
      <c r="BK6" s="622"/>
      <c r="BL6" s="622"/>
      <c r="BM6" s="622"/>
      <c r="BN6" s="623"/>
      <c r="BO6" s="659">
        <v>100</v>
      </c>
      <c r="BP6" s="659"/>
      <c r="BQ6" s="659"/>
      <c r="BR6" s="659"/>
      <c r="BS6" s="660">
        <v>58455</v>
      </c>
      <c r="BT6" s="660"/>
      <c r="BU6" s="660"/>
      <c r="BV6" s="660"/>
      <c r="BW6" s="660"/>
      <c r="BX6" s="660"/>
      <c r="BY6" s="660"/>
      <c r="BZ6" s="660"/>
      <c r="CA6" s="660"/>
      <c r="CB6" s="700"/>
      <c r="CD6" s="679" t="s">
        <v>234</v>
      </c>
      <c r="CE6" s="680"/>
      <c r="CF6" s="680"/>
      <c r="CG6" s="680"/>
      <c r="CH6" s="680"/>
      <c r="CI6" s="680"/>
      <c r="CJ6" s="680"/>
      <c r="CK6" s="680"/>
      <c r="CL6" s="680"/>
      <c r="CM6" s="680"/>
      <c r="CN6" s="680"/>
      <c r="CO6" s="680"/>
      <c r="CP6" s="680"/>
      <c r="CQ6" s="681"/>
      <c r="CR6" s="621">
        <v>194859</v>
      </c>
      <c r="CS6" s="622"/>
      <c r="CT6" s="622"/>
      <c r="CU6" s="622"/>
      <c r="CV6" s="622"/>
      <c r="CW6" s="622"/>
      <c r="CX6" s="622"/>
      <c r="CY6" s="623"/>
      <c r="CZ6" s="703">
        <v>0.7</v>
      </c>
      <c r="DA6" s="685"/>
      <c r="DB6" s="685"/>
      <c r="DC6" s="705"/>
      <c r="DD6" s="627" t="s">
        <v>235</v>
      </c>
      <c r="DE6" s="622"/>
      <c r="DF6" s="622"/>
      <c r="DG6" s="622"/>
      <c r="DH6" s="622"/>
      <c r="DI6" s="622"/>
      <c r="DJ6" s="622"/>
      <c r="DK6" s="622"/>
      <c r="DL6" s="622"/>
      <c r="DM6" s="622"/>
      <c r="DN6" s="622"/>
      <c r="DO6" s="622"/>
      <c r="DP6" s="623"/>
      <c r="DQ6" s="627">
        <v>194859</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2294</v>
      </c>
      <c r="S7" s="622"/>
      <c r="T7" s="622"/>
      <c r="U7" s="622"/>
      <c r="V7" s="622"/>
      <c r="W7" s="622"/>
      <c r="X7" s="622"/>
      <c r="Y7" s="623"/>
      <c r="Z7" s="659">
        <v>0</v>
      </c>
      <c r="AA7" s="659"/>
      <c r="AB7" s="659"/>
      <c r="AC7" s="659"/>
      <c r="AD7" s="660">
        <v>2294</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2337611</v>
      </c>
      <c r="BH7" s="622"/>
      <c r="BI7" s="622"/>
      <c r="BJ7" s="622"/>
      <c r="BK7" s="622"/>
      <c r="BL7" s="622"/>
      <c r="BM7" s="622"/>
      <c r="BN7" s="623"/>
      <c r="BO7" s="659">
        <v>48.4</v>
      </c>
      <c r="BP7" s="659"/>
      <c r="BQ7" s="659"/>
      <c r="BR7" s="659"/>
      <c r="BS7" s="660">
        <v>58455</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3018517</v>
      </c>
      <c r="CS7" s="622"/>
      <c r="CT7" s="622"/>
      <c r="CU7" s="622"/>
      <c r="CV7" s="622"/>
      <c r="CW7" s="622"/>
      <c r="CX7" s="622"/>
      <c r="CY7" s="623"/>
      <c r="CZ7" s="659">
        <v>10.3</v>
      </c>
      <c r="DA7" s="659"/>
      <c r="DB7" s="659"/>
      <c r="DC7" s="659"/>
      <c r="DD7" s="627">
        <v>500874</v>
      </c>
      <c r="DE7" s="622"/>
      <c r="DF7" s="622"/>
      <c r="DG7" s="622"/>
      <c r="DH7" s="622"/>
      <c r="DI7" s="622"/>
      <c r="DJ7" s="622"/>
      <c r="DK7" s="622"/>
      <c r="DL7" s="622"/>
      <c r="DM7" s="622"/>
      <c r="DN7" s="622"/>
      <c r="DO7" s="622"/>
      <c r="DP7" s="623"/>
      <c r="DQ7" s="627">
        <v>2604752</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13083</v>
      </c>
      <c r="S8" s="622"/>
      <c r="T8" s="622"/>
      <c r="U8" s="622"/>
      <c r="V8" s="622"/>
      <c r="W8" s="622"/>
      <c r="X8" s="622"/>
      <c r="Y8" s="623"/>
      <c r="Z8" s="659">
        <v>0</v>
      </c>
      <c r="AA8" s="659"/>
      <c r="AB8" s="659"/>
      <c r="AC8" s="659"/>
      <c r="AD8" s="660">
        <v>13083</v>
      </c>
      <c r="AE8" s="660"/>
      <c r="AF8" s="660"/>
      <c r="AG8" s="660"/>
      <c r="AH8" s="660"/>
      <c r="AI8" s="660"/>
      <c r="AJ8" s="660"/>
      <c r="AK8" s="660"/>
      <c r="AL8" s="624">
        <v>0.1</v>
      </c>
      <c r="AM8" s="625"/>
      <c r="AN8" s="625"/>
      <c r="AO8" s="661"/>
      <c r="AP8" s="618" t="s">
        <v>240</v>
      </c>
      <c r="AQ8" s="619"/>
      <c r="AR8" s="619"/>
      <c r="AS8" s="619"/>
      <c r="AT8" s="619"/>
      <c r="AU8" s="619"/>
      <c r="AV8" s="619"/>
      <c r="AW8" s="619"/>
      <c r="AX8" s="619"/>
      <c r="AY8" s="619"/>
      <c r="AZ8" s="619"/>
      <c r="BA8" s="619"/>
      <c r="BB8" s="619"/>
      <c r="BC8" s="619"/>
      <c r="BD8" s="619"/>
      <c r="BE8" s="619"/>
      <c r="BF8" s="620"/>
      <c r="BG8" s="621">
        <v>70978</v>
      </c>
      <c r="BH8" s="622"/>
      <c r="BI8" s="622"/>
      <c r="BJ8" s="622"/>
      <c r="BK8" s="622"/>
      <c r="BL8" s="622"/>
      <c r="BM8" s="622"/>
      <c r="BN8" s="623"/>
      <c r="BO8" s="659">
        <v>1.5</v>
      </c>
      <c r="BP8" s="659"/>
      <c r="BQ8" s="659"/>
      <c r="BR8" s="659"/>
      <c r="BS8" s="660" t="s">
        <v>128</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7684288</v>
      </c>
      <c r="CS8" s="622"/>
      <c r="CT8" s="622"/>
      <c r="CU8" s="622"/>
      <c r="CV8" s="622"/>
      <c r="CW8" s="622"/>
      <c r="CX8" s="622"/>
      <c r="CY8" s="623"/>
      <c r="CZ8" s="659">
        <v>26.2</v>
      </c>
      <c r="DA8" s="659"/>
      <c r="DB8" s="659"/>
      <c r="DC8" s="659"/>
      <c r="DD8" s="627">
        <v>28356</v>
      </c>
      <c r="DE8" s="622"/>
      <c r="DF8" s="622"/>
      <c r="DG8" s="622"/>
      <c r="DH8" s="622"/>
      <c r="DI8" s="622"/>
      <c r="DJ8" s="622"/>
      <c r="DK8" s="622"/>
      <c r="DL8" s="622"/>
      <c r="DM8" s="622"/>
      <c r="DN8" s="622"/>
      <c r="DO8" s="622"/>
      <c r="DP8" s="623"/>
      <c r="DQ8" s="627">
        <v>3296421</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8772</v>
      </c>
      <c r="S9" s="622"/>
      <c r="T9" s="622"/>
      <c r="U9" s="622"/>
      <c r="V9" s="622"/>
      <c r="W9" s="622"/>
      <c r="X9" s="622"/>
      <c r="Y9" s="623"/>
      <c r="Z9" s="659">
        <v>0</v>
      </c>
      <c r="AA9" s="659"/>
      <c r="AB9" s="659"/>
      <c r="AC9" s="659"/>
      <c r="AD9" s="660">
        <v>8772</v>
      </c>
      <c r="AE9" s="660"/>
      <c r="AF9" s="660"/>
      <c r="AG9" s="660"/>
      <c r="AH9" s="660"/>
      <c r="AI9" s="660"/>
      <c r="AJ9" s="660"/>
      <c r="AK9" s="660"/>
      <c r="AL9" s="624">
        <v>0.1</v>
      </c>
      <c r="AM9" s="625"/>
      <c r="AN9" s="625"/>
      <c r="AO9" s="661"/>
      <c r="AP9" s="618" t="s">
        <v>243</v>
      </c>
      <c r="AQ9" s="619"/>
      <c r="AR9" s="619"/>
      <c r="AS9" s="619"/>
      <c r="AT9" s="619"/>
      <c r="AU9" s="619"/>
      <c r="AV9" s="619"/>
      <c r="AW9" s="619"/>
      <c r="AX9" s="619"/>
      <c r="AY9" s="619"/>
      <c r="AZ9" s="619"/>
      <c r="BA9" s="619"/>
      <c r="BB9" s="619"/>
      <c r="BC9" s="619"/>
      <c r="BD9" s="619"/>
      <c r="BE9" s="619"/>
      <c r="BF9" s="620"/>
      <c r="BG9" s="621">
        <v>2011435</v>
      </c>
      <c r="BH9" s="622"/>
      <c r="BI9" s="622"/>
      <c r="BJ9" s="622"/>
      <c r="BK9" s="622"/>
      <c r="BL9" s="622"/>
      <c r="BM9" s="622"/>
      <c r="BN9" s="623"/>
      <c r="BO9" s="659">
        <v>41.7</v>
      </c>
      <c r="BP9" s="659"/>
      <c r="BQ9" s="659"/>
      <c r="BR9" s="659"/>
      <c r="BS9" s="660" t="s">
        <v>128</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8241447</v>
      </c>
      <c r="CS9" s="622"/>
      <c r="CT9" s="622"/>
      <c r="CU9" s="622"/>
      <c r="CV9" s="622"/>
      <c r="CW9" s="622"/>
      <c r="CX9" s="622"/>
      <c r="CY9" s="623"/>
      <c r="CZ9" s="659">
        <v>28.1</v>
      </c>
      <c r="DA9" s="659"/>
      <c r="DB9" s="659"/>
      <c r="DC9" s="659"/>
      <c r="DD9" s="627">
        <v>6066799</v>
      </c>
      <c r="DE9" s="622"/>
      <c r="DF9" s="622"/>
      <c r="DG9" s="622"/>
      <c r="DH9" s="622"/>
      <c r="DI9" s="622"/>
      <c r="DJ9" s="622"/>
      <c r="DK9" s="622"/>
      <c r="DL9" s="622"/>
      <c r="DM9" s="622"/>
      <c r="DN9" s="622"/>
      <c r="DO9" s="622"/>
      <c r="DP9" s="623"/>
      <c r="DQ9" s="627">
        <v>2249297</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235</v>
      </c>
      <c r="S10" s="622"/>
      <c r="T10" s="622"/>
      <c r="U10" s="622"/>
      <c r="V10" s="622"/>
      <c r="W10" s="622"/>
      <c r="X10" s="622"/>
      <c r="Y10" s="623"/>
      <c r="Z10" s="659" t="s">
        <v>235</v>
      </c>
      <c r="AA10" s="659"/>
      <c r="AB10" s="659"/>
      <c r="AC10" s="659"/>
      <c r="AD10" s="660" t="s">
        <v>235</v>
      </c>
      <c r="AE10" s="660"/>
      <c r="AF10" s="660"/>
      <c r="AG10" s="660"/>
      <c r="AH10" s="660"/>
      <c r="AI10" s="660"/>
      <c r="AJ10" s="660"/>
      <c r="AK10" s="660"/>
      <c r="AL10" s="624" t="s">
        <v>235</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120900</v>
      </c>
      <c r="BH10" s="622"/>
      <c r="BI10" s="622"/>
      <c r="BJ10" s="622"/>
      <c r="BK10" s="622"/>
      <c r="BL10" s="622"/>
      <c r="BM10" s="622"/>
      <c r="BN10" s="623"/>
      <c r="BO10" s="659">
        <v>2.5</v>
      </c>
      <c r="BP10" s="659"/>
      <c r="BQ10" s="659"/>
      <c r="BR10" s="659"/>
      <c r="BS10" s="660">
        <v>20111</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v>67531</v>
      </c>
      <c r="CS10" s="622"/>
      <c r="CT10" s="622"/>
      <c r="CU10" s="622"/>
      <c r="CV10" s="622"/>
      <c r="CW10" s="622"/>
      <c r="CX10" s="622"/>
      <c r="CY10" s="623"/>
      <c r="CZ10" s="659">
        <v>0.2</v>
      </c>
      <c r="DA10" s="659"/>
      <c r="DB10" s="659"/>
      <c r="DC10" s="659"/>
      <c r="DD10" s="627">
        <v>27545</v>
      </c>
      <c r="DE10" s="622"/>
      <c r="DF10" s="622"/>
      <c r="DG10" s="622"/>
      <c r="DH10" s="622"/>
      <c r="DI10" s="622"/>
      <c r="DJ10" s="622"/>
      <c r="DK10" s="622"/>
      <c r="DL10" s="622"/>
      <c r="DM10" s="622"/>
      <c r="DN10" s="622"/>
      <c r="DO10" s="622"/>
      <c r="DP10" s="623"/>
      <c r="DQ10" s="627">
        <v>67531</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1003908</v>
      </c>
      <c r="S11" s="622"/>
      <c r="T11" s="622"/>
      <c r="U11" s="622"/>
      <c r="V11" s="622"/>
      <c r="W11" s="622"/>
      <c r="X11" s="622"/>
      <c r="Y11" s="623"/>
      <c r="Z11" s="624">
        <v>3.3</v>
      </c>
      <c r="AA11" s="625"/>
      <c r="AB11" s="625"/>
      <c r="AC11" s="626"/>
      <c r="AD11" s="627">
        <v>1003908</v>
      </c>
      <c r="AE11" s="622"/>
      <c r="AF11" s="622"/>
      <c r="AG11" s="622"/>
      <c r="AH11" s="622"/>
      <c r="AI11" s="622"/>
      <c r="AJ11" s="622"/>
      <c r="AK11" s="623"/>
      <c r="AL11" s="624">
        <v>7.7</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134298</v>
      </c>
      <c r="BH11" s="622"/>
      <c r="BI11" s="622"/>
      <c r="BJ11" s="622"/>
      <c r="BK11" s="622"/>
      <c r="BL11" s="622"/>
      <c r="BM11" s="622"/>
      <c r="BN11" s="623"/>
      <c r="BO11" s="659">
        <v>2.8</v>
      </c>
      <c r="BP11" s="659"/>
      <c r="BQ11" s="659"/>
      <c r="BR11" s="659"/>
      <c r="BS11" s="660">
        <v>38344</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642078</v>
      </c>
      <c r="CS11" s="622"/>
      <c r="CT11" s="622"/>
      <c r="CU11" s="622"/>
      <c r="CV11" s="622"/>
      <c r="CW11" s="622"/>
      <c r="CX11" s="622"/>
      <c r="CY11" s="623"/>
      <c r="CZ11" s="659">
        <v>2.2000000000000002</v>
      </c>
      <c r="DA11" s="659"/>
      <c r="DB11" s="659"/>
      <c r="DC11" s="659"/>
      <c r="DD11" s="627">
        <v>91633</v>
      </c>
      <c r="DE11" s="622"/>
      <c r="DF11" s="622"/>
      <c r="DG11" s="622"/>
      <c r="DH11" s="622"/>
      <c r="DI11" s="622"/>
      <c r="DJ11" s="622"/>
      <c r="DK11" s="622"/>
      <c r="DL11" s="622"/>
      <c r="DM11" s="622"/>
      <c r="DN11" s="622"/>
      <c r="DO11" s="622"/>
      <c r="DP11" s="623"/>
      <c r="DQ11" s="627">
        <v>565467</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t="s">
        <v>128</v>
      </c>
      <c r="S12" s="622"/>
      <c r="T12" s="622"/>
      <c r="U12" s="622"/>
      <c r="V12" s="622"/>
      <c r="W12" s="622"/>
      <c r="X12" s="622"/>
      <c r="Y12" s="623"/>
      <c r="Z12" s="659" t="s">
        <v>128</v>
      </c>
      <c r="AA12" s="659"/>
      <c r="AB12" s="659"/>
      <c r="AC12" s="659"/>
      <c r="AD12" s="660" t="s">
        <v>235</v>
      </c>
      <c r="AE12" s="660"/>
      <c r="AF12" s="660"/>
      <c r="AG12" s="660"/>
      <c r="AH12" s="660"/>
      <c r="AI12" s="660"/>
      <c r="AJ12" s="660"/>
      <c r="AK12" s="660"/>
      <c r="AL12" s="624" t="s">
        <v>128</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1964914</v>
      </c>
      <c r="BH12" s="622"/>
      <c r="BI12" s="622"/>
      <c r="BJ12" s="622"/>
      <c r="BK12" s="622"/>
      <c r="BL12" s="622"/>
      <c r="BM12" s="622"/>
      <c r="BN12" s="623"/>
      <c r="BO12" s="659">
        <v>40.700000000000003</v>
      </c>
      <c r="BP12" s="659"/>
      <c r="BQ12" s="659"/>
      <c r="BR12" s="659"/>
      <c r="BS12" s="660" t="s">
        <v>235</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1000951</v>
      </c>
      <c r="CS12" s="622"/>
      <c r="CT12" s="622"/>
      <c r="CU12" s="622"/>
      <c r="CV12" s="622"/>
      <c r="CW12" s="622"/>
      <c r="CX12" s="622"/>
      <c r="CY12" s="623"/>
      <c r="CZ12" s="659">
        <v>3.4</v>
      </c>
      <c r="DA12" s="659"/>
      <c r="DB12" s="659"/>
      <c r="DC12" s="659"/>
      <c r="DD12" s="627">
        <v>8006</v>
      </c>
      <c r="DE12" s="622"/>
      <c r="DF12" s="622"/>
      <c r="DG12" s="622"/>
      <c r="DH12" s="622"/>
      <c r="DI12" s="622"/>
      <c r="DJ12" s="622"/>
      <c r="DK12" s="622"/>
      <c r="DL12" s="622"/>
      <c r="DM12" s="622"/>
      <c r="DN12" s="622"/>
      <c r="DO12" s="622"/>
      <c r="DP12" s="623"/>
      <c r="DQ12" s="627">
        <v>793896</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235</v>
      </c>
      <c r="S13" s="622"/>
      <c r="T13" s="622"/>
      <c r="U13" s="622"/>
      <c r="V13" s="622"/>
      <c r="W13" s="622"/>
      <c r="X13" s="622"/>
      <c r="Y13" s="623"/>
      <c r="Z13" s="659" t="s">
        <v>235</v>
      </c>
      <c r="AA13" s="659"/>
      <c r="AB13" s="659"/>
      <c r="AC13" s="659"/>
      <c r="AD13" s="660" t="s">
        <v>128</v>
      </c>
      <c r="AE13" s="660"/>
      <c r="AF13" s="660"/>
      <c r="AG13" s="660"/>
      <c r="AH13" s="660"/>
      <c r="AI13" s="660"/>
      <c r="AJ13" s="660"/>
      <c r="AK13" s="660"/>
      <c r="AL13" s="624" t="s">
        <v>235</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1940743</v>
      </c>
      <c r="BH13" s="622"/>
      <c r="BI13" s="622"/>
      <c r="BJ13" s="622"/>
      <c r="BK13" s="622"/>
      <c r="BL13" s="622"/>
      <c r="BM13" s="622"/>
      <c r="BN13" s="623"/>
      <c r="BO13" s="659">
        <v>40.200000000000003</v>
      </c>
      <c r="BP13" s="659"/>
      <c r="BQ13" s="659"/>
      <c r="BR13" s="659"/>
      <c r="BS13" s="660" t="s">
        <v>235</v>
      </c>
      <c r="BT13" s="660"/>
      <c r="BU13" s="660"/>
      <c r="BV13" s="660"/>
      <c r="BW13" s="660"/>
      <c r="BX13" s="660"/>
      <c r="BY13" s="660"/>
      <c r="BZ13" s="660"/>
      <c r="CA13" s="660"/>
      <c r="CB13" s="700"/>
      <c r="CD13" s="618" t="s">
        <v>256</v>
      </c>
      <c r="CE13" s="619"/>
      <c r="CF13" s="619"/>
      <c r="CG13" s="619"/>
      <c r="CH13" s="619"/>
      <c r="CI13" s="619"/>
      <c r="CJ13" s="619"/>
      <c r="CK13" s="619"/>
      <c r="CL13" s="619"/>
      <c r="CM13" s="619"/>
      <c r="CN13" s="619"/>
      <c r="CO13" s="619"/>
      <c r="CP13" s="619"/>
      <c r="CQ13" s="620"/>
      <c r="CR13" s="621">
        <v>2626051</v>
      </c>
      <c r="CS13" s="622"/>
      <c r="CT13" s="622"/>
      <c r="CU13" s="622"/>
      <c r="CV13" s="622"/>
      <c r="CW13" s="622"/>
      <c r="CX13" s="622"/>
      <c r="CY13" s="623"/>
      <c r="CZ13" s="659">
        <v>8.9</v>
      </c>
      <c r="DA13" s="659"/>
      <c r="DB13" s="659"/>
      <c r="DC13" s="659"/>
      <c r="DD13" s="627">
        <v>1232714</v>
      </c>
      <c r="DE13" s="622"/>
      <c r="DF13" s="622"/>
      <c r="DG13" s="622"/>
      <c r="DH13" s="622"/>
      <c r="DI13" s="622"/>
      <c r="DJ13" s="622"/>
      <c r="DK13" s="622"/>
      <c r="DL13" s="622"/>
      <c r="DM13" s="622"/>
      <c r="DN13" s="622"/>
      <c r="DO13" s="622"/>
      <c r="DP13" s="623"/>
      <c r="DQ13" s="627">
        <v>1845019</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v>675</v>
      </c>
      <c r="S14" s="622"/>
      <c r="T14" s="622"/>
      <c r="U14" s="622"/>
      <c r="V14" s="622"/>
      <c r="W14" s="622"/>
      <c r="X14" s="622"/>
      <c r="Y14" s="623"/>
      <c r="Z14" s="659">
        <v>0</v>
      </c>
      <c r="AA14" s="659"/>
      <c r="AB14" s="659"/>
      <c r="AC14" s="659"/>
      <c r="AD14" s="660">
        <v>675</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137164</v>
      </c>
      <c r="BH14" s="622"/>
      <c r="BI14" s="622"/>
      <c r="BJ14" s="622"/>
      <c r="BK14" s="622"/>
      <c r="BL14" s="622"/>
      <c r="BM14" s="622"/>
      <c r="BN14" s="623"/>
      <c r="BO14" s="659">
        <v>2.8</v>
      </c>
      <c r="BP14" s="659"/>
      <c r="BQ14" s="659"/>
      <c r="BR14" s="659"/>
      <c r="BS14" s="660" t="s">
        <v>235</v>
      </c>
      <c r="BT14" s="660"/>
      <c r="BU14" s="660"/>
      <c r="BV14" s="660"/>
      <c r="BW14" s="660"/>
      <c r="BX14" s="660"/>
      <c r="BY14" s="660"/>
      <c r="BZ14" s="660"/>
      <c r="CA14" s="660"/>
      <c r="CB14" s="700"/>
      <c r="CD14" s="618" t="s">
        <v>259</v>
      </c>
      <c r="CE14" s="619"/>
      <c r="CF14" s="619"/>
      <c r="CG14" s="619"/>
      <c r="CH14" s="619"/>
      <c r="CI14" s="619"/>
      <c r="CJ14" s="619"/>
      <c r="CK14" s="619"/>
      <c r="CL14" s="619"/>
      <c r="CM14" s="619"/>
      <c r="CN14" s="619"/>
      <c r="CO14" s="619"/>
      <c r="CP14" s="619"/>
      <c r="CQ14" s="620"/>
      <c r="CR14" s="621">
        <v>1279182</v>
      </c>
      <c r="CS14" s="622"/>
      <c r="CT14" s="622"/>
      <c r="CU14" s="622"/>
      <c r="CV14" s="622"/>
      <c r="CW14" s="622"/>
      <c r="CX14" s="622"/>
      <c r="CY14" s="623"/>
      <c r="CZ14" s="659">
        <v>4.4000000000000004</v>
      </c>
      <c r="DA14" s="659"/>
      <c r="DB14" s="659"/>
      <c r="DC14" s="659"/>
      <c r="DD14" s="627">
        <v>308734</v>
      </c>
      <c r="DE14" s="622"/>
      <c r="DF14" s="622"/>
      <c r="DG14" s="622"/>
      <c r="DH14" s="622"/>
      <c r="DI14" s="622"/>
      <c r="DJ14" s="622"/>
      <c r="DK14" s="622"/>
      <c r="DL14" s="622"/>
      <c r="DM14" s="622"/>
      <c r="DN14" s="622"/>
      <c r="DO14" s="622"/>
      <c r="DP14" s="623"/>
      <c r="DQ14" s="627">
        <v>879224</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235</v>
      </c>
      <c r="S15" s="622"/>
      <c r="T15" s="622"/>
      <c r="U15" s="622"/>
      <c r="V15" s="622"/>
      <c r="W15" s="622"/>
      <c r="X15" s="622"/>
      <c r="Y15" s="623"/>
      <c r="Z15" s="659" t="s">
        <v>235</v>
      </c>
      <c r="AA15" s="659"/>
      <c r="AB15" s="659"/>
      <c r="AC15" s="659"/>
      <c r="AD15" s="660" t="s">
        <v>235</v>
      </c>
      <c r="AE15" s="660"/>
      <c r="AF15" s="660"/>
      <c r="AG15" s="660"/>
      <c r="AH15" s="660"/>
      <c r="AI15" s="660"/>
      <c r="AJ15" s="660"/>
      <c r="AK15" s="660"/>
      <c r="AL15" s="624" t="s">
        <v>128</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388048</v>
      </c>
      <c r="BH15" s="622"/>
      <c r="BI15" s="622"/>
      <c r="BJ15" s="622"/>
      <c r="BK15" s="622"/>
      <c r="BL15" s="622"/>
      <c r="BM15" s="622"/>
      <c r="BN15" s="623"/>
      <c r="BO15" s="659">
        <v>8</v>
      </c>
      <c r="BP15" s="659"/>
      <c r="BQ15" s="659"/>
      <c r="BR15" s="659"/>
      <c r="BS15" s="660" t="s">
        <v>235</v>
      </c>
      <c r="BT15" s="660"/>
      <c r="BU15" s="660"/>
      <c r="BV15" s="660"/>
      <c r="BW15" s="660"/>
      <c r="BX15" s="660"/>
      <c r="BY15" s="660"/>
      <c r="BZ15" s="660"/>
      <c r="CA15" s="660"/>
      <c r="CB15" s="700"/>
      <c r="CD15" s="618" t="s">
        <v>262</v>
      </c>
      <c r="CE15" s="619"/>
      <c r="CF15" s="619"/>
      <c r="CG15" s="619"/>
      <c r="CH15" s="619"/>
      <c r="CI15" s="619"/>
      <c r="CJ15" s="619"/>
      <c r="CK15" s="619"/>
      <c r="CL15" s="619"/>
      <c r="CM15" s="619"/>
      <c r="CN15" s="619"/>
      <c r="CO15" s="619"/>
      <c r="CP15" s="619"/>
      <c r="CQ15" s="620"/>
      <c r="CR15" s="621">
        <v>3167581</v>
      </c>
      <c r="CS15" s="622"/>
      <c r="CT15" s="622"/>
      <c r="CU15" s="622"/>
      <c r="CV15" s="622"/>
      <c r="CW15" s="622"/>
      <c r="CX15" s="622"/>
      <c r="CY15" s="623"/>
      <c r="CZ15" s="659">
        <v>10.8</v>
      </c>
      <c r="DA15" s="659"/>
      <c r="DB15" s="659"/>
      <c r="DC15" s="659"/>
      <c r="DD15" s="627">
        <v>477255</v>
      </c>
      <c r="DE15" s="622"/>
      <c r="DF15" s="622"/>
      <c r="DG15" s="622"/>
      <c r="DH15" s="622"/>
      <c r="DI15" s="622"/>
      <c r="DJ15" s="622"/>
      <c r="DK15" s="622"/>
      <c r="DL15" s="622"/>
      <c r="DM15" s="622"/>
      <c r="DN15" s="622"/>
      <c r="DO15" s="622"/>
      <c r="DP15" s="623"/>
      <c r="DQ15" s="627">
        <v>2445648</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11861</v>
      </c>
      <c r="S16" s="622"/>
      <c r="T16" s="622"/>
      <c r="U16" s="622"/>
      <c r="V16" s="622"/>
      <c r="W16" s="622"/>
      <c r="X16" s="622"/>
      <c r="Y16" s="623"/>
      <c r="Z16" s="659">
        <v>0</v>
      </c>
      <c r="AA16" s="659"/>
      <c r="AB16" s="659"/>
      <c r="AC16" s="659"/>
      <c r="AD16" s="660">
        <v>11861</v>
      </c>
      <c r="AE16" s="660"/>
      <c r="AF16" s="660"/>
      <c r="AG16" s="660"/>
      <c r="AH16" s="660"/>
      <c r="AI16" s="660"/>
      <c r="AJ16" s="660"/>
      <c r="AK16" s="660"/>
      <c r="AL16" s="624">
        <v>0.1</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235</v>
      </c>
      <c r="BH16" s="622"/>
      <c r="BI16" s="622"/>
      <c r="BJ16" s="622"/>
      <c r="BK16" s="622"/>
      <c r="BL16" s="622"/>
      <c r="BM16" s="622"/>
      <c r="BN16" s="623"/>
      <c r="BO16" s="659" t="s">
        <v>235</v>
      </c>
      <c r="BP16" s="659"/>
      <c r="BQ16" s="659"/>
      <c r="BR16" s="659"/>
      <c r="BS16" s="660" t="s">
        <v>235</v>
      </c>
      <c r="BT16" s="660"/>
      <c r="BU16" s="660"/>
      <c r="BV16" s="660"/>
      <c r="BW16" s="660"/>
      <c r="BX16" s="660"/>
      <c r="BY16" s="660"/>
      <c r="BZ16" s="660"/>
      <c r="CA16" s="660"/>
      <c r="CB16" s="700"/>
      <c r="CD16" s="618" t="s">
        <v>265</v>
      </c>
      <c r="CE16" s="619"/>
      <c r="CF16" s="619"/>
      <c r="CG16" s="619"/>
      <c r="CH16" s="619"/>
      <c r="CI16" s="619"/>
      <c r="CJ16" s="619"/>
      <c r="CK16" s="619"/>
      <c r="CL16" s="619"/>
      <c r="CM16" s="619"/>
      <c r="CN16" s="619"/>
      <c r="CO16" s="619"/>
      <c r="CP16" s="619"/>
      <c r="CQ16" s="620"/>
      <c r="CR16" s="621" t="s">
        <v>235</v>
      </c>
      <c r="CS16" s="622"/>
      <c r="CT16" s="622"/>
      <c r="CU16" s="622"/>
      <c r="CV16" s="622"/>
      <c r="CW16" s="622"/>
      <c r="CX16" s="622"/>
      <c r="CY16" s="623"/>
      <c r="CZ16" s="659" t="s">
        <v>235</v>
      </c>
      <c r="DA16" s="659"/>
      <c r="DB16" s="659"/>
      <c r="DC16" s="659"/>
      <c r="DD16" s="627" t="s">
        <v>235</v>
      </c>
      <c r="DE16" s="622"/>
      <c r="DF16" s="622"/>
      <c r="DG16" s="622"/>
      <c r="DH16" s="622"/>
      <c r="DI16" s="622"/>
      <c r="DJ16" s="622"/>
      <c r="DK16" s="622"/>
      <c r="DL16" s="622"/>
      <c r="DM16" s="622"/>
      <c r="DN16" s="622"/>
      <c r="DO16" s="622"/>
      <c r="DP16" s="623"/>
      <c r="DQ16" s="627" t="s">
        <v>128</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62831</v>
      </c>
      <c r="S17" s="622"/>
      <c r="T17" s="622"/>
      <c r="U17" s="622"/>
      <c r="V17" s="622"/>
      <c r="W17" s="622"/>
      <c r="X17" s="622"/>
      <c r="Y17" s="623"/>
      <c r="Z17" s="659">
        <v>0.2</v>
      </c>
      <c r="AA17" s="659"/>
      <c r="AB17" s="659"/>
      <c r="AC17" s="659"/>
      <c r="AD17" s="660">
        <v>62831</v>
      </c>
      <c r="AE17" s="660"/>
      <c r="AF17" s="660"/>
      <c r="AG17" s="660"/>
      <c r="AH17" s="660"/>
      <c r="AI17" s="660"/>
      <c r="AJ17" s="660"/>
      <c r="AK17" s="660"/>
      <c r="AL17" s="624">
        <v>0.5</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235</v>
      </c>
      <c r="BH17" s="622"/>
      <c r="BI17" s="622"/>
      <c r="BJ17" s="622"/>
      <c r="BK17" s="622"/>
      <c r="BL17" s="622"/>
      <c r="BM17" s="622"/>
      <c r="BN17" s="623"/>
      <c r="BO17" s="659" t="s">
        <v>235</v>
      </c>
      <c r="BP17" s="659"/>
      <c r="BQ17" s="659"/>
      <c r="BR17" s="659"/>
      <c r="BS17" s="660" t="s">
        <v>235</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1448238</v>
      </c>
      <c r="CS17" s="622"/>
      <c r="CT17" s="622"/>
      <c r="CU17" s="622"/>
      <c r="CV17" s="622"/>
      <c r="CW17" s="622"/>
      <c r="CX17" s="622"/>
      <c r="CY17" s="623"/>
      <c r="CZ17" s="659">
        <v>4.9000000000000004</v>
      </c>
      <c r="DA17" s="659"/>
      <c r="DB17" s="659"/>
      <c r="DC17" s="659"/>
      <c r="DD17" s="627" t="s">
        <v>235</v>
      </c>
      <c r="DE17" s="622"/>
      <c r="DF17" s="622"/>
      <c r="DG17" s="622"/>
      <c r="DH17" s="622"/>
      <c r="DI17" s="622"/>
      <c r="DJ17" s="622"/>
      <c r="DK17" s="622"/>
      <c r="DL17" s="622"/>
      <c r="DM17" s="622"/>
      <c r="DN17" s="622"/>
      <c r="DO17" s="622"/>
      <c r="DP17" s="623"/>
      <c r="DQ17" s="627">
        <v>1348822</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30070</v>
      </c>
      <c r="S18" s="622"/>
      <c r="T18" s="622"/>
      <c r="U18" s="622"/>
      <c r="V18" s="622"/>
      <c r="W18" s="622"/>
      <c r="X18" s="622"/>
      <c r="Y18" s="623"/>
      <c r="Z18" s="659">
        <v>0.1</v>
      </c>
      <c r="AA18" s="659"/>
      <c r="AB18" s="659"/>
      <c r="AC18" s="659"/>
      <c r="AD18" s="660">
        <v>30070</v>
      </c>
      <c r="AE18" s="660"/>
      <c r="AF18" s="660"/>
      <c r="AG18" s="660"/>
      <c r="AH18" s="660"/>
      <c r="AI18" s="660"/>
      <c r="AJ18" s="660"/>
      <c r="AK18" s="660"/>
      <c r="AL18" s="624">
        <v>0.2</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128</v>
      </c>
      <c r="BH18" s="622"/>
      <c r="BI18" s="622"/>
      <c r="BJ18" s="622"/>
      <c r="BK18" s="622"/>
      <c r="BL18" s="622"/>
      <c r="BM18" s="622"/>
      <c r="BN18" s="623"/>
      <c r="BO18" s="659" t="s">
        <v>235</v>
      </c>
      <c r="BP18" s="659"/>
      <c r="BQ18" s="659"/>
      <c r="BR18" s="659"/>
      <c r="BS18" s="660" t="s">
        <v>235</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t="s">
        <v>235</v>
      </c>
      <c r="CS18" s="622"/>
      <c r="CT18" s="622"/>
      <c r="CU18" s="622"/>
      <c r="CV18" s="622"/>
      <c r="CW18" s="622"/>
      <c r="CX18" s="622"/>
      <c r="CY18" s="623"/>
      <c r="CZ18" s="659" t="s">
        <v>235</v>
      </c>
      <c r="DA18" s="659"/>
      <c r="DB18" s="659"/>
      <c r="DC18" s="659"/>
      <c r="DD18" s="627" t="s">
        <v>235</v>
      </c>
      <c r="DE18" s="622"/>
      <c r="DF18" s="622"/>
      <c r="DG18" s="622"/>
      <c r="DH18" s="622"/>
      <c r="DI18" s="622"/>
      <c r="DJ18" s="622"/>
      <c r="DK18" s="622"/>
      <c r="DL18" s="622"/>
      <c r="DM18" s="622"/>
      <c r="DN18" s="622"/>
      <c r="DO18" s="622"/>
      <c r="DP18" s="623"/>
      <c r="DQ18" s="627" t="s">
        <v>128</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26478</v>
      </c>
      <c r="S19" s="622"/>
      <c r="T19" s="622"/>
      <c r="U19" s="622"/>
      <c r="V19" s="622"/>
      <c r="W19" s="622"/>
      <c r="X19" s="622"/>
      <c r="Y19" s="623"/>
      <c r="Z19" s="659">
        <v>0.1</v>
      </c>
      <c r="AA19" s="659"/>
      <c r="AB19" s="659"/>
      <c r="AC19" s="659"/>
      <c r="AD19" s="660">
        <v>26478</v>
      </c>
      <c r="AE19" s="660"/>
      <c r="AF19" s="660"/>
      <c r="AG19" s="660"/>
      <c r="AH19" s="660"/>
      <c r="AI19" s="660"/>
      <c r="AJ19" s="660"/>
      <c r="AK19" s="660"/>
      <c r="AL19" s="624">
        <v>0.2</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336</v>
      </c>
      <c r="BH19" s="622"/>
      <c r="BI19" s="622"/>
      <c r="BJ19" s="622"/>
      <c r="BK19" s="622"/>
      <c r="BL19" s="622"/>
      <c r="BM19" s="622"/>
      <c r="BN19" s="623"/>
      <c r="BO19" s="659">
        <v>0</v>
      </c>
      <c r="BP19" s="659"/>
      <c r="BQ19" s="659"/>
      <c r="BR19" s="659"/>
      <c r="BS19" s="660" t="s">
        <v>128</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235</v>
      </c>
      <c r="CS19" s="622"/>
      <c r="CT19" s="622"/>
      <c r="CU19" s="622"/>
      <c r="CV19" s="622"/>
      <c r="CW19" s="622"/>
      <c r="CX19" s="622"/>
      <c r="CY19" s="623"/>
      <c r="CZ19" s="659" t="s">
        <v>235</v>
      </c>
      <c r="DA19" s="659"/>
      <c r="DB19" s="659"/>
      <c r="DC19" s="659"/>
      <c r="DD19" s="627" t="s">
        <v>235</v>
      </c>
      <c r="DE19" s="622"/>
      <c r="DF19" s="622"/>
      <c r="DG19" s="622"/>
      <c r="DH19" s="622"/>
      <c r="DI19" s="622"/>
      <c r="DJ19" s="622"/>
      <c r="DK19" s="622"/>
      <c r="DL19" s="622"/>
      <c r="DM19" s="622"/>
      <c r="DN19" s="622"/>
      <c r="DO19" s="622"/>
      <c r="DP19" s="623"/>
      <c r="DQ19" s="627" t="s">
        <v>235</v>
      </c>
      <c r="DR19" s="622"/>
      <c r="DS19" s="622"/>
      <c r="DT19" s="622"/>
      <c r="DU19" s="622"/>
      <c r="DV19" s="622"/>
      <c r="DW19" s="622"/>
      <c r="DX19" s="622"/>
      <c r="DY19" s="622"/>
      <c r="DZ19" s="622"/>
      <c r="EA19" s="622"/>
      <c r="EB19" s="622"/>
      <c r="EC19" s="658"/>
    </row>
    <row r="20" spans="2:133" ht="11.25" customHeight="1" x14ac:dyDescent="0.15">
      <c r="B20" s="688" t="s">
        <v>275</v>
      </c>
      <c r="C20" s="689"/>
      <c r="D20" s="689"/>
      <c r="E20" s="689"/>
      <c r="F20" s="689"/>
      <c r="G20" s="689"/>
      <c r="H20" s="689"/>
      <c r="I20" s="689"/>
      <c r="J20" s="689"/>
      <c r="K20" s="689"/>
      <c r="L20" s="689"/>
      <c r="M20" s="689"/>
      <c r="N20" s="689"/>
      <c r="O20" s="689"/>
      <c r="P20" s="689"/>
      <c r="Q20" s="690"/>
      <c r="R20" s="621">
        <v>3592</v>
      </c>
      <c r="S20" s="622"/>
      <c r="T20" s="622"/>
      <c r="U20" s="622"/>
      <c r="V20" s="622"/>
      <c r="W20" s="622"/>
      <c r="X20" s="622"/>
      <c r="Y20" s="623"/>
      <c r="Z20" s="659">
        <v>0</v>
      </c>
      <c r="AA20" s="659"/>
      <c r="AB20" s="659"/>
      <c r="AC20" s="659"/>
      <c r="AD20" s="660">
        <v>3592</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336</v>
      </c>
      <c r="BH20" s="622"/>
      <c r="BI20" s="622"/>
      <c r="BJ20" s="622"/>
      <c r="BK20" s="622"/>
      <c r="BL20" s="622"/>
      <c r="BM20" s="622"/>
      <c r="BN20" s="623"/>
      <c r="BO20" s="659">
        <v>0</v>
      </c>
      <c r="BP20" s="659"/>
      <c r="BQ20" s="659"/>
      <c r="BR20" s="659"/>
      <c r="BS20" s="660" t="s">
        <v>235</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29370723</v>
      </c>
      <c r="CS20" s="622"/>
      <c r="CT20" s="622"/>
      <c r="CU20" s="622"/>
      <c r="CV20" s="622"/>
      <c r="CW20" s="622"/>
      <c r="CX20" s="622"/>
      <c r="CY20" s="623"/>
      <c r="CZ20" s="659">
        <v>100</v>
      </c>
      <c r="DA20" s="659"/>
      <c r="DB20" s="659"/>
      <c r="DC20" s="659"/>
      <c r="DD20" s="627">
        <v>8741916</v>
      </c>
      <c r="DE20" s="622"/>
      <c r="DF20" s="622"/>
      <c r="DG20" s="622"/>
      <c r="DH20" s="622"/>
      <c r="DI20" s="622"/>
      <c r="DJ20" s="622"/>
      <c r="DK20" s="622"/>
      <c r="DL20" s="622"/>
      <c r="DM20" s="622"/>
      <c r="DN20" s="622"/>
      <c r="DO20" s="622"/>
      <c r="DP20" s="623"/>
      <c r="DQ20" s="627">
        <v>16290936</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5614701</v>
      </c>
      <c r="S21" s="622"/>
      <c r="T21" s="622"/>
      <c r="U21" s="622"/>
      <c r="V21" s="622"/>
      <c r="W21" s="622"/>
      <c r="X21" s="622"/>
      <c r="Y21" s="623"/>
      <c r="Z21" s="659">
        <v>18.600000000000001</v>
      </c>
      <c r="AA21" s="659"/>
      <c r="AB21" s="659"/>
      <c r="AC21" s="659"/>
      <c r="AD21" s="660">
        <v>4639624</v>
      </c>
      <c r="AE21" s="660"/>
      <c r="AF21" s="660"/>
      <c r="AG21" s="660"/>
      <c r="AH21" s="660"/>
      <c r="AI21" s="660"/>
      <c r="AJ21" s="660"/>
      <c r="AK21" s="660"/>
      <c r="AL21" s="624">
        <v>35.700000000000003</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v>336</v>
      </c>
      <c r="BH21" s="622"/>
      <c r="BI21" s="622"/>
      <c r="BJ21" s="622"/>
      <c r="BK21" s="622"/>
      <c r="BL21" s="622"/>
      <c r="BM21" s="622"/>
      <c r="BN21" s="623"/>
      <c r="BO21" s="659">
        <v>0</v>
      </c>
      <c r="BP21" s="659"/>
      <c r="BQ21" s="659"/>
      <c r="BR21" s="659"/>
      <c r="BS21" s="660" t="s">
        <v>235</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4639624</v>
      </c>
      <c r="S22" s="622"/>
      <c r="T22" s="622"/>
      <c r="U22" s="622"/>
      <c r="V22" s="622"/>
      <c r="W22" s="622"/>
      <c r="X22" s="622"/>
      <c r="Y22" s="623"/>
      <c r="Z22" s="659">
        <v>15.4</v>
      </c>
      <c r="AA22" s="659"/>
      <c r="AB22" s="659"/>
      <c r="AC22" s="659"/>
      <c r="AD22" s="660">
        <v>4639624</v>
      </c>
      <c r="AE22" s="660"/>
      <c r="AF22" s="660"/>
      <c r="AG22" s="660"/>
      <c r="AH22" s="660"/>
      <c r="AI22" s="660"/>
      <c r="AJ22" s="660"/>
      <c r="AK22" s="660"/>
      <c r="AL22" s="624">
        <v>35.700000000000003</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t="s">
        <v>128</v>
      </c>
      <c r="BH22" s="622"/>
      <c r="BI22" s="622"/>
      <c r="BJ22" s="622"/>
      <c r="BK22" s="622"/>
      <c r="BL22" s="622"/>
      <c r="BM22" s="622"/>
      <c r="BN22" s="623"/>
      <c r="BO22" s="659" t="s">
        <v>235</v>
      </c>
      <c r="BP22" s="659"/>
      <c r="BQ22" s="659"/>
      <c r="BR22" s="659"/>
      <c r="BS22" s="660" t="s">
        <v>128</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283</v>
      </c>
      <c r="C23" s="619"/>
      <c r="D23" s="619"/>
      <c r="E23" s="619"/>
      <c r="F23" s="619"/>
      <c r="G23" s="619"/>
      <c r="H23" s="619"/>
      <c r="I23" s="619"/>
      <c r="J23" s="619"/>
      <c r="K23" s="619"/>
      <c r="L23" s="619"/>
      <c r="M23" s="619"/>
      <c r="N23" s="619"/>
      <c r="O23" s="619"/>
      <c r="P23" s="619"/>
      <c r="Q23" s="620"/>
      <c r="R23" s="621">
        <v>932669</v>
      </c>
      <c r="S23" s="622"/>
      <c r="T23" s="622"/>
      <c r="U23" s="622"/>
      <c r="V23" s="622"/>
      <c r="W23" s="622"/>
      <c r="X23" s="622"/>
      <c r="Y23" s="623"/>
      <c r="Z23" s="659">
        <v>3.1</v>
      </c>
      <c r="AA23" s="659"/>
      <c r="AB23" s="659"/>
      <c r="AC23" s="659"/>
      <c r="AD23" s="660" t="s">
        <v>235</v>
      </c>
      <c r="AE23" s="660"/>
      <c r="AF23" s="660"/>
      <c r="AG23" s="660"/>
      <c r="AH23" s="660"/>
      <c r="AI23" s="660"/>
      <c r="AJ23" s="660"/>
      <c r="AK23" s="660"/>
      <c r="AL23" s="624" t="s">
        <v>128</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t="s">
        <v>235</v>
      </c>
      <c r="BH23" s="622"/>
      <c r="BI23" s="622"/>
      <c r="BJ23" s="622"/>
      <c r="BK23" s="622"/>
      <c r="BL23" s="622"/>
      <c r="BM23" s="622"/>
      <c r="BN23" s="623"/>
      <c r="BO23" s="659" t="s">
        <v>235</v>
      </c>
      <c r="BP23" s="659"/>
      <c r="BQ23" s="659"/>
      <c r="BR23" s="659"/>
      <c r="BS23" s="660" t="s">
        <v>235</v>
      </c>
      <c r="BT23" s="660"/>
      <c r="BU23" s="660"/>
      <c r="BV23" s="660"/>
      <c r="BW23" s="660"/>
      <c r="BX23" s="660"/>
      <c r="BY23" s="660"/>
      <c r="BZ23" s="660"/>
      <c r="CA23" s="660"/>
      <c r="CB23" s="700"/>
      <c r="CD23" s="673" t="s">
        <v>223</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15">
      <c r="B24" s="618" t="s">
        <v>290</v>
      </c>
      <c r="C24" s="619"/>
      <c r="D24" s="619"/>
      <c r="E24" s="619"/>
      <c r="F24" s="619"/>
      <c r="G24" s="619"/>
      <c r="H24" s="619"/>
      <c r="I24" s="619"/>
      <c r="J24" s="619"/>
      <c r="K24" s="619"/>
      <c r="L24" s="619"/>
      <c r="M24" s="619"/>
      <c r="N24" s="619"/>
      <c r="O24" s="619"/>
      <c r="P24" s="619"/>
      <c r="Q24" s="620"/>
      <c r="R24" s="621">
        <v>42408</v>
      </c>
      <c r="S24" s="622"/>
      <c r="T24" s="622"/>
      <c r="U24" s="622"/>
      <c r="V24" s="622"/>
      <c r="W24" s="622"/>
      <c r="X24" s="622"/>
      <c r="Y24" s="623"/>
      <c r="Z24" s="659">
        <v>0.1</v>
      </c>
      <c r="AA24" s="659"/>
      <c r="AB24" s="659"/>
      <c r="AC24" s="659"/>
      <c r="AD24" s="660" t="s">
        <v>235</v>
      </c>
      <c r="AE24" s="660"/>
      <c r="AF24" s="660"/>
      <c r="AG24" s="660"/>
      <c r="AH24" s="660"/>
      <c r="AI24" s="660"/>
      <c r="AJ24" s="660"/>
      <c r="AK24" s="660"/>
      <c r="AL24" s="624" t="s">
        <v>235</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235</v>
      </c>
      <c r="BH24" s="622"/>
      <c r="BI24" s="622"/>
      <c r="BJ24" s="622"/>
      <c r="BK24" s="622"/>
      <c r="BL24" s="622"/>
      <c r="BM24" s="622"/>
      <c r="BN24" s="623"/>
      <c r="BO24" s="659" t="s">
        <v>235</v>
      </c>
      <c r="BP24" s="659"/>
      <c r="BQ24" s="659"/>
      <c r="BR24" s="659"/>
      <c r="BS24" s="660" t="s">
        <v>235</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10514257</v>
      </c>
      <c r="CS24" s="677"/>
      <c r="CT24" s="677"/>
      <c r="CU24" s="677"/>
      <c r="CV24" s="677"/>
      <c r="CW24" s="677"/>
      <c r="CX24" s="677"/>
      <c r="CY24" s="702"/>
      <c r="CZ24" s="703">
        <v>35.799999999999997</v>
      </c>
      <c r="DA24" s="685"/>
      <c r="DB24" s="685"/>
      <c r="DC24" s="705"/>
      <c r="DD24" s="701">
        <v>6029490</v>
      </c>
      <c r="DE24" s="677"/>
      <c r="DF24" s="677"/>
      <c r="DG24" s="677"/>
      <c r="DH24" s="677"/>
      <c r="DI24" s="677"/>
      <c r="DJ24" s="677"/>
      <c r="DK24" s="702"/>
      <c r="DL24" s="701">
        <v>5935545</v>
      </c>
      <c r="DM24" s="677"/>
      <c r="DN24" s="677"/>
      <c r="DO24" s="677"/>
      <c r="DP24" s="677"/>
      <c r="DQ24" s="677"/>
      <c r="DR24" s="677"/>
      <c r="DS24" s="677"/>
      <c r="DT24" s="677"/>
      <c r="DU24" s="677"/>
      <c r="DV24" s="702"/>
      <c r="DW24" s="703">
        <v>45.1</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11726231</v>
      </c>
      <c r="S25" s="622"/>
      <c r="T25" s="622"/>
      <c r="U25" s="622"/>
      <c r="V25" s="622"/>
      <c r="W25" s="622"/>
      <c r="X25" s="622"/>
      <c r="Y25" s="623"/>
      <c r="Z25" s="659">
        <v>38.799999999999997</v>
      </c>
      <c r="AA25" s="659"/>
      <c r="AB25" s="659"/>
      <c r="AC25" s="659"/>
      <c r="AD25" s="660">
        <v>10751154</v>
      </c>
      <c r="AE25" s="660"/>
      <c r="AF25" s="660"/>
      <c r="AG25" s="660"/>
      <c r="AH25" s="660"/>
      <c r="AI25" s="660"/>
      <c r="AJ25" s="660"/>
      <c r="AK25" s="660"/>
      <c r="AL25" s="624">
        <v>82.8</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235</v>
      </c>
      <c r="BH25" s="622"/>
      <c r="BI25" s="622"/>
      <c r="BJ25" s="622"/>
      <c r="BK25" s="622"/>
      <c r="BL25" s="622"/>
      <c r="BM25" s="622"/>
      <c r="BN25" s="623"/>
      <c r="BO25" s="659" t="s">
        <v>235</v>
      </c>
      <c r="BP25" s="659"/>
      <c r="BQ25" s="659"/>
      <c r="BR25" s="659"/>
      <c r="BS25" s="660" t="s">
        <v>235</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3632719</v>
      </c>
      <c r="CS25" s="634"/>
      <c r="CT25" s="634"/>
      <c r="CU25" s="634"/>
      <c r="CV25" s="634"/>
      <c r="CW25" s="634"/>
      <c r="CX25" s="634"/>
      <c r="CY25" s="635"/>
      <c r="CZ25" s="624">
        <v>12.4</v>
      </c>
      <c r="DA25" s="636"/>
      <c r="DB25" s="636"/>
      <c r="DC25" s="637"/>
      <c r="DD25" s="627">
        <v>3283794</v>
      </c>
      <c r="DE25" s="634"/>
      <c r="DF25" s="634"/>
      <c r="DG25" s="634"/>
      <c r="DH25" s="634"/>
      <c r="DI25" s="634"/>
      <c r="DJ25" s="634"/>
      <c r="DK25" s="635"/>
      <c r="DL25" s="627">
        <v>3241252</v>
      </c>
      <c r="DM25" s="634"/>
      <c r="DN25" s="634"/>
      <c r="DO25" s="634"/>
      <c r="DP25" s="634"/>
      <c r="DQ25" s="634"/>
      <c r="DR25" s="634"/>
      <c r="DS25" s="634"/>
      <c r="DT25" s="634"/>
      <c r="DU25" s="634"/>
      <c r="DV25" s="635"/>
      <c r="DW25" s="624">
        <v>24.6</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5150</v>
      </c>
      <c r="S26" s="622"/>
      <c r="T26" s="622"/>
      <c r="U26" s="622"/>
      <c r="V26" s="622"/>
      <c r="W26" s="622"/>
      <c r="X26" s="622"/>
      <c r="Y26" s="623"/>
      <c r="Z26" s="659">
        <v>0</v>
      </c>
      <c r="AA26" s="659"/>
      <c r="AB26" s="659"/>
      <c r="AC26" s="659"/>
      <c r="AD26" s="660">
        <v>5150</v>
      </c>
      <c r="AE26" s="660"/>
      <c r="AF26" s="660"/>
      <c r="AG26" s="660"/>
      <c r="AH26" s="660"/>
      <c r="AI26" s="660"/>
      <c r="AJ26" s="660"/>
      <c r="AK26" s="660"/>
      <c r="AL26" s="624">
        <v>0</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235</v>
      </c>
      <c r="BH26" s="622"/>
      <c r="BI26" s="622"/>
      <c r="BJ26" s="622"/>
      <c r="BK26" s="622"/>
      <c r="BL26" s="622"/>
      <c r="BM26" s="622"/>
      <c r="BN26" s="623"/>
      <c r="BO26" s="659" t="s">
        <v>235</v>
      </c>
      <c r="BP26" s="659"/>
      <c r="BQ26" s="659"/>
      <c r="BR26" s="659"/>
      <c r="BS26" s="660" t="s">
        <v>235</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2377116</v>
      </c>
      <c r="CS26" s="622"/>
      <c r="CT26" s="622"/>
      <c r="CU26" s="622"/>
      <c r="CV26" s="622"/>
      <c r="CW26" s="622"/>
      <c r="CX26" s="622"/>
      <c r="CY26" s="623"/>
      <c r="CZ26" s="624">
        <v>8.1</v>
      </c>
      <c r="DA26" s="636"/>
      <c r="DB26" s="636"/>
      <c r="DC26" s="637"/>
      <c r="DD26" s="627">
        <v>2145904</v>
      </c>
      <c r="DE26" s="622"/>
      <c r="DF26" s="622"/>
      <c r="DG26" s="622"/>
      <c r="DH26" s="622"/>
      <c r="DI26" s="622"/>
      <c r="DJ26" s="622"/>
      <c r="DK26" s="623"/>
      <c r="DL26" s="627" t="s">
        <v>235</v>
      </c>
      <c r="DM26" s="622"/>
      <c r="DN26" s="622"/>
      <c r="DO26" s="622"/>
      <c r="DP26" s="622"/>
      <c r="DQ26" s="622"/>
      <c r="DR26" s="622"/>
      <c r="DS26" s="622"/>
      <c r="DT26" s="622"/>
      <c r="DU26" s="622"/>
      <c r="DV26" s="623"/>
      <c r="DW26" s="624" t="s">
        <v>235</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47121</v>
      </c>
      <c r="S27" s="622"/>
      <c r="T27" s="622"/>
      <c r="U27" s="622"/>
      <c r="V27" s="622"/>
      <c r="W27" s="622"/>
      <c r="X27" s="622"/>
      <c r="Y27" s="623"/>
      <c r="Z27" s="659">
        <v>0.2</v>
      </c>
      <c r="AA27" s="659"/>
      <c r="AB27" s="659"/>
      <c r="AC27" s="659"/>
      <c r="AD27" s="660" t="s">
        <v>235</v>
      </c>
      <c r="AE27" s="660"/>
      <c r="AF27" s="660"/>
      <c r="AG27" s="660"/>
      <c r="AH27" s="660"/>
      <c r="AI27" s="660"/>
      <c r="AJ27" s="660"/>
      <c r="AK27" s="660"/>
      <c r="AL27" s="624" t="s">
        <v>235</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4828073</v>
      </c>
      <c r="BH27" s="622"/>
      <c r="BI27" s="622"/>
      <c r="BJ27" s="622"/>
      <c r="BK27" s="622"/>
      <c r="BL27" s="622"/>
      <c r="BM27" s="622"/>
      <c r="BN27" s="623"/>
      <c r="BO27" s="659">
        <v>100</v>
      </c>
      <c r="BP27" s="659"/>
      <c r="BQ27" s="659"/>
      <c r="BR27" s="659"/>
      <c r="BS27" s="660">
        <v>58455</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5433300</v>
      </c>
      <c r="CS27" s="634"/>
      <c r="CT27" s="634"/>
      <c r="CU27" s="634"/>
      <c r="CV27" s="634"/>
      <c r="CW27" s="634"/>
      <c r="CX27" s="634"/>
      <c r="CY27" s="635"/>
      <c r="CZ27" s="624">
        <v>18.5</v>
      </c>
      <c r="DA27" s="636"/>
      <c r="DB27" s="636"/>
      <c r="DC27" s="637"/>
      <c r="DD27" s="627">
        <v>1396874</v>
      </c>
      <c r="DE27" s="634"/>
      <c r="DF27" s="634"/>
      <c r="DG27" s="634"/>
      <c r="DH27" s="634"/>
      <c r="DI27" s="634"/>
      <c r="DJ27" s="634"/>
      <c r="DK27" s="635"/>
      <c r="DL27" s="627">
        <v>1345471</v>
      </c>
      <c r="DM27" s="634"/>
      <c r="DN27" s="634"/>
      <c r="DO27" s="634"/>
      <c r="DP27" s="634"/>
      <c r="DQ27" s="634"/>
      <c r="DR27" s="634"/>
      <c r="DS27" s="634"/>
      <c r="DT27" s="634"/>
      <c r="DU27" s="634"/>
      <c r="DV27" s="635"/>
      <c r="DW27" s="624">
        <v>10.199999999999999</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141620</v>
      </c>
      <c r="S28" s="622"/>
      <c r="T28" s="622"/>
      <c r="U28" s="622"/>
      <c r="V28" s="622"/>
      <c r="W28" s="622"/>
      <c r="X28" s="622"/>
      <c r="Y28" s="623"/>
      <c r="Z28" s="659">
        <v>0.5</v>
      </c>
      <c r="AA28" s="659"/>
      <c r="AB28" s="659"/>
      <c r="AC28" s="659"/>
      <c r="AD28" s="660">
        <v>16746</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1448238</v>
      </c>
      <c r="CS28" s="622"/>
      <c r="CT28" s="622"/>
      <c r="CU28" s="622"/>
      <c r="CV28" s="622"/>
      <c r="CW28" s="622"/>
      <c r="CX28" s="622"/>
      <c r="CY28" s="623"/>
      <c r="CZ28" s="624">
        <v>4.9000000000000004</v>
      </c>
      <c r="DA28" s="636"/>
      <c r="DB28" s="636"/>
      <c r="DC28" s="637"/>
      <c r="DD28" s="627">
        <v>1348822</v>
      </c>
      <c r="DE28" s="622"/>
      <c r="DF28" s="622"/>
      <c r="DG28" s="622"/>
      <c r="DH28" s="622"/>
      <c r="DI28" s="622"/>
      <c r="DJ28" s="622"/>
      <c r="DK28" s="623"/>
      <c r="DL28" s="627">
        <v>1348822</v>
      </c>
      <c r="DM28" s="622"/>
      <c r="DN28" s="622"/>
      <c r="DO28" s="622"/>
      <c r="DP28" s="622"/>
      <c r="DQ28" s="622"/>
      <c r="DR28" s="622"/>
      <c r="DS28" s="622"/>
      <c r="DT28" s="622"/>
      <c r="DU28" s="622"/>
      <c r="DV28" s="623"/>
      <c r="DW28" s="624">
        <v>10.3</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86678</v>
      </c>
      <c r="S29" s="622"/>
      <c r="T29" s="622"/>
      <c r="U29" s="622"/>
      <c r="V29" s="622"/>
      <c r="W29" s="622"/>
      <c r="X29" s="622"/>
      <c r="Y29" s="623"/>
      <c r="Z29" s="659">
        <v>0.3</v>
      </c>
      <c r="AA29" s="659"/>
      <c r="AB29" s="659"/>
      <c r="AC29" s="659"/>
      <c r="AD29" s="660">
        <v>17</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72</v>
      </c>
      <c r="CG29" s="619"/>
      <c r="CH29" s="619"/>
      <c r="CI29" s="619"/>
      <c r="CJ29" s="619"/>
      <c r="CK29" s="619"/>
      <c r="CL29" s="619"/>
      <c r="CM29" s="619"/>
      <c r="CN29" s="619"/>
      <c r="CO29" s="619"/>
      <c r="CP29" s="619"/>
      <c r="CQ29" s="620"/>
      <c r="CR29" s="621">
        <v>1448238</v>
      </c>
      <c r="CS29" s="634"/>
      <c r="CT29" s="634"/>
      <c r="CU29" s="634"/>
      <c r="CV29" s="634"/>
      <c r="CW29" s="634"/>
      <c r="CX29" s="634"/>
      <c r="CY29" s="635"/>
      <c r="CZ29" s="624">
        <v>4.9000000000000004</v>
      </c>
      <c r="DA29" s="636"/>
      <c r="DB29" s="636"/>
      <c r="DC29" s="637"/>
      <c r="DD29" s="627">
        <v>1348822</v>
      </c>
      <c r="DE29" s="634"/>
      <c r="DF29" s="634"/>
      <c r="DG29" s="634"/>
      <c r="DH29" s="634"/>
      <c r="DI29" s="634"/>
      <c r="DJ29" s="634"/>
      <c r="DK29" s="635"/>
      <c r="DL29" s="627">
        <v>1348822</v>
      </c>
      <c r="DM29" s="634"/>
      <c r="DN29" s="634"/>
      <c r="DO29" s="634"/>
      <c r="DP29" s="634"/>
      <c r="DQ29" s="634"/>
      <c r="DR29" s="634"/>
      <c r="DS29" s="634"/>
      <c r="DT29" s="634"/>
      <c r="DU29" s="634"/>
      <c r="DV29" s="635"/>
      <c r="DW29" s="624">
        <v>10.3</v>
      </c>
      <c r="DX29" s="636"/>
      <c r="DY29" s="636"/>
      <c r="DZ29" s="636"/>
      <c r="EA29" s="636"/>
      <c r="EB29" s="636"/>
      <c r="EC29" s="648"/>
    </row>
    <row r="30" spans="2:133" ht="11.25" customHeight="1" x14ac:dyDescent="0.15">
      <c r="B30" s="618" t="s">
        <v>306</v>
      </c>
      <c r="C30" s="619"/>
      <c r="D30" s="619"/>
      <c r="E30" s="619"/>
      <c r="F30" s="619"/>
      <c r="G30" s="619"/>
      <c r="H30" s="619"/>
      <c r="I30" s="619"/>
      <c r="J30" s="619"/>
      <c r="K30" s="619"/>
      <c r="L30" s="619"/>
      <c r="M30" s="619"/>
      <c r="N30" s="619"/>
      <c r="O30" s="619"/>
      <c r="P30" s="619"/>
      <c r="Q30" s="620"/>
      <c r="R30" s="621">
        <v>8649494</v>
      </c>
      <c r="S30" s="622"/>
      <c r="T30" s="622"/>
      <c r="U30" s="622"/>
      <c r="V30" s="622"/>
      <c r="W30" s="622"/>
      <c r="X30" s="622"/>
      <c r="Y30" s="623"/>
      <c r="Z30" s="659">
        <v>28.6</v>
      </c>
      <c r="AA30" s="659"/>
      <c r="AB30" s="659"/>
      <c r="AC30" s="659"/>
      <c r="AD30" s="660" t="s">
        <v>128</v>
      </c>
      <c r="AE30" s="660"/>
      <c r="AF30" s="660"/>
      <c r="AG30" s="660"/>
      <c r="AH30" s="660"/>
      <c r="AI30" s="660"/>
      <c r="AJ30" s="660"/>
      <c r="AK30" s="660"/>
      <c r="AL30" s="624" t="s">
        <v>235</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307</v>
      </c>
      <c r="BH30" s="691"/>
      <c r="BI30" s="691"/>
      <c r="BJ30" s="691"/>
      <c r="BK30" s="691"/>
      <c r="BL30" s="691"/>
      <c r="BM30" s="691"/>
      <c r="BN30" s="691"/>
      <c r="BO30" s="691"/>
      <c r="BP30" s="691"/>
      <c r="BQ30" s="692"/>
      <c r="BR30" s="673" t="s">
        <v>308</v>
      </c>
      <c r="BS30" s="691"/>
      <c r="BT30" s="691"/>
      <c r="BU30" s="691"/>
      <c r="BV30" s="691"/>
      <c r="BW30" s="691"/>
      <c r="BX30" s="691"/>
      <c r="BY30" s="691"/>
      <c r="BZ30" s="691"/>
      <c r="CA30" s="691"/>
      <c r="CB30" s="692"/>
      <c r="CD30" s="642"/>
      <c r="CE30" s="643"/>
      <c r="CF30" s="618" t="s">
        <v>309</v>
      </c>
      <c r="CG30" s="619"/>
      <c r="CH30" s="619"/>
      <c r="CI30" s="619"/>
      <c r="CJ30" s="619"/>
      <c r="CK30" s="619"/>
      <c r="CL30" s="619"/>
      <c r="CM30" s="619"/>
      <c r="CN30" s="619"/>
      <c r="CO30" s="619"/>
      <c r="CP30" s="619"/>
      <c r="CQ30" s="620"/>
      <c r="CR30" s="621">
        <v>1400191</v>
      </c>
      <c r="CS30" s="622"/>
      <c r="CT30" s="622"/>
      <c r="CU30" s="622"/>
      <c r="CV30" s="622"/>
      <c r="CW30" s="622"/>
      <c r="CX30" s="622"/>
      <c r="CY30" s="623"/>
      <c r="CZ30" s="624">
        <v>4.8</v>
      </c>
      <c r="DA30" s="636"/>
      <c r="DB30" s="636"/>
      <c r="DC30" s="637"/>
      <c r="DD30" s="627">
        <v>1300775</v>
      </c>
      <c r="DE30" s="622"/>
      <c r="DF30" s="622"/>
      <c r="DG30" s="622"/>
      <c r="DH30" s="622"/>
      <c r="DI30" s="622"/>
      <c r="DJ30" s="622"/>
      <c r="DK30" s="623"/>
      <c r="DL30" s="627">
        <v>1300775</v>
      </c>
      <c r="DM30" s="622"/>
      <c r="DN30" s="622"/>
      <c r="DO30" s="622"/>
      <c r="DP30" s="622"/>
      <c r="DQ30" s="622"/>
      <c r="DR30" s="622"/>
      <c r="DS30" s="622"/>
      <c r="DT30" s="622"/>
      <c r="DU30" s="622"/>
      <c r="DV30" s="623"/>
      <c r="DW30" s="624">
        <v>9.9</v>
      </c>
      <c r="DX30" s="636"/>
      <c r="DY30" s="636"/>
      <c r="DZ30" s="636"/>
      <c r="EA30" s="636"/>
      <c r="EB30" s="636"/>
      <c r="EC30" s="648"/>
    </row>
    <row r="31" spans="2:133" ht="11.25" customHeight="1" x14ac:dyDescent="0.15">
      <c r="B31" s="688" t="s">
        <v>310</v>
      </c>
      <c r="C31" s="689"/>
      <c r="D31" s="689"/>
      <c r="E31" s="689"/>
      <c r="F31" s="689"/>
      <c r="G31" s="689"/>
      <c r="H31" s="689"/>
      <c r="I31" s="689"/>
      <c r="J31" s="689"/>
      <c r="K31" s="689"/>
      <c r="L31" s="689"/>
      <c r="M31" s="689"/>
      <c r="N31" s="689"/>
      <c r="O31" s="689"/>
      <c r="P31" s="689"/>
      <c r="Q31" s="690"/>
      <c r="R31" s="621">
        <v>2182794</v>
      </c>
      <c r="S31" s="622"/>
      <c r="T31" s="622"/>
      <c r="U31" s="622"/>
      <c r="V31" s="622"/>
      <c r="W31" s="622"/>
      <c r="X31" s="622"/>
      <c r="Y31" s="623"/>
      <c r="Z31" s="659">
        <v>7.2</v>
      </c>
      <c r="AA31" s="659"/>
      <c r="AB31" s="659"/>
      <c r="AC31" s="659"/>
      <c r="AD31" s="660">
        <v>2182794</v>
      </c>
      <c r="AE31" s="660"/>
      <c r="AF31" s="660"/>
      <c r="AG31" s="660"/>
      <c r="AH31" s="660"/>
      <c r="AI31" s="660"/>
      <c r="AJ31" s="660"/>
      <c r="AK31" s="660"/>
      <c r="AL31" s="624">
        <v>16.8</v>
      </c>
      <c r="AM31" s="625"/>
      <c r="AN31" s="625"/>
      <c r="AO31" s="661"/>
      <c r="AP31" s="693" t="s">
        <v>311</v>
      </c>
      <c r="AQ31" s="694"/>
      <c r="AR31" s="694"/>
      <c r="AS31" s="694"/>
      <c r="AT31" s="695" t="s">
        <v>312</v>
      </c>
      <c r="AU31" s="218"/>
      <c r="AV31" s="218"/>
      <c r="AW31" s="218"/>
      <c r="AX31" s="679" t="s">
        <v>188</v>
      </c>
      <c r="AY31" s="680"/>
      <c r="AZ31" s="680"/>
      <c r="BA31" s="680"/>
      <c r="BB31" s="680"/>
      <c r="BC31" s="680"/>
      <c r="BD31" s="680"/>
      <c r="BE31" s="680"/>
      <c r="BF31" s="681"/>
      <c r="BG31" s="683">
        <v>99</v>
      </c>
      <c r="BH31" s="684"/>
      <c r="BI31" s="684"/>
      <c r="BJ31" s="684"/>
      <c r="BK31" s="684"/>
      <c r="BL31" s="684"/>
      <c r="BM31" s="685">
        <v>97.4</v>
      </c>
      <c r="BN31" s="684"/>
      <c r="BO31" s="684"/>
      <c r="BP31" s="684"/>
      <c r="BQ31" s="686"/>
      <c r="BR31" s="683">
        <v>99.3</v>
      </c>
      <c r="BS31" s="684"/>
      <c r="BT31" s="684"/>
      <c r="BU31" s="684"/>
      <c r="BV31" s="684"/>
      <c r="BW31" s="684"/>
      <c r="BX31" s="685">
        <v>97.2</v>
      </c>
      <c r="BY31" s="684"/>
      <c r="BZ31" s="684"/>
      <c r="CA31" s="684"/>
      <c r="CB31" s="686"/>
      <c r="CD31" s="642"/>
      <c r="CE31" s="643"/>
      <c r="CF31" s="618" t="s">
        <v>313</v>
      </c>
      <c r="CG31" s="619"/>
      <c r="CH31" s="619"/>
      <c r="CI31" s="619"/>
      <c r="CJ31" s="619"/>
      <c r="CK31" s="619"/>
      <c r="CL31" s="619"/>
      <c r="CM31" s="619"/>
      <c r="CN31" s="619"/>
      <c r="CO31" s="619"/>
      <c r="CP31" s="619"/>
      <c r="CQ31" s="620"/>
      <c r="CR31" s="621">
        <v>48047</v>
      </c>
      <c r="CS31" s="634"/>
      <c r="CT31" s="634"/>
      <c r="CU31" s="634"/>
      <c r="CV31" s="634"/>
      <c r="CW31" s="634"/>
      <c r="CX31" s="634"/>
      <c r="CY31" s="635"/>
      <c r="CZ31" s="624">
        <v>0.2</v>
      </c>
      <c r="DA31" s="636"/>
      <c r="DB31" s="636"/>
      <c r="DC31" s="637"/>
      <c r="DD31" s="627">
        <v>48047</v>
      </c>
      <c r="DE31" s="634"/>
      <c r="DF31" s="634"/>
      <c r="DG31" s="634"/>
      <c r="DH31" s="634"/>
      <c r="DI31" s="634"/>
      <c r="DJ31" s="634"/>
      <c r="DK31" s="635"/>
      <c r="DL31" s="627">
        <v>48047</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314</v>
      </c>
      <c r="C32" s="619"/>
      <c r="D32" s="619"/>
      <c r="E32" s="619"/>
      <c r="F32" s="619"/>
      <c r="G32" s="619"/>
      <c r="H32" s="619"/>
      <c r="I32" s="619"/>
      <c r="J32" s="619"/>
      <c r="K32" s="619"/>
      <c r="L32" s="619"/>
      <c r="M32" s="619"/>
      <c r="N32" s="619"/>
      <c r="O32" s="619"/>
      <c r="P32" s="619"/>
      <c r="Q32" s="620"/>
      <c r="R32" s="621">
        <v>2006889</v>
      </c>
      <c r="S32" s="622"/>
      <c r="T32" s="622"/>
      <c r="U32" s="622"/>
      <c r="V32" s="622"/>
      <c r="W32" s="622"/>
      <c r="X32" s="622"/>
      <c r="Y32" s="623"/>
      <c r="Z32" s="659">
        <v>6.6</v>
      </c>
      <c r="AA32" s="659"/>
      <c r="AB32" s="659"/>
      <c r="AC32" s="659"/>
      <c r="AD32" s="660" t="s">
        <v>235</v>
      </c>
      <c r="AE32" s="660"/>
      <c r="AF32" s="660"/>
      <c r="AG32" s="660"/>
      <c r="AH32" s="660"/>
      <c r="AI32" s="660"/>
      <c r="AJ32" s="660"/>
      <c r="AK32" s="660"/>
      <c r="AL32" s="624" t="s">
        <v>235</v>
      </c>
      <c r="AM32" s="625"/>
      <c r="AN32" s="625"/>
      <c r="AO32" s="661"/>
      <c r="AP32" s="662"/>
      <c r="AQ32" s="663"/>
      <c r="AR32" s="663"/>
      <c r="AS32" s="663"/>
      <c r="AT32" s="696"/>
      <c r="AU32" s="214" t="s">
        <v>315</v>
      </c>
      <c r="AX32" s="618" t="s">
        <v>316</v>
      </c>
      <c r="AY32" s="619"/>
      <c r="AZ32" s="619"/>
      <c r="BA32" s="619"/>
      <c r="BB32" s="619"/>
      <c r="BC32" s="619"/>
      <c r="BD32" s="619"/>
      <c r="BE32" s="619"/>
      <c r="BF32" s="620"/>
      <c r="BG32" s="687">
        <v>98.8</v>
      </c>
      <c r="BH32" s="634"/>
      <c r="BI32" s="634"/>
      <c r="BJ32" s="634"/>
      <c r="BK32" s="634"/>
      <c r="BL32" s="634"/>
      <c r="BM32" s="625">
        <v>97.3</v>
      </c>
      <c r="BN32" s="634"/>
      <c r="BO32" s="634"/>
      <c r="BP32" s="634"/>
      <c r="BQ32" s="657"/>
      <c r="BR32" s="687">
        <v>99.6</v>
      </c>
      <c r="BS32" s="634"/>
      <c r="BT32" s="634"/>
      <c r="BU32" s="634"/>
      <c r="BV32" s="634"/>
      <c r="BW32" s="634"/>
      <c r="BX32" s="625">
        <v>97.9</v>
      </c>
      <c r="BY32" s="634"/>
      <c r="BZ32" s="634"/>
      <c r="CA32" s="634"/>
      <c r="CB32" s="657"/>
      <c r="CD32" s="644"/>
      <c r="CE32" s="645"/>
      <c r="CF32" s="618" t="s">
        <v>317</v>
      </c>
      <c r="CG32" s="619"/>
      <c r="CH32" s="619"/>
      <c r="CI32" s="619"/>
      <c r="CJ32" s="619"/>
      <c r="CK32" s="619"/>
      <c r="CL32" s="619"/>
      <c r="CM32" s="619"/>
      <c r="CN32" s="619"/>
      <c r="CO32" s="619"/>
      <c r="CP32" s="619"/>
      <c r="CQ32" s="620"/>
      <c r="CR32" s="621" t="s">
        <v>235</v>
      </c>
      <c r="CS32" s="622"/>
      <c r="CT32" s="622"/>
      <c r="CU32" s="622"/>
      <c r="CV32" s="622"/>
      <c r="CW32" s="622"/>
      <c r="CX32" s="622"/>
      <c r="CY32" s="623"/>
      <c r="CZ32" s="624" t="s">
        <v>235</v>
      </c>
      <c r="DA32" s="636"/>
      <c r="DB32" s="636"/>
      <c r="DC32" s="637"/>
      <c r="DD32" s="627" t="s">
        <v>235</v>
      </c>
      <c r="DE32" s="622"/>
      <c r="DF32" s="622"/>
      <c r="DG32" s="622"/>
      <c r="DH32" s="622"/>
      <c r="DI32" s="622"/>
      <c r="DJ32" s="622"/>
      <c r="DK32" s="623"/>
      <c r="DL32" s="627" t="s">
        <v>235</v>
      </c>
      <c r="DM32" s="622"/>
      <c r="DN32" s="622"/>
      <c r="DO32" s="622"/>
      <c r="DP32" s="622"/>
      <c r="DQ32" s="622"/>
      <c r="DR32" s="622"/>
      <c r="DS32" s="622"/>
      <c r="DT32" s="622"/>
      <c r="DU32" s="622"/>
      <c r="DV32" s="623"/>
      <c r="DW32" s="624" t="s">
        <v>235</v>
      </c>
      <c r="DX32" s="636"/>
      <c r="DY32" s="636"/>
      <c r="DZ32" s="636"/>
      <c r="EA32" s="636"/>
      <c r="EB32" s="636"/>
      <c r="EC32" s="648"/>
    </row>
    <row r="33" spans="2:133" ht="11.25" customHeight="1" x14ac:dyDescent="0.15">
      <c r="B33" s="618" t="s">
        <v>318</v>
      </c>
      <c r="C33" s="619"/>
      <c r="D33" s="619"/>
      <c r="E33" s="619"/>
      <c r="F33" s="619"/>
      <c r="G33" s="619"/>
      <c r="H33" s="619"/>
      <c r="I33" s="619"/>
      <c r="J33" s="619"/>
      <c r="K33" s="619"/>
      <c r="L33" s="619"/>
      <c r="M33" s="619"/>
      <c r="N33" s="619"/>
      <c r="O33" s="619"/>
      <c r="P33" s="619"/>
      <c r="Q33" s="620"/>
      <c r="R33" s="621">
        <v>42014</v>
      </c>
      <c r="S33" s="622"/>
      <c r="T33" s="622"/>
      <c r="U33" s="622"/>
      <c r="V33" s="622"/>
      <c r="W33" s="622"/>
      <c r="X33" s="622"/>
      <c r="Y33" s="623"/>
      <c r="Z33" s="659">
        <v>0.1</v>
      </c>
      <c r="AA33" s="659"/>
      <c r="AB33" s="659"/>
      <c r="AC33" s="659"/>
      <c r="AD33" s="660">
        <v>14727</v>
      </c>
      <c r="AE33" s="660"/>
      <c r="AF33" s="660"/>
      <c r="AG33" s="660"/>
      <c r="AH33" s="660"/>
      <c r="AI33" s="660"/>
      <c r="AJ33" s="660"/>
      <c r="AK33" s="660"/>
      <c r="AL33" s="624">
        <v>0.1</v>
      </c>
      <c r="AM33" s="625"/>
      <c r="AN33" s="625"/>
      <c r="AO33" s="661"/>
      <c r="AP33" s="664"/>
      <c r="AQ33" s="665"/>
      <c r="AR33" s="665"/>
      <c r="AS33" s="665"/>
      <c r="AT33" s="697"/>
      <c r="AU33" s="219"/>
      <c r="AV33" s="219"/>
      <c r="AW33" s="219"/>
      <c r="AX33" s="602" t="s">
        <v>319</v>
      </c>
      <c r="AY33" s="603"/>
      <c r="AZ33" s="603"/>
      <c r="BA33" s="603"/>
      <c r="BB33" s="603"/>
      <c r="BC33" s="603"/>
      <c r="BD33" s="603"/>
      <c r="BE33" s="603"/>
      <c r="BF33" s="604"/>
      <c r="BG33" s="682">
        <v>99.2</v>
      </c>
      <c r="BH33" s="606"/>
      <c r="BI33" s="606"/>
      <c r="BJ33" s="606"/>
      <c r="BK33" s="606"/>
      <c r="BL33" s="606"/>
      <c r="BM33" s="652">
        <v>97.1</v>
      </c>
      <c r="BN33" s="606"/>
      <c r="BO33" s="606"/>
      <c r="BP33" s="606"/>
      <c r="BQ33" s="669"/>
      <c r="BR33" s="682">
        <v>98.9</v>
      </c>
      <c r="BS33" s="606"/>
      <c r="BT33" s="606"/>
      <c r="BU33" s="606"/>
      <c r="BV33" s="606"/>
      <c r="BW33" s="606"/>
      <c r="BX33" s="652">
        <v>95.9</v>
      </c>
      <c r="BY33" s="606"/>
      <c r="BZ33" s="606"/>
      <c r="CA33" s="606"/>
      <c r="CB33" s="669"/>
      <c r="CD33" s="618" t="s">
        <v>320</v>
      </c>
      <c r="CE33" s="619"/>
      <c r="CF33" s="619"/>
      <c r="CG33" s="619"/>
      <c r="CH33" s="619"/>
      <c r="CI33" s="619"/>
      <c r="CJ33" s="619"/>
      <c r="CK33" s="619"/>
      <c r="CL33" s="619"/>
      <c r="CM33" s="619"/>
      <c r="CN33" s="619"/>
      <c r="CO33" s="619"/>
      <c r="CP33" s="619"/>
      <c r="CQ33" s="620"/>
      <c r="CR33" s="621">
        <v>10114550</v>
      </c>
      <c r="CS33" s="634"/>
      <c r="CT33" s="634"/>
      <c r="CU33" s="634"/>
      <c r="CV33" s="634"/>
      <c r="CW33" s="634"/>
      <c r="CX33" s="634"/>
      <c r="CY33" s="635"/>
      <c r="CZ33" s="624">
        <v>34.4</v>
      </c>
      <c r="DA33" s="636"/>
      <c r="DB33" s="636"/>
      <c r="DC33" s="637"/>
      <c r="DD33" s="627">
        <v>8314952</v>
      </c>
      <c r="DE33" s="634"/>
      <c r="DF33" s="634"/>
      <c r="DG33" s="634"/>
      <c r="DH33" s="634"/>
      <c r="DI33" s="634"/>
      <c r="DJ33" s="634"/>
      <c r="DK33" s="635"/>
      <c r="DL33" s="627">
        <v>5644783</v>
      </c>
      <c r="DM33" s="634"/>
      <c r="DN33" s="634"/>
      <c r="DO33" s="634"/>
      <c r="DP33" s="634"/>
      <c r="DQ33" s="634"/>
      <c r="DR33" s="634"/>
      <c r="DS33" s="634"/>
      <c r="DT33" s="634"/>
      <c r="DU33" s="634"/>
      <c r="DV33" s="635"/>
      <c r="DW33" s="624">
        <v>42.9</v>
      </c>
      <c r="DX33" s="636"/>
      <c r="DY33" s="636"/>
      <c r="DZ33" s="636"/>
      <c r="EA33" s="636"/>
      <c r="EB33" s="636"/>
      <c r="EC33" s="648"/>
    </row>
    <row r="34" spans="2:133" ht="11.25" customHeight="1" x14ac:dyDescent="0.15">
      <c r="B34" s="618" t="s">
        <v>321</v>
      </c>
      <c r="C34" s="619"/>
      <c r="D34" s="619"/>
      <c r="E34" s="619"/>
      <c r="F34" s="619"/>
      <c r="G34" s="619"/>
      <c r="H34" s="619"/>
      <c r="I34" s="619"/>
      <c r="J34" s="619"/>
      <c r="K34" s="619"/>
      <c r="L34" s="619"/>
      <c r="M34" s="619"/>
      <c r="N34" s="619"/>
      <c r="O34" s="619"/>
      <c r="P34" s="619"/>
      <c r="Q34" s="620"/>
      <c r="R34" s="621">
        <v>22355</v>
      </c>
      <c r="S34" s="622"/>
      <c r="T34" s="622"/>
      <c r="U34" s="622"/>
      <c r="V34" s="622"/>
      <c r="W34" s="622"/>
      <c r="X34" s="622"/>
      <c r="Y34" s="623"/>
      <c r="Z34" s="659">
        <v>0.1</v>
      </c>
      <c r="AA34" s="659"/>
      <c r="AB34" s="659"/>
      <c r="AC34" s="659"/>
      <c r="AD34" s="660" t="s">
        <v>235</v>
      </c>
      <c r="AE34" s="660"/>
      <c r="AF34" s="660"/>
      <c r="AG34" s="660"/>
      <c r="AH34" s="660"/>
      <c r="AI34" s="660"/>
      <c r="AJ34" s="660"/>
      <c r="AK34" s="660"/>
      <c r="AL34" s="624" t="s">
        <v>235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4068573</v>
      </c>
      <c r="CS34" s="622"/>
      <c r="CT34" s="622"/>
      <c r="CU34" s="622"/>
      <c r="CV34" s="622"/>
      <c r="CW34" s="622"/>
      <c r="CX34" s="622"/>
      <c r="CY34" s="623"/>
      <c r="CZ34" s="624">
        <v>13.9</v>
      </c>
      <c r="DA34" s="636"/>
      <c r="DB34" s="636"/>
      <c r="DC34" s="637"/>
      <c r="DD34" s="627">
        <v>3165012</v>
      </c>
      <c r="DE34" s="622"/>
      <c r="DF34" s="622"/>
      <c r="DG34" s="622"/>
      <c r="DH34" s="622"/>
      <c r="DI34" s="622"/>
      <c r="DJ34" s="622"/>
      <c r="DK34" s="623"/>
      <c r="DL34" s="627">
        <v>2689401</v>
      </c>
      <c r="DM34" s="622"/>
      <c r="DN34" s="622"/>
      <c r="DO34" s="622"/>
      <c r="DP34" s="622"/>
      <c r="DQ34" s="622"/>
      <c r="DR34" s="622"/>
      <c r="DS34" s="622"/>
      <c r="DT34" s="622"/>
      <c r="DU34" s="622"/>
      <c r="DV34" s="623"/>
      <c r="DW34" s="624">
        <v>20.399999999999999</v>
      </c>
      <c r="DX34" s="636"/>
      <c r="DY34" s="636"/>
      <c r="DZ34" s="636"/>
      <c r="EA34" s="636"/>
      <c r="EB34" s="636"/>
      <c r="EC34" s="648"/>
    </row>
    <row r="35" spans="2:133" ht="11.25" customHeight="1" x14ac:dyDescent="0.15">
      <c r="B35" s="618" t="s">
        <v>323</v>
      </c>
      <c r="C35" s="619"/>
      <c r="D35" s="619"/>
      <c r="E35" s="619"/>
      <c r="F35" s="619"/>
      <c r="G35" s="619"/>
      <c r="H35" s="619"/>
      <c r="I35" s="619"/>
      <c r="J35" s="619"/>
      <c r="K35" s="619"/>
      <c r="L35" s="619"/>
      <c r="M35" s="619"/>
      <c r="N35" s="619"/>
      <c r="O35" s="619"/>
      <c r="P35" s="619"/>
      <c r="Q35" s="620"/>
      <c r="R35" s="621">
        <v>971764</v>
      </c>
      <c r="S35" s="622"/>
      <c r="T35" s="622"/>
      <c r="U35" s="622"/>
      <c r="V35" s="622"/>
      <c r="W35" s="622"/>
      <c r="X35" s="622"/>
      <c r="Y35" s="623"/>
      <c r="Z35" s="659">
        <v>3.2</v>
      </c>
      <c r="AA35" s="659"/>
      <c r="AB35" s="659"/>
      <c r="AC35" s="659"/>
      <c r="AD35" s="660" t="s">
        <v>235</v>
      </c>
      <c r="AE35" s="660"/>
      <c r="AF35" s="660"/>
      <c r="AG35" s="660"/>
      <c r="AH35" s="660"/>
      <c r="AI35" s="660"/>
      <c r="AJ35" s="660"/>
      <c r="AK35" s="660"/>
      <c r="AL35" s="624" t="s">
        <v>235</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650896</v>
      </c>
      <c r="CS35" s="634"/>
      <c r="CT35" s="634"/>
      <c r="CU35" s="634"/>
      <c r="CV35" s="634"/>
      <c r="CW35" s="634"/>
      <c r="CX35" s="634"/>
      <c r="CY35" s="635"/>
      <c r="CZ35" s="624">
        <v>2.2000000000000002</v>
      </c>
      <c r="DA35" s="636"/>
      <c r="DB35" s="636"/>
      <c r="DC35" s="637"/>
      <c r="DD35" s="627">
        <v>517415</v>
      </c>
      <c r="DE35" s="634"/>
      <c r="DF35" s="634"/>
      <c r="DG35" s="634"/>
      <c r="DH35" s="634"/>
      <c r="DI35" s="634"/>
      <c r="DJ35" s="634"/>
      <c r="DK35" s="635"/>
      <c r="DL35" s="627">
        <v>203380</v>
      </c>
      <c r="DM35" s="634"/>
      <c r="DN35" s="634"/>
      <c r="DO35" s="634"/>
      <c r="DP35" s="634"/>
      <c r="DQ35" s="634"/>
      <c r="DR35" s="634"/>
      <c r="DS35" s="634"/>
      <c r="DT35" s="634"/>
      <c r="DU35" s="634"/>
      <c r="DV35" s="635"/>
      <c r="DW35" s="624">
        <v>1.5</v>
      </c>
      <c r="DX35" s="636"/>
      <c r="DY35" s="636"/>
      <c r="DZ35" s="636"/>
      <c r="EA35" s="636"/>
      <c r="EB35" s="636"/>
      <c r="EC35" s="648"/>
    </row>
    <row r="36" spans="2:133" ht="11.25" customHeight="1" x14ac:dyDescent="0.15">
      <c r="B36" s="618" t="s">
        <v>327</v>
      </c>
      <c r="C36" s="619"/>
      <c r="D36" s="619"/>
      <c r="E36" s="619"/>
      <c r="F36" s="619"/>
      <c r="G36" s="619"/>
      <c r="H36" s="619"/>
      <c r="I36" s="619"/>
      <c r="J36" s="619"/>
      <c r="K36" s="619"/>
      <c r="L36" s="619"/>
      <c r="M36" s="619"/>
      <c r="N36" s="619"/>
      <c r="O36" s="619"/>
      <c r="P36" s="619"/>
      <c r="Q36" s="620"/>
      <c r="R36" s="621">
        <v>510540</v>
      </c>
      <c r="S36" s="622"/>
      <c r="T36" s="622"/>
      <c r="U36" s="622"/>
      <c r="V36" s="622"/>
      <c r="W36" s="622"/>
      <c r="X36" s="622"/>
      <c r="Y36" s="623"/>
      <c r="Z36" s="659">
        <v>1.7</v>
      </c>
      <c r="AA36" s="659"/>
      <c r="AB36" s="659"/>
      <c r="AC36" s="659"/>
      <c r="AD36" s="660" t="s">
        <v>235</v>
      </c>
      <c r="AE36" s="660"/>
      <c r="AF36" s="660"/>
      <c r="AG36" s="660"/>
      <c r="AH36" s="660"/>
      <c r="AI36" s="660"/>
      <c r="AJ36" s="660"/>
      <c r="AK36" s="660"/>
      <c r="AL36" s="624" t="s">
        <v>235</v>
      </c>
      <c r="AM36" s="625"/>
      <c r="AN36" s="625"/>
      <c r="AO36" s="661"/>
      <c r="AP36" s="222"/>
      <c r="AQ36" s="670" t="s">
        <v>328</v>
      </c>
      <c r="AR36" s="671"/>
      <c r="AS36" s="671"/>
      <c r="AT36" s="671"/>
      <c r="AU36" s="671"/>
      <c r="AV36" s="671"/>
      <c r="AW36" s="671"/>
      <c r="AX36" s="671"/>
      <c r="AY36" s="672"/>
      <c r="AZ36" s="676">
        <v>2882987</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136427</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3011326</v>
      </c>
      <c r="CS36" s="622"/>
      <c r="CT36" s="622"/>
      <c r="CU36" s="622"/>
      <c r="CV36" s="622"/>
      <c r="CW36" s="622"/>
      <c r="CX36" s="622"/>
      <c r="CY36" s="623"/>
      <c r="CZ36" s="624">
        <v>10.3</v>
      </c>
      <c r="DA36" s="636"/>
      <c r="DB36" s="636"/>
      <c r="DC36" s="637"/>
      <c r="DD36" s="627">
        <v>2759072</v>
      </c>
      <c r="DE36" s="622"/>
      <c r="DF36" s="622"/>
      <c r="DG36" s="622"/>
      <c r="DH36" s="622"/>
      <c r="DI36" s="622"/>
      <c r="DJ36" s="622"/>
      <c r="DK36" s="623"/>
      <c r="DL36" s="627">
        <v>1555342</v>
      </c>
      <c r="DM36" s="622"/>
      <c r="DN36" s="622"/>
      <c r="DO36" s="622"/>
      <c r="DP36" s="622"/>
      <c r="DQ36" s="622"/>
      <c r="DR36" s="622"/>
      <c r="DS36" s="622"/>
      <c r="DT36" s="622"/>
      <c r="DU36" s="622"/>
      <c r="DV36" s="623"/>
      <c r="DW36" s="624">
        <v>11.8</v>
      </c>
      <c r="DX36" s="636"/>
      <c r="DY36" s="636"/>
      <c r="DZ36" s="636"/>
      <c r="EA36" s="636"/>
      <c r="EB36" s="636"/>
      <c r="EC36" s="648"/>
    </row>
    <row r="37" spans="2:133" ht="11.25" customHeight="1" x14ac:dyDescent="0.15">
      <c r="B37" s="618" t="s">
        <v>331</v>
      </c>
      <c r="C37" s="619"/>
      <c r="D37" s="619"/>
      <c r="E37" s="619"/>
      <c r="F37" s="619"/>
      <c r="G37" s="619"/>
      <c r="H37" s="619"/>
      <c r="I37" s="619"/>
      <c r="J37" s="619"/>
      <c r="K37" s="619"/>
      <c r="L37" s="619"/>
      <c r="M37" s="619"/>
      <c r="N37" s="619"/>
      <c r="O37" s="619"/>
      <c r="P37" s="619"/>
      <c r="Q37" s="620"/>
      <c r="R37" s="621">
        <v>692346</v>
      </c>
      <c r="S37" s="622"/>
      <c r="T37" s="622"/>
      <c r="U37" s="622"/>
      <c r="V37" s="622"/>
      <c r="W37" s="622"/>
      <c r="X37" s="622"/>
      <c r="Y37" s="623"/>
      <c r="Z37" s="659">
        <v>2.2999999999999998</v>
      </c>
      <c r="AA37" s="659"/>
      <c r="AB37" s="659"/>
      <c r="AC37" s="659"/>
      <c r="AD37" s="660">
        <v>13065</v>
      </c>
      <c r="AE37" s="660"/>
      <c r="AF37" s="660"/>
      <c r="AG37" s="660"/>
      <c r="AH37" s="660"/>
      <c r="AI37" s="660"/>
      <c r="AJ37" s="660"/>
      <c r="AK37" s="660"/>
      <c r="AL37" s="624">
        <v>0.1</v>
      </c>
      <c r="AM37" s="625"/>
      <c r="AN37" s="625"/>
      <c r="AO37" s="661"/>
      <c r="AQ37" s="654" t="s">
        <v>332</v>
      </c>
      <c r="AR37" s="655"/>
      <c r="AS37" s="655"/>
      <c r="AT37" s="655"/>
      <c r="AU37" s="655"/>
      <c r="AV37" s="655"/>
      <c r="AW37" s="655"/>
      <c r="AX37" s="655"/>
      <c r="AY37" s="656"/>
      <c r="AZ37" s="621">
        <v>797690</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100941</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54002</v>
      </c>
      <c r="CS37" s="634"/>
      <c r="CT37" s="634"/>
      <c r="CU37" s="634"/>
      <c r="CV37" s="634"/>
      <c r="CW37" s="634"/>
      <c r="CX37" s="634"/>
      <c r="CY37" s="635"/>
      <c r="CZ37" s="624">
        <v>0.2</v>
      </c>
      <c r="DA37" s="636"/>
      <c r="DB37" s="636"/>
      <c r="DC37" s="637"/>
      <c r="DD37" s="627">
        <v>52497</v>
      </c>
      <c r="DE37" s="634"/>
      <c r="DF37" s="634"/>
      <c r="DG37" s="634"/>
      <c r="DH37" s="634"/>
      <c r="DI37" s="634"/>
      <c r="DJ37" s="634"/>
      <c r="DK37" s="635"/>
      <c r="DL37" s="627">
        <v>52344</v>
      </c>
      <c r="DM37" s="634"/>
      <c r="DN37" s="634"/>
      <c r="DO37" s="634"/>
      <c r="DP37" s="634"/>
      <c r="DQ37" s="634"/>
      <c r="DR37" s="634"/>
      <c r="DS37" s="634"/>
      <c r="DT37" s="634"/>
      <c r="DU37" s="634"/>
      <c r="DV37" s="635"/>
      <c r="DW37" s="624">
        <v>0.4</v>
      </c>
      <c r="DX37" s="636"/>
      <c r="DY37" s="636"/>
      <c r="DZ37" s="636"/>
      <c r="EA37" s="636"/>
      <c r="EB37" s="636"/>
      <c r="EC37" s="648"/>
    </row>
    <row r="38" spans="2:133" ht="11.25" customHeight="1" x14ac:dyDescent="0.15">
      <c r="B38" s="618" t="s">
        <v>335</v>
      </c>
      <c r="C38" s="619"/>
      <c r="D38" s="619"/>
      <c r="E38" s="619"/>
      <c r="F38" s="619"/>
      <c r="G38" s="619"/>
      <c r="H38" s="619"/>
      <c r="I38" s="619"/>
      <c r="J38" s="619"/>
      <c r="K38" s="619"/>
      <c r="L38" s="619"/>
      <c r="M38" s="619"/>
      <c r="N38" s="619"/>
      <c r="O38" s="619"/>
      <c r="P38" s="619"/>
      <c r="Q38" s="620"/>
      <c r="R38" s="621">
        <v>3127513</v>
      </c>
      <c r="S38" s="622"/>
      <c r="T38" s="622"/>
      <c r="U38" s="622"/>
      <c r="V38" s="622"/>
      <c r="W38" s="622"/>
      <c r="X38" s="622"/>
      <c r="Y38" s="623"/>
      <c r="Z38" s="659">
        <v>10.4</v>
      </c>
      <c r="AA38" s="659"/>
      <c r="AB38" s="659"/>
      <c r="AC38" s="659"/>
      <c r="AD38" s="660" t="s">
        <v>235</v>
      </c>
      <c r="AE38" s="660"/>
      <c r="AF38" s="660"/>
      <c r="AG38" s="660"/>
      <c r="AH38" s="660"/>
      <c r="AI38" s="660"/>
      <c r="AJ38" s="660"/>
      <c r="AK38" s="660"/>
      <c r="AL38" s="624" t="s">
        <v>128</v>
      </c>
      <c r="AM38" s="625"/>
      <c r="AN38" s="625"/>
      <c r="AO38" s="661"/>
      <c r="AQ38" s="654" t="s">
        <v>336</v>
      </c>
      <c r="AR38" s="655"/>
      <c r="AS38" s="655"/>
      <c r="AT38" s="655"/>
      <c r="AU38" s="655"/>
      <c r="AV38" s="655"/>
      <c r="AW38" s="655"/>
      <c r="AX38" s="655"/>
      <c r="AY38" s="656"/>
      <c r="AZ38" s="621">
        <v>633316</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4905</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1389981</v>
      </c>
      <c r="CS38" s="622"/>
      <c r="CT38" s="622"/>
      <c r="CU38" s="622"/>
      <c r="CV38" s="622"/>
      <c r="CW38" s="622"/>
      <c r="CX38" s="622"/>
      <c r="CY38" s="623"/>
      <c r="CZ38" s="624">
        <v>4.7</v>
      </c>
      <c r="DA38" s="636"/>
      <c r="DB38" s="636"/>
      <c r="DC38" s="637"/>
      <c r="DD38" s="627">
        <v>1085744</v>
      </c>
      <c r="DE38" s="622"/>
      <c r="DF38" s="622"/>
      <c r="DG38" s="622"/>
      <c r="DH38" s="622"/>
      <c r="DI38" s="622"/>
      <c r="DJ38" s="622"/>
      <c r="DK38" s="623"/>
      <c r="DL38" s="627">
        <v>1043875</v>
      </c>
      <c r="DM38" s="622"/>
      <c r="DN38" s="622"/>
      <c r="DO38" s="622"/>
      <c r="DP38" s="622"/>
      <c r="DQ38" s="622"/>
      <c r="DR38" s="622"/>
      <c r="DS38" s="622"/>
      <c r="DT38" s="622"/>
      <c r="DU38" s="622"/>
      <c r="DV38" s="623"/>
      <c r="DW38" s="624">
        <v>7.9</v>
      </c>
      <c r="DX38" s="636"/>
      <c r="DY38" s="636"/>
      <c r="DZ38" s="636"/>
      <c r="EA38" s="636"/>
      <c r="EB38" s="636"/>
      <c r="EC38" s="648"/>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128</v>
      </c>
      <c r="S39" s="622"/>
      <c r="T39" s="622"/>
      <c r="U39" s="622"/>
      <c r="V39" s="622"/>
      <c r="W39" s="622"/>
      <c r="X39" s="622"/>
      <c r="Y39" s="623"/>
      <c r="Z39" s="659" t="s">
        <v>235</v>
      </c>
      <c r="AA39" s="659"/>
      <c r="AB39" s="659"/>
      <c r="AC39" s="659"/>
      <c r="AD39" s="660" t="s">
        <v>128</v>
      </c>
      <c r="AE39" s="660"/>
      <c r="AF39" s="660"/>
      <c r="AG39" s="660"/>
      <c r="AH39" s="660"/>
      <c r="AI39" s="660"/>
      <c r="AJ39" s="660"/>
      <c r="AK39" s="660"/>
      <c r="AL39" s="624" t="s">
        <v>235</v>
      </c>
      <c r="AM39" s="625"/>
      <c r="AN39" s="625"/>
      <c r="AO39" s="661"/>
      <c r="AQ39" s="654" t="s">
        <v>340</v>
      </c>
      <c r="AR39" s="655"/>
      <c r="AS39" s="655"/>
      <c r="AT39" s="655"/>
      <c r="AU39" s="655"/>
      <c r="AV39" s="655"/>
      <c r="AW39" s="655"/>
      <c r="AX39" s="655"/>
      <c r="AY39" s="656"/>
      <c r="AZ39" s="621">
        <v>62000</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7375</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550190</v>
      </c>
      <c r="CS39" s="634"/>
      <c r="CT39" s="634"/>
      <c r="CU39" s="634"/>
      <c r="CV39" s="634"/>
      <c r="CW39" s="634"/>
      <c r="CX39" s="634"/>
      <c r="CY39" s="635"/>
      <c r="CZ39" s="624">
        <v>1.9</v>
      </c>
      <c r="DA39" s="636"/>
      <c r="DB39" s="636"/>
      <c r="DC39" s="637"/>
      <c r="DD39" s="627">
        <v>550000</v>
      </c>
      <c r="DE39" s="634"/>
      <c r="DF39" s="634"/>
      <c r="DG39" s="634"/>
      <c r="DH39" s="634"/>
      <c r="DI39" s="634"/>
      <c r="DJ39" s="634"/>
      <c r="DK39" s="635"/>
      <c r="DL39" s="627" t="s">
        <v>235</v>
      </c>
      <c r="DM39" s="634"/>
      <c r="DN39" s="634"/>
      <c r="DO39" s="634"/>
      <c r="DP39" s="634"/>
      <c r="DQ39" s="634"/>
      <c r="DR39" s="634"/>
      <c r="DS39" s="634"/>
      <c r="DT39" s="634"/>
      <c r="DU39" s="634"/>
      <c r="DV39" s="635"/>
      <c r="DW39" s="624" t="s">
        <v>235</v>
      </c>
      <c r="DX39" s="636"/>
      <c r="DY39" s="636"/>
      <c r="DZ39" s="636"/>
      <c r="EA39" s="636"/>
      <c r="EB39" s="636"/>
      <c r="EC39" s="648"/>
    </row>
    <row r="40" spans="2:133" ht="11.25" customHeight="1" x14ac:dyDescent="0.15">
      <c r="B40" s="618" t="s">
        <v>343</v>
      </c>
      <c r="C40" s="619"/>
      <c r="D40" s="619"/>
      <c r="E40" s="619"/>
      <c r="F40" s="619"/>
      <c r="G40" s="619"/>
      <c r="H40" s="619"/>
      <c r="I40" s="619"/>
      <c r="J40" s="619"/>
      <c r="K40" s="619"/>
      <c r="L40" s="619"/>
      <c r="M40" s="619"/>
      <c r="N40" s="619"/>
      <c r="O40" s="619"/>
      <c r="P40" s="619"/>
      <c r="Q40" s="620"/>
      <c r="R40" s="621">
        <v>169113</v>
      </c>
      <c r="S40" s="622"/>
      <c r="T40" s="622"/>
      <c r="U40" s="622"/>
      <c r="V40" s="622"/>
      <c r="W40" s="622"/>
      <c r="X40" s="622"/>
      <c r="Y40" s="623"/>
      <c r="Z40" s="659">
        <v>0.6</v>
      </c>
      <c r="AA40" s="659"/>
      <c r="AB40" s="659"/>
      <c r="AC40" s="659"/>
      <c r="AD40" s="660" t="s">
        <v>235</v>
      </c>
      <c r="AE40" s="660"/>
      <c r="AF40" s="660"/>
      <c r="AG40" s="660"/>
      <c r="AH40" s="660"/>
      <c r="AI40" s="660"/>
      <c r="AJ40" s="660"/>
      <c r="AK40" s="660"/>
      <c r="AL40" s="624" t="s">
        <v>128</v>
      </c>
      <c r="AM40" s="625"/>
      <c r="AN40" s="625"/>
      <c r="AO40" s="661"/>
      <c r="AQ40" s="654" t="s">
        <v>344</v>
      </c>
      <c r="AR40" s="655"/>
      <c r="AS40" s="655"/>
      <c r="AT40" s="655"/>
      <c r="AU40" s="655"/>
      <c r="AV40" s="655"/>
      <c r="AW40" s="655"/>
      <c r="AX40" s="655"/>
      <c r="AY40" s="656"/>
      <c r="AZ40" s="621" t="s">
        <v>235</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109</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443584</v>
      </c>
      <c r="CS40" s="622"/>
      <c r="CT40" s="622"/>
      <c r="CU40" s="622"/>
      <c r="CV40" s="622"/>
      <c r="CW40" s="622"/>
      <c r="CX40" s="622"/>
      <c r="CY40" s="623"/>
      <c r="CZ40" s="624">
        <v>1.5</v>
      </c>
      <c r="DA40" s="636"/>
      <c r="DB40" s="636"/>
      <c r="DC40" s="637"/>
      <c r="DD40" s="627">
        <v>237709</v>
      </c>
      <c r="DE40" s="622"/>
      <c r="DF40" s="622"/>
      <c r="DG40" s="622"/>
      <c r="DH40" s="622"/>
      <c r="DI40" s="622"/>
      <c r="DJ40" s="622"/>
      <c r="DK40" s="623"/>
      <c r="DL40" s="627">
        <v>152785</v>
      </c>
      <c r="DM40" s="622"/>
      <c r="DN40" s="622"/>
      <c r="DO40" s="622"/>
      <c r="DP40" s="622"/>
      <c r="DQ40" s="622"/>
      <c r="DR40" s="622"/>
      <c r="DS40" s="622"/>
      <c r="DT40" s="622"/>
      <c r="DU40" s="622"/>
      <c r="DV40" s="623"/>
      <c r="DW40" s="624">
        <v>1.2</v>
      </c>
      <c r="DX40" s="636"/>
      <c r="DY40" s="636"/>
      <c r="DZ40" s="636"/>
      <c r="EA40" s="636"/>
      <c r="EB40" s="636"/>
      <c r="EC40" s="648"/>
    </row>
    <row r="41" spans="2:133" ht="11.25" customHeight="1" x14ac:dyDescent="0.15">
      <c r="B41" s="602" t="s">
        <v>348</v>
      </c>
      <c r="C41" s="603"/>
      <c r="D41" s="603"/>
      <c r="E41" s="603"/>
      <c r="F41" s="603"/>
      <c r="G41" s="603"/>
      <c r="H41" s="603"/>
      <c r="I41" s="603"/>
      <c r="J41" s="603"/>
      <c r="K41" s="603"/>
      <c r="L41" s="603"/>
      <c r="M41" s="603"/>
      <c r="N41" s="603"/>
      <c r="O41" s="603"/>
      <c r="P41" s="603"/>
      <c r="Q41" s="604"/>
      <c r="R41" s="605">
        <v>30212509</v>
      </c>
      <c r="S41" s="646"/>
      <c r="T41" s="646"/>
      <c r="U41" s="646"/>
      <c r="V41" s="646"/>
      <c r="W41" s="646"/>
      <c r="X41" s="646"/>
      <c r="Y41" s="649"/>
      <c r="Z41" s="650">
        <v>100</v>
      </c>
      <c r="AA41" s="650"/>
      <c r="AB41" s="650"/>
      <c r="AC41" s="650"/>
      <c r="AD41" s="651">
        <v>12983653</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373562</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128</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128</v>
      </c>
      <c r="CS41" s="634"/>
      <c r="CT41" s="634"/>
      <c r="CU41" s="634"/>
      <c r="CV41" s="634"/>
      <c r="CW41" s="634"/>
      <c r="CX41" s="634"/>
      <c r="CY41" s="635"/>
      <c r="CZ41" s="624" t="s">
        <v>128</v>
      </c>
      <c r="DA41" s="636"/>
      <c r="DB41" s="636"/>
      <c r="DC41" s="637"/>
      <c r="DD41" s="627" t="s">
        <v>128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352</v>
      </c>
      <c r="AR42" s="667"/>
      <c r="AS42" s="667"/>
      <c r="AT42" s="667"/>
      <c r="AU42" s="667"/>
      <c r="AV42" s="667"/>
      <c r="AW42" s="667"/>
      <c r="AX42" s="667"/>
      <c r="AY42" s="668"/>
      <c r="AZ42" s="605">
        <v>1016419</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324</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8741916</v>
      </c>
      <c r="CS42" s="634"/>
      <c r="CT42" s="634"/>
      <c r="CU42" s="634"/>
      <c r="CV42" s="634"/>
      <c r="CW42" s="634"/>
      <c r="CX42" s="634"/>
      <c r="CY42" s="635"/>
      <c r="CZ42" s="624">
        <v>29.8</v>
      </c>
      <c r="DA42" s="636"/>
      <c r="DB42" s="636"/>
      <c r="DC42" s="637"/>
      <c r="DD42" s="627">
        <v>1946494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355</v>
      </c>
      <c r="CD43" s="618" t="s">
        <v>356</v>
      </c>
      <c r="CE43" s="619"/>
      <c r="CF43" s="619"/>
      <c r="CG43" s="619"/>
      <c r="CH43" s="619"/>
      <c r="CI43" s="619"/>
      <c r="CJ43" s="619"/>
      <c r="CK43" s="619"/>
      <c r="CL43" s="619"/>
      <c r="CM43" s="619"/>
      <c r="CN43" s="619"/>
      <c r="CO43" s="619"/>
      <c r="CP43" s="619"/>
      <c r="CQ43" s="620"/>
      <c r="CR43" s="621">
        <v>68346</v>
      </c>
      <c r="CS43" s="634"/>
      <c r="CT43" s="634"/>
      <c r="CU43" s="634"/>
      <c r="CV43" s="634"/>
      <c r="CW43" s="634"/>
      <c r="CX43" s="634"/>
      <c r="CY43" s="635"/>
      <c r="CZ43" s="624">
        <v>0.2</v>
      </c>
      <c r="DA43" s="636"/>
      <c r="DB43" s="636"/>
      <c r="DC43" s="637"/>
      <c r="DD43" s="627">
        <v>64125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8741916</v>
      </c>
      <c r="CS44" s="622"/>
      <c r="CT44" s="622"/>
      <c r="CU44" s="622"/>
      <c r="CV44" s="622"/>
      <c r="CW44" s="622"/>
      <c r="CX44" s="622"/>
      <c r="CY44" s="623"/>
      <c r="CZ44" s="624">
        <v>29.8</v>
      </c>
      <c r="DA44" s="625"/>
      <c r="DB44" s="625"/>
      <c r="DC44" s="626"/>
      <c r="DD44" s="627">
        <v>1946494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6834209</v>
      </c>
      <c r="CS45" s="634"/>
      <c r="CT45" s="634"/>
      <c r="CU45" s="634"/>
      <c r="CV45" s="634"/>
      <c r="CW45" s="634"/>
      <c r="CX45" s="634"/>
      <c r="CY45" s="635"/>
      <c r="CZ45" s="624">
        <v>23.3</v>
      </c>
      <c r="DA45" s="636"/>
      <c r="DB45" s="636"/>
      <c r="DC45" s="637"/>
      <c r="DD45" s="627">
        <v>380205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361</v>
      </c>
      <c r="CG46" s="619"/>
      <c r="CH46" s="619"/>
      <c r="CI46" s="619"/>
      <c r="CJ46" s="619"/>
      <c r="CK46" s="619"/>
      <c r="CL46" s="619"/>
      <c r="CM46" s="619"/>
      <c r="CN46" s="619"/>
      <c r="CO46" s="619"/>
      <c r="CP46" s="619"/>
      <c r="CQ46" s="620"/>
      <c r="CR46" s="621">
        <v>1868207</v>
      </c>
      <c r="CS46" s="622"/>
      <c r="CT46" s="622"/>
      <c r="CU46" s="622"/>
      <c r="CV46" s="622"/>
      <c r="CW46" s="622"/>
      <c r="CX46" s="622"/>
      <c r="CY46" s="623"/>
      <c r="CZ46" s="624">
        <v>6.4</v>
      </c>
      <c r="DA46" s="625"/>
      <c r="DB46" s="625"/>
      <c r="DC46" s="626"/>
      <c r="DD46" s="627">
        <v>1559589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362</v>
      </c>
      <c r="CG47" s="619"/>
      <c r="CH47" s="619"/>
      <c r="CI47" s="619"/>
      <c r="CJ47" s="619"/>
      <c r="CK47" s="619"/>
      <c r="CL47" s="619"/>
      <c r="CM47" s="619"/>
      <c r="CN47" s="619"/>
      <c r="CO47" s="619"/>
      <c r="CP47" s="619"/>
      <c r="CQ47" s="620"/>
      <c r="CR47" s="621" t="s">
        <v>128</v>
      </c>
      <c r="CS47" s="634"/>
      <c r="CT47" s="634"/>
      <c r="CU47" s="634"/>
      <c r="CV47" s="634"/>
      <c r="CW47" s="634"/>
      <c r="CX47" s="634"/>
      <c r="CY47" s="635"/>
      <c r="CZ47" s="624" t="s">
        <v>128</v>
      </c>
      <c r="DA47" s="636"/>
      <c r="DB47" s="636"/>
      <c r="DC47" s="637"/>
      <c r="DD47" s="627" t="s">
        <v>128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363</v>
      </c>
      <c r="CG48" s="619"/>
      <c r="CH48" s="619"/>
      <c r="CI48" s="619"/>
      <c r="CJ48" s="619"/>
      <c r="CK48" s="619"/>
      <c r="CL48" s="619"/>
      <c r="CM48" s="619"/>
      <c r="CN48" s="619"/>
      <c r="CO48" s="619"/>
      <c r="CP48" s="619"/>
      <c r="CQ48" s="620"/>
      <c r="CR48" s="621" t="s">
        <v>128</v>
      </c>
      <c r="CS48" s="622"/>
      <c r="CT48" s="622"/>
      <c r="CU48" s="622"/>
      <c r="CV48" s="622"/>
      <c r="CW48" s="622"/>
      <c r="CX48" s="622"/>
      <c r="CY48" s="623"/>
      <c r="CZ48" s="624" t="s">
        <v>128</v>
      </c>
      <c r="DA48" s="625"/>
      <c r="DB48" s="625"/>
      <c r="DC48" s="626"/>
      <c r="DD48" s="627" t="s">
        <v>128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364</v>
      </c>
      <c r="CE49" s="603"/>
      <c r="CF49" s="603"/>
      <c r="CG49" s="603"/>
      <c r="CH49" s="603"/>
      <c r="CI49" s="603"/>
      <c r="CJ49" s="603"/>
      <c r="CK49" s="603"/>
      <c r="CL49" s="603"/>
      <c r="CM49" s="603"/>
      <c r="CN49" s="603"/>
      <c r="CO49" s="603"/>
      <c r="CP49" s="603"/>
      <c r="CQ49" s="604"/>
      <c r="CR49" s="605">
        <v>29370723</v>
      </c>
      <c r="CS49" s="606"/>
      <c r="CT49" s="606"/>
      <c r="CU49" s="606"/>
      <c r="CV49" s="606"/>
      <c r="CW49" s="606"/>
      <c r="CX49" s="606"/>
      <c r="CY49" s="607"/>
      <c r="CZ49" s="608">
        <v>100</v>
      </c>
      <c r="DA49" s="609"/>
      <c r="DB49" s="609"/>
      <c r="DC49" s="610"/>
      <c r="DD49" s="611">
        <v>16290936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YnVjpFsx3kdJqxPiRCJcqCwqRSvd1dyl/t970LiLUbjVJKZamn31pRYh99aTuxlCUDoIX0SnBHoKTliff+y2vw==" saltValue="O9/HXcn0pPM8P/q6xXJ0n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2"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387</v>
      </c>
      <c r="C7" s="1048"/>
      <c r="D7" s="1048"/>
      <c r="E7" s="1048"/>
      <c r="F7" s="1048"/>
      <c r="G7" s="1048"/>
      <c r="H7" s="1048"/>
      <c r="I7" s="1048"/>
      <c r="J7" s="1048"/>
      <c r="K7" s="1048"/>
      <c r="L7" s="1048"/>
      <c r="M7" s="1048"/>
      <c r="N7" s="1048"/>
      <c r="O7" s="1048"/>
      <c r="P7" s="1049"/>
      <c r="Q7" s="1102">
        <v>30235</v>
      </c>
      <c r="R7" s="1103"/>
      <c r="S7" s="1103"/>
      <c r="T7" s="1103"/>
      <c r="U7" s="1103"/>
      <c r="V7" s="1103">
        <v>29393</v>
      </c>
      <c r="W7" s="1103"/>
      <c r="X7" s="1103"/>
      <c r="Y7" s="1103"/>
      <c r="Z7" s="1103"/>
      <c r="AA7" s="1103">
        <v>842</v>
      </c>
      <c r="AB7" s="1103"/>
      <c r="AC7" s="1103"/>
      <c r="AD7" s="1103"/>
      <c r="AE7" s="1104"/>
      <c r="AF7" s="1105">
        <v>805</v>
      </c>
      <c r="AG7" s="1106"/>
      <c r="AH7" s="1106"/>
      <c r="AI7" s="1106"/>
      <c r="AJ7" s="1107"/>
      <c r="AK7" s="1108">
        <v>946</v>
      </c>
      <c r="AL7" s="1109"/>
      <c r="AM7" s="1109"/>
      <c r="AN7" s="1109"/>
      <c r="AO7" s="1109"/>
      <c r="AP7" s="1109">
        <v>16435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593</v>
      </c>
      <c r="BS7" s="1099" t="s">
        <v>600</v>
      </c>
      <c r="BT7" s="1100"/>
      <c r="BU7" s="1100"/>
      <c r="BV7" s="1100"/>
      <c r="BW7" s="1100"/>
      <c r="BX7" s="1100"/>
      <c r="BY7" s="1100"/>
      <c r="BZ7" s="1100"/>
      <c r="CA7" s="1100"/>
      <c r="CB7" s="1100"/>
      <c r="CC7" s="1100"/>
      <c r="CD7" s="1100"/>
      <c r="CE7" s="1100"/>
      <c r="CF7" s="1100"/>
      <c r="CG7" s="1112"/>
      <c r="CH7" s="1096">
        <v>1</v>
      </c>
      <c r="CI7" s="1097"/>
      <c r="CJ7" s="1097"/>
      <c r="CK7" s="1097"/>
      <c r="CL7" s="1098"/>
      <c r="CM7" s="1096">
        <v>628</v>
      </c>
      <c r="CN7" s="1097"/>
      <c r="CO7" s="1097"/>
      <c r="CP7" s="1097"/>
      <c r="CQ7" s="1098"/>
      <c r="CR7" s="1096">
        <v>5</v>
      </c>
      <c r="CS7" s="1097"/>
      <c r="CT7" s="1097"/>
      <c r="CU7" s="1097"/>
      <c r="CV7" s="1098"/>
      <c r="CW7" s="1096" t="s">
        <v>594</v>
      </c>
      <c r="CX7" s="1097"/>
      <c r="CY7" s="1097"/>
      <c r="CZ7" s="1097"/>
      <c r="DA7" s="1098"/>
      <c r="DB7" s="1096">
        <v>391</v>
      </c>
      <c r="DC7" s="1097"/>
      <c r="DD7" s="1097"/>
      <c r="DE7" s="1097"/>
      <c r="DF7" s="1098"/>
      <c r="DG7" s="1096" t="s">
        <v>594</v>
      </c>
      <c r="DH7" s="1097"/>
      <c r="DI7" s="1097"/>
      <c r="DJ7" s="1097"/>
      <c r="DK7" s="1098"/>
      <c r="DL7" s="1096" t="s">
        <v>594</v>
      </c>
      <c r="DM7" s="1097"/>
      <c r="DN7" s="1097"/>
      <c r="DO7" s="1097"/>
      <c r="DP7" s="1098"/>
      <c r="DQ7" s="1096" t="s">
        <v>594</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601</v>
      </c>
      <c r="BT8" s="993"/>
      <c r="BU8" s="993"/>
      <c r="BV8" s="993"/>
      <c r="BW8" s="993"/>
      <c r="BX8" s="993"/>
      <c r="BY8" s="993"/>
      <c r="BZ8" s="993"/>
      <c r="CA8" s="993"/>
      <c r="CB8" s="993"/>
      <c r="CC8" s="993"/>
      <c r="CD8" s="993"/>
      <c r="CE8" s="993"/>
      <c r="CF8" s="993"/>
      <c r="CG8" s="1014"/>
      <c r="CH8" s="989" t="s">
        <v>595</v>
      </c>
      <c r="CI8" s="990"/>
      <c r="CJ8" s="990"/>
      <c r="CK8" s="990"/>
      <c r="CL8" s="991"/>
      <c r="CM8" s="989">
        <v>94</v>
      </c>
      <c r="CN8" s="990"/>
      <c r="CO8" s="990"/>
      <c r="CP8" s="990"/>
      <c r="CQ8" s="991"/>
      <c r="CR8" s="989">
        <v>10</v>
      </c>
      <c r="CS8" s="990"/>
      <c r="CT8" s="990"/>
      <c r="CU8" s="990"/>
      <c r="CV8" s="991"/>
      <c r="CW8" s="989" t="s">
        <v>594</v>
      </c>
      <c r="CX8" s="990"/>
      <c r="CY8" s="990"/>
      <c r="CZ8" s="990"/>
      <c r="DA8" s="991"/>
      <c r="DB8" s="989" t="s">
        <v>594</v>
      </c>
      <c r="DC8" s="990"/>
      <c r="DD8" s="990"/>
      <c r="DE8" s="990"/>
      <c r="DF8" s="991"/>
      <c r="DG8" s="989" t="s">
        <v>594</v>
      </c>
      <c r="DH8" s="990"/>
      <c r="DI8" s="990"/>
      <c r="DJ8" s="990"/>
      <c r="DK8" s="991"/>
      <c r="DL8" s="989" t="s">
        <v>594</v>
      </c>
      <c r="DM8" s="990"/>
      <c r="DN8" s="990"/>
      <c r="DO8" s="990"/>
      <c r="DP8" s="991"/>
      <c r="DQ8" s="989" t="s">
        <v>594</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596</v>
      </c>
      <c r="BT9" s="993"/>
      <c r="BU9" s="993"/>
      <c r="BV9" s="993"/>
      <c r="BW9" s="993"/>
      <c r="BX9" s="993"/>
      <c r="BY9" s="993"/>
      <c r="BZ9" s="993"/>
      <c r="CA9" s="993"/>
      <c r="CB9" s="993"/>
      <c r="CC9" s="993"/>
      <c r="CD9" s="993"/>
      <c r="CE9" s="993"/>
      <c r="CF9" s="993"/>
      <c r="CG9" s="1014"/>
      <c r="CH9" s="989" t="s">
        <v>597</v>
      </c>
      <c r="CI9" s="990"/>
      <c r="CJ9" s="990"/>
      <c r="CK9" s="990"/>
      <c r="CL9" s="991"/>
      <c r="CM9" s="989">
        <v>103</v>
      </c>
      <c r="CN9" s="990"/>
      <c r="CO9" s="990"/>
      <c r="CP9" s="990"/>
      <c r="CQ9" s="991"/>
      <c r="CR9" s="989">
        <v>67</v>
      </c>
      <c r="CS9" s="990"/>
      <c r="CT9" s="990"/>
      <c r="CU9" s="990"/>
      <c r="CV9" s="991"/>
      <c r="CW9" s="989" t="s">
        <v>594</v>
      </c>
      <c r="CX9" s="990"/>
      <c r="CY9" s="990"/>
      <c r="CZ9" s="990"/>
      <c r="DA9" s="991"/>
      <c r="DB9" s="989" t="s">
        <v>594</v>
      </c>
      <c r="DC9" s="990"/>
      <c r="DD9" s="990"/>
      <c r="DE9" s="990"/>
      <c r="DF9" s="991"/>
      <c r="DG9" s="989" t="s">
        <v>594</v>
      </c>
      <c r="DH9" s="990"/>
      <c r="DI9" s="990"/>
      <c r="DJ9" s="990"/>
      <c r="DK9" s="991"/>
      <c r="DL9" s="989" t="s">
        <v>594</v>
      </c>
      <c r="DM9" s="990"/>
      <c r="DN9" s="990"/>
      <c r="DO9" s="990"/>
      <c r="DP9" s="991"/>
      <c r="DQ9" s="989" t="s">
        <v>594</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602</v>
      </c>
      <c r="BT10" s="993"/>
      <c r="BU10" s="993"/>
      <c r="BV10" s="993"/>
      <c r="BW10" s="993"/>
      <c r="BX10" s="993"/>
      <c r="BY10" s="993"/>
      <c r="BZ10" s="993"/>
      <c r="CA10" s="993"/>
      <c r="CB10" s="993"/>
      <c r="CC10" s="993"/>
      <c r="CD10" s="993"/>
      <c r="CE10" s="993"/>
      <c r="CF10" s="993"/>
      <c r="CG10" s="1014"/>
      <c r="CH10" s="989">
        <v>1</v>
      </c>
      <c r="CI10" s="990"/>
      <c r="CJ10" s="990"/>
      <c r="CK10" s="990"/>
      <c r="CL10" s="991"/>
      <c r="CM10" s="989">
        <v>16</v>
      </c>
      <c r="CN10" s="990"/>
      <c r="CO10" s="990"/>
      <c r="CP10" s="990"/>
      <c r="CQ10" s="991"/>
      <c r="CR10" s="989">
        <v>10</v>
      </c>
      <c r="CS10" s="990"/>
      <c r="CT10" s="990"/>
      <c r="CU10" s="990"/>
      <c r="CV10" s="991"/>
      <c r="CW10" s="989" t="s">
        <v>594</v>
      </c>
      <c r="CX10" s="990"/>
      <c r="CY10" s="990"/>
      <c r="CZ10" s="990"/>
      <c r="DA10" s="991"/>
      <c r="DB10" s="989" t="s">
        <v>594</v>
      </c>
      <c r="DC10" s="990"/>
      <c r="DD10" s="990"/>
      <c r="DE10" s="990"/>
      <c r="DF10" s="991"/>
      <c r="DG10" s="989" t="s">
        <v>594</v>
      </c>
      <c r="DH10" s="990"/>
      <c r="DI10" s="990"/>
      <c r="DJ10" s="990"/>
      <c r="DK10" s="991"/>
      <c r="DL10" s="989" t="s">
        <v>594</v>
      </c>
      <c r="DM10" s="990"/>
      <c r="DN10" s="990"/>
      <c r="DO10" s="990"/>
      <c r="DP10" s="991"/>
      <c r="DQ10" s="989" t="s">
        <v>594</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599</v>
      </c>
      <c r="BT11" s="993"/>
      <c r="BU11" s="993"/>
      <c r="BV11" s="993"/>
      <c r="BW11" s="993"/>
      <c r="BX11" s="993"/>
      <c r="BY11" s="993"/>
      <c r="BZ11" s="993"/>
      <c r="CA11" s="993"/>
      <c r="CB11" s="993"/>
      <c r="CC11" s="993"/>
      <c r="CD11" s="993"/>
      <c r="CE11" s="993"/>
      <c r="CF11" s="993"/>
      <c r="CG11" s="1014"/>
      <c r="CH11" s="989" t="s">
        <v>598</v>
      </c>
      <c r="CI11" s="990"/>
      <c r="CJ11" s="990"/>
      <c r="CK11" s="990"/>
      <c r="CL11" s="991"/>
      <c r="CM11" s="989">
        <v>112</v>
      </c>
      <c r="CN11" s="990"/>
      <c r="CO11" s="990"/>
      <c r="CP11" s="990"/>
      <c r="CQ11" s="991"/>
      <c r="CR11" s="989">
        <v>65</v>
      </c>
      <c r="CS11" s="990"/>
      <c r="CT11" s="990"/>
      <c r="CU11" s="990"/>
      <c r="CV11" s="991"/>
      <c r="CW11" s="989" t="s">
        <v>594</v>
      </c>
      <c r="CX11" s="990"/>
      <c r="CY11" s="990"/>
      <c r="CZ11" s="990"/>
      <c r="DA11" s="991"/>
      <c r="DB11" s="989" t="s">
        <v>594</v>
      </c>
      <c r="DC11" s="990"/>
      <c r="DD11" s="990"/>
      <c r="DE11" s="990"/>
      <c r="DF11" s="991"/>
      <c r="DG11" s="989" t="s">
        <v>594</v>
      </c>
      <c r="DH11" s="990"/>
      <c r="DI11" s="990"/>
      <c r="DJ11" s="990"/>
      <c r="DK11" s="991"/>
      <c r="DL11" s="989" t="s">
        <v>594</v>
      </c>
      <c r="DM11" s="990"/>
      <c r="DN11" s="990"/>
      <c r="DO11" s="990"/>
      <c r="DP11" s="991"/>
      <c r="DQ11" s="989" t="s">
        <v>594</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389</v>
      </c>
      <c r="B23" s="937" t="s">
        <v>390</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805</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128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370</v>
      </c>
      <c r="B26" s="996"/>
      <c r="C26" s="996"/>
      <c r="D26" s="996"/>
      <c r="E26" s="996"/>
      <c r="F26" s="996"/>
      <c r="G26" s="996"/>
      <c r="H26" s="996"/>
      <c r="I26" s="996"/>
      <c r="J26" s="996"/>
      <c r="K26" s="996"/>
      <c r="L26" s="996"/>
      <c r="M26" s="996"/>
      <c r="N26" s="996"/>
      <c r="O26" s="996"/>
      <c r="P26" s="997"/>
      <c r="Q26" s="1001" t="s">
        <v>393</v>
      </c>
      <c r="R26" s="1002"/>
      <c r="S26" s="1002"/>
      <c r="T26" s="1002"/>
      <c r="U26" s="1003"/>
      <c r="V26" s="1001" t="s">
        <v>394</v>
      </c>
      <c r="W26" s="1002"/>
      <c r="X26" s="1002"/>
      <c r="Y26" s="1002"/>
      <c r="Z26" s="1003"/>
      <c r="AA26" s="1001" t="s">
        <v>395</v>
      </c>
      <c r="AB26" s="1002"/>
      <c r="AC26" s="1002"/>
      <c r="AD26" s="1002"/>
      <c r="AE26" s="1002"/>
      <c r="AF26" s="1055" t="s">
        <v>396</v>
      </c>
      <c r="AG26" s="1008"/>
      <c r="AH26" s="1008"/>
      <c r="AI26" s="1008"/>
      <c r="AJ26" s="1056"/>
      <c r="AK26" s="1002" t="s">
        <v>397</v>
      </c>
      <c r="AL26" s="1002"/>
      <c r="AM26" s="1002"/>
      <c r="AN26" s="1002"/>
      <c r="AO26" s="1003"/>
      <c r="AP26" s="1001" t="s">
        <v>398</v>
      </c>
      <c r="AQ26" s="1002"/>
      <c r="AR26" s="1002"/>
      <c r="AS26" s="1002"/>
      <c r="AT26" s="1003"/>
      <c r="AU26" s="1001" t="s">
        <v>399</v>
      </c>
      <c r="AV26" s="1002"/>
      <c r="AW26" s="1002"/>
      <c r="AX26" s="1002"/>
      <c r="AY26" s="1003"/>
      <c r="AZ26" s="1001" t="s">
        <v>400</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401</v>
      </c>
      <c r="C28" s="1048"/>
      <c r="D28" s="1048"/>
      <c r="E28" s="1048"/>
      <c r="F28" s="1048"/>
      <c r="G28" s="1048"/>
      <c r="H28" s="1048"/>
      <c r="I28" s="1048"/>
      <c r="J28" s="1048"/>
      <c r="K28" s="1048"/>
      <c r="L28" s="1048"/>
      <c r="M28" s="1048"/>
      <c r="N28" s="1048"/>
      <c r="O28" s="1048"/>
      <c r="P28" s="1049"/>
      <c r="Q28" s="1050">
        <v>3713</v>
      </c>
      <c r="R28" s="1051"/>
      <c r="S28" s="1051"/>
      <c r="T28" s="1051"/>
      <c r="U28" s="1051"/>
      <c r="V28" s="1051">
        <v>3576</v>
      </c>
      <c r="W28" s="1051"/>
      <c r="X28" s="1051"/>
      <c r="Y28" s="1051"/>
      <c r="Z28" s="1051"/>
      <c r="AA28" s="1051">
        <v>136</v>
      </c>
      <c r="AB28" s="1051"/>
      <c r="AC28" s="1051"/>
      <c r="AD28" s="1051"/>
      <c r="AE28" s="1052"/>
      <c r="AF28" s="1053">
        <v>136</v>
      </c>
      <c r="AG28" s="1051"/>
      <c r="AH28" s="1051"/>
      <c r="AI28" s="1051"/>
      <c r="AJ28" s="1054"/>
      <c r="AK28" s="1042">
        <v>395</v>
      </c>
      <c r="AL28" s="1043"/>
      <c r="AM28" s="1043"/>
      <c r="AN28" s="1043"/>
      <c r="AO28" s="1043"/>
      <c r="AP28" s="1043" t="s">
        <v>519</v>
      </c>
      <c r="AQ28" s="1043"/>
      <c r="AR28" s="1043"/>
      <c r="AS28" s="1043"/>
      <c r="AT28" s="1043"/>
      <c r="AU28" s="1043" t="s">
        <v>519</v>
      </c>
      <c r="AV28" s="1043"/>
      <c r="AW28" s="1043"/>
      <c r="AX28" s="1043"/>
      <c r="AY28" s="1043"/>
      <c r="AZ28" s="1044" t="s">
        <v>519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402</v>
      </c>
      <c r="C29" s="1031"/>
      <c r="D29" s="1031"/>
      <c r="E29" s="1031"/>
      <c r="F29" s="1031"/>
      <c r="G29" s="1031"/>
      <c r="H29" s="1031"/>
      <c r="I29" s="1031"/>
      <c r="J29" s="1031"/>
      <c r="K29" s="1031"/>
      <c r="L29" s="1031"/>
      <c r="M29" s="1031"/>
      <c r="N29" s="1031"/>
      <c r="O29" s="1031"/>
      <c r="P29" s="1032"/>
      <c r="Q29" s="1038">
        <v>3807</v>
      </c>
      <c r="R29" s="1039"/>
      <c r="S29" s="1039"/>
      <c r="T29" s="1039"/>
      <c r="U29" s="1039"/>
      <c r="V29" s="1039">
        <v>3709</v>
      </c>
      <c r="W29" s="1039"/>
      <c r="X29" s="1039"/>
      <c r="Y29" s="1039"/>
      <c r="Z29" s="1039"/>
      <c r="AA29" s="1039">
        <v>98</v>
      </c>
      <c r="AB29" s="1039"/>
      <c r="AC29" s="1039"/>
      <c r="AD29" s="1039"/>
      <c r="AE29" s="1040"/>
      <c r="AF29" s="1035">
        <v>98</v>
      </c>
      <c r="AG29" s="1036"/>
      <c r="AH29" s="1036"/>
      <c r="AI29" s="1036"/>
      <c r="AJ29" s="1037"/>
      <c r="AK29" s="980">
        <v>652</v>
      </c>
      <c r="AL29" s="971"/>
      <c r="AM29" s="971"/>
      <c r="AN29" s="971"/>
      <c r="AO29" s="971"/>
      <c r="AP29" s="971" t="s">
        <v>519</v>
      </c>
      <c r="AQ29" s="971"/>
      <c r="AR29" s="971"/>
      <c r="AS29" s="971"/>
      <c r="AT29" s="971"/>
      <c r="AU29" s="971" t="s">
        <v>519</v>
      </c>
      <c r="AV29" s="971"/>
      <c r="AW29" s="971"/>
      <c r="AX29" s="971"/>
      <c r="AY29" s="971"/>
      <c r="AZ29" s="1041" t="s">
        <v>519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403</v>
      </c>
      <c r="C30" s="1031"/>
      <c r="D30" s="1031"/>
      <c r="E30" s="1031"/>
      <c r="F30" s="1031"/>
      <c r="G30" s="1031"/>
      <c r="H30" s="1031"/>
      <c r="I30" s="1031"/>
      <c r="J30" s="1031"/>
      <c r="K30" s="1031"/>
      <c r="L30" s="1031"/>
      <c r="M30" s="1031"/>
      <c r="N30" s="1031"/>
      <c r="O30" s="1031"/>
      <c r="P30" s="1032"/>
      <c r="Q30" s="1038">
        <v>490</v>
      </c>
      <c r="R30" s="1039"/>
      <c r="S30" s="1039"/>
      <c r="T30" s="1039"/>
      <c r="U30" s="1039"/>
      <c r="V30" s="1039">
        <v>471</v>
      </c>
      <c r="W30" s="1039"/>
      <c r="X30" s="1039"/>
      <c r="Y30" s="1039"/>
      <c r="Z30" s="1039"/>
      <c r="AA30" s="1039">
        <v>19</v>
      </c>
      <c r="AB30" s="1039"/>
      <c r="AC30" s="1039"/>
      <c r="AD30" s="1039"/>
      <c r="AE30" s="1040"/>
      <c r="AF30" s="1035">
        <v>19</v>
      </c>
      <c r="AG30" s="1036"/>
      <c r="AH30" s="1036"/>
      <c r="AI30" s="1036"/>
      <c r="AJ30" s="1037"/>
      <c r="AK30" s="980">
        <v>131</v>
      </c>
      <c r="AL30" s="971"/>
      <c r="AM30" s="971"/>
      <c r="AN30" s="971"/>
      <c r="AO30" s="971"/>
      <c r="AP30" s="971" t="s">
        <v>519</v>
      </c>
      <c r="AQ30" s="971"/>
      <c r="AR30" s="971"/>
      <c r="AS30" s="971"/>
      <c r="AT30" s="971"/>
      <c r="AU30" s="971" t="s">
        <v>519</v>
      </c>
      <c r="AV30" s="971"/>
      <c r="AW30" s="971"/>
      <c r="AX30" s="971"/>
      <c r="AY30" s="971"/>
      <c r="AZ30" s="1041" t="s">
        <v>519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404</v>
      </c>
      <c r="C31" s="1031"/>
      <c r="D31" s="1031"/>
      <c r="E31" s="1031"/>
      <c r="F31" s="1031"/>
      <c r="G31" s="1031"/>
      <c r="H31" s="1031"/>
      <c r="I31" s="1031"/>
      <c r="J31" s="1031"/>
      <c r="K31" s="1031"/>
      <c r="L31" s="1031"/>
      <c r="M31" s="1031"/>
      <c r="N31" s="1031"/>
      <c r="O31" s="1031"/>
      <c r="P31" s="1032"/>
      <c r="Q31" s="1038">
        <v>870</v>
      </c>
      <c r="R31" s="1039"/>
      <c r="S31" s="1039"/>
      <c r="T31" s="1039"/>
      <c r="U31" s="1039"/>
      <c r="V31" s="1039">
        <v>754</v>
      </c>
      <c r="W31" s="1039"/>
      <c r="X31" s="1039"/>
      <c r="Y31" s="1039"/>
      <c r="Z31" s="1039"/>
      <c r="AA31" s="1039">
        <v>116</v>
      </c>
      <c r="AB31" s="1039"/>
      <c r="AC31" s="1039"/>
      <c r="AD31" s="1039"/>
      <c r="AE31" s="1040"/>
      <c r="AF31" s="1035">
        <v>681</v>
      </c>
      <c r="AG31" s="1036"/>
      <c r="AH31" s="1036"/>
      <c r="AI31" s="1036"/>
      <c r="AJ31" s="1037"/>
      <c r="AK31" s="980" t="s">
        <v>519</v>
      </c>
      <c r="AL31" s="971"/>
      <c r="AM31" s="971"/>
      <c r="AN31" s="971"/>
      <c r="AO31" s="971"/>
      <c r="AP31" s="971">
        <v>2903</v>
      </c>
      <c r="AQ31" s="971"/>
      <c r="AR31" s="971"/>
      <c r="AS31" s="971"/>
      <c r="AT31" s="971"/>
      <c r="AU31" s="971" t="s">
        <v>519</v>
      </c>
      <c r="AV31" s="971"/>
      <c r="AW31" s="971"/>
      <c r="AX31" s="971"/>
      <c r="AY31" s="971"/>
      <c r="AZ31" s="1041" t="s">
        <v>519</v>
      </c>
      <c r="BA31" s="1041"/>
      <c r="BB31" s="1041"/>
      <c r="BC31" s="1041"/>
      <c r="BD31" s="1041"/>
      <c r="BE31" s="972" t="s">
        <v>405</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406</v>
      </c>
      <c r="C32" s="1031"/>
      <c r="D32" s="1031"/>
      <c r="E32" s="1031"/>
      <c r="F32" s="1031"/>
      <c r="G32" s="1031"/>
      <c r="H32" s="1031"/>
      <c r="I32" s="1031"/>
      <c r="J32" s="1031"/>
      <c r="K32" s="1031"/>
      <c r="L32" s="1031"/>
      <c r="M32" s="1031"/>
      <c r="N32" s="1031"/>
      <c r="O32" s="1031"/>
      <c r="P32" s="1032"/>
      <c r="Q32" s="1038">
        <v>1428</v>
      </c>
      <c r="R32" s="1039"/>
      <c r="S32" s="1039"/>
      <c r="T32" s="1039"/>
      <c r="U32" s="1039"/>
      <c r="V32" s="1039">
        <v>1305</v>
      </c>
      <c r="W32" s="1039"/>
      <c r="X32" s="1039"/>
      <c r="Y32" s="1039"/>
      <c r="Z32" s="1039"/>
      <c r="AA32" s="1039">
        <v>123</v>
      </c>
      <c r="AB32" s="1039"/>
      <c r="AC32" s="1039"/>
      <c r="AD32" s="1039"/>
      <c r="AE32" s="1040"/>
      <c r="AF32" s="1035">
        <v>108</v>
      </c>
      <c r="AG32" s="1036"/>
      <c r="AH32" s="1036"/>
      <c r="AI32" s="1036"/>
      <c r="AJ32" s="1037"/>
      <c r="AK32" s="980">
        <v>633</v>
      </c>
      <c r="AL32" s="971"/>
      <c r="AM32" s="971"/>
      <c r="AN32" s="971"/>
      <c r="AO32" s="971"/>
      <c r="AP32" s="971">
        <v>10705</v>
      </c>
      <c r="AQ32" s="971"/>
      <c r="AR32" s="971"/>
      <c r="AS32" s="971"/>
      <c r="AT32" s="971"/>
      <c r="AU32" s="971">
        <v>7525</v>
      </c>
      <c r="AV32" s="971"/>
      <c r="AW32" s="971"/>
      <c r="AX32" s="971"/>
      <c r="AY32" s="971"/>
      <c r="AZ32" s="1041" t="s">
        <v>519</v>
      </c>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408</v>
      </c>
      <c r="C33" s="1031"/>
      <c r="D33" s="1031"/>
      <c r="E33" s="1031"/>
      <c r="F33" s="1031"/>
      <c r="G33" s="1031"/>
      <c r="H33" s="1031"/>
      <c r="I33" s="1031"/>
      <c r="J33" s="1031"/>
      <c r="K33" s="1031"/>
      <c r="L33" s="1031"/>
      <c r="M33" s="1031"/>
      <c r="N33" s="1031"/>
      <c r="O33" s="1031"/>
      <c r="P33" s="1032"/>
      <c r="Q33" s="1038">
        <v>6408</v>
      </c>
      <c r="R33" s="1039"/>
      <c r="S33" s="1039"/>
      <c r="T33" s="1039"/>
      <c r="U33" s="1039"/>
      <c r="V33" s="1039">
        <v>6362</v>
      </c>
      <c r="W33" s="1039"/>
      <c r="X33" s="1039"/>
      <c r="Y33" s="1039"/>
      <c r="Z33" s="1039"/>
      <c r="AA33" s="1039">
        <v>46</v>
      </c>
      <c r="AB33" s="1039"/>
      <c r="AC33" s="1039"/>
      <c r="AD33" s="1039"/>
      <c r="AE33" s="1040"/>
      <c r="AF33" s="1035">
        <v>305</v>
      </c>
      <c r="AG33" s="1036"/>
      <c r="AH33" s="1036"/>
      <c r="AI33" s="1036"/>
      <c r="AJ33" s="1037"/>
      <c r="AK33" s="980">
        <v>798</v>
      </c>
      <c r="AL33" s="971"/>
      <c r="AM33" s="971"/>
      <c r="AN33" s="971"/>
      <c r="AO33" s="971"/>
      <c r="AP33" s="971">
        <v>4097</v>
      </c>
      <c r="AQ33" s="971"/>
      <c r="AR33" s="971"/>
      <c r="AS33" s="971"/>
      <c r="AT33" s="971"/>
      <c r="AU33" s="971">
        <v>2237</v>
      </c>
      <c r="AV33" s="971"/>
      <c r="AW33" s="971"/>
      <c r="AX33" s="971"/>
      <c r="AY33" s="971"/>
      <c r="AZ33" s="1041" t="s">
        <v>519</v>
      </c>
      <c r="BA33" s="1041"/>
      <c r="BB33" s="1041"/>
      <c r="BC33" s="1041"/>
      <c r="BD33" s="1041"/>
      <c r="BE33" s="972" t="s">
        <v>409</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410</v>
      </c>
      <c r="C34" s="1031"/>
      <c r="D34" s="1031"/>
      <c r="E34" s="1031"/>
      <c r="F34" s="1031"/>
      <c r="G34" s="1031"/>
      <c r="H34" s="1031"/>
      <c r="I34" s="1031"/>
      <c r="J34" s="1031"/>
      <c r="K34" s="1031"/>
      <c r="L34" s="1031"/>
      <c r="M34" s="1031"/>
      <c r="N34" s="1031"/>
      <c r="O34" s="1031"/>
      <c r="P34" s="1032"/>
      <c r="Q34" s="1038">
        <v>1260</v>
      </c>
      <c r="R34" s="1039"/>
      <c r="S34" s="1039"/>
      <c r="T34" s="1039"/>
      <c r="U34" s="1039"/>
      <c r="V34" s="1039">
        <v>1229</v>
      </c>
      <c r="W34" s="1039"/>
      <c r="X34" s="1039"/>
      <c r="Y34" s="1039"/>
      <c r="Z34" s="1039"/>
      <c r="AA34" s="1039">
        <v>31</v>
      </c>
      <c r="AB34" s="1039"/>
      <c r="AC34" s="1039"/>
      <c r="AD34" s="1039"/>
      <c r="AE34" s="1040"/>
      <c r="AF34" s="1035">
        <v>31</v>
      </c>
      <c r="AG34" s="1036"/>
      <c r="AH34" s="1036"/>
      <c r="AI34" s="1036"/>
      <c r="AJ34" s="1037"/>
      <c r="AK34" s="980" t="s">
        <v>519</v>
      </c>
      <c r="AL34" s="971"/>
      <c r="AM34" s="971"/>
      <c r="AN34" s="971"/>
      <c r="AO34" s="971"/>
      <c r="AP34" s="971">
        <v>1695</v>
      </c>
      <c r="AQ34" s="971"/>
      <c r="AR34" s="971"/>
      <c r="AS34" s="971"/>
      <c r="AT34" s="971"/>
      <c r="AU34" s="971" t="s">
        <v>519</v>
      </c>
      <c r="AV34" s="971"/>
      <c r="AW34" s="971"/>
      <c r="AX34" s="971"/>
      <c r="AY34" s="971"/>
      <c r="AZ34" s="1041" t="s">
        <v>519</v>
      </c>
      <c r="BA34" s="1041"/>
      <c r="BB34" s="1041"/>
      <c r="BC34" s="1041"/>
      <c r="BD34" s="1041"/>
      <c r="BE34" s="972" t="s">
        <v>411</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389</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1378</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128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415</v>
      </c>
      <c r="B66" s="996"/>
      <c r="C66" s="996"/>
      <c r="D66" s="996"/>
      <c r="E66" s="996"/>
      <c r="F66" s="996"/>
      <c r="G66" s="996"/>
      <c r="H66" s="996"/>
      <c r="I66" s="996"/>
      <c r="J66" s="996"/>
      <c r="K66" s="996"/>
      <c r="L66" s="996"/>
      <c r="M66" s="996"/>
      <c r="N66" s="996"/>
      <c r="O66" s="996"/>
      <c r="P66" s="997"/>
      <c r="Q66" s="1001" t="s">
        <v>393</v>
      </c>
      <c r="R66" s="1002"/>
      <c r="S66" s="1002"/>
      <c r="T66" s="1002"/>
      <c r="U66" s="1003"/>
      <c r="V66" s="1001" t="s">
        <v>394</v>
      </c>
      <c r="W66" s="1002"/>
      <c r="X66" s="1002"/>
      <c r="Y66" s="1002"/>
      <c r="Z66" s="1003"/>
      <c r="AA66" s="1001" t="s">
        <v>395</v>
      </c>
      <c r="AB66" s="1002"/>
      <c r="AC66" s="1002"/>
      <c r="AD66" s="1002"/>
      <c r="AE66" s="1003"/>
      <c r="AF66" s="1007" t="s">
        <v>416</v>
      </c>
      <c r="AG66" s="1008"/>
      <c r="AH66" s="1008"/>
      <c r="AI66" s="1008"/>
      <c r="AJ66" s="1009"/>
      <c r="AK66" s="1001" t="s">
        <v>397</v>
      </c>
      <c r="AL66" s="996"/>
      <c r="AM66" s="996"/>
      <c r="AN66" s="996"/>
      <c r="AO66" s="997"/>
      <c r="AP66" s="1001" t="s">
        <v>417</v>
      </c>
      <c r="AQ66" s="1002"/>
      <c r="AR66" s="1002"/>
      <c r="AS66" s="1002"/>
      <c r="AT66" s="1003"/>
      <c r="AU66" s="1001" t="s">
        <v>418</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603</v>
      </c>
      <c r="C68" s="986"/>
      <c r="D68" s="986"/>
      <c r="E68" s="986"/>
      <c r="F68" s="986"/>
      <c r="G68" s="986"/>
      <c r="H68" s="986"/>
      <c r="I68" s="986"/>
      <c r="J68" s="986"/>
      <c r="K68" s="986"/>
      <c r="L68" s="986"/>
      <c r="M68" s="986"/>
      <c r="N68" s="986"/>
      <c r="O68" s="986"/>
      <c r="P68" s="987"/>
      <c r="Q68" s="988">
        <v>764</v>
      </c>
      <c r="R68" s="982"/>
      <c r="S68" s="982"/>
      <c r="T68" s="982"/>
      <c r="U68" s="982"/>
      <c r="V68" s="982">
        <v>740</v>
      </c>
      <c r="W68" s="982"/>
      <c r="X68" s="982"/>
      <c r="Y68" s="982"/>
      <c r="Z68" s="982"/>
      <c r="AA68" s="982">
        <v>24</v>
      </c>
      <c r="AB68" s="982"/>
      <c r="AC68" s="982"/>
      <c r="AD68" s="982"/>
      <c r="AE68" s="982"/>
      <c r="AF68" s="982">
        <v>24</v>
      </c>
      <c r="AG68" s="982"/>
      <c r="AH68" s="982"/>
      <c r="AI68" s="982"/>
      <c r="AJ68" s="982"/>
      <c r="AK68" s="982">
        <v>24</v>
      </c>
      <c r="AL68" s="982"/>
      <c r="AM68" s="982"/>
      <c r="AN68" s="982"/>
      <c r="AO68" s="982"/>
      <c r="AP68" s="982">
        <v>670</v>
      </c>
      <c r="AQ68" s="982"/>
      <c r="AR68" s="982"/>
      <c r="AS68" s="982"/>
      <c r="AT68" s="982"/>
      <c r="AU68" s="982">
        <v>120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604</v>
      </c>
      <c r="C69" s="975"/>
      <c r="D69" s="975"/>
      <c r="E69" s="975"/>
      <c r="F69" s="975"/>
      <c r="G69" s="975"/>
      <c r="H69" s="975"/>
      <c r="I69" s="975"/>
      <c r="J69" s="975"/>
      <c r="K69" s="975"/>
      <c r="L69" s="975"/>
      <c r="M69" s="975"/>
      <c r="N69" s="975"/>
      <c r="O69" s="975"/>
      <c r="P69" s="976"/>
      <c r="Q69" s="977">
        <v>531</v>
      </c>
      <c r="R69" s="971"/>
      <c r="S69" s="971"/>
      <c r="T69" s="971"/>
      <c r="U69" s="971"/>
      <c r="V69" s="971">
        <v>514</v>
      </c>
      <c r="W69" s="971"/>
      <c r="X69" s="971"/>
      <c r="Y69" s="971"/>
      <c r="Z69" s="971"/>
      <c r="AA69" s="971">
        <v>17</v>
      </c>
      <c r="AB69" s="971"/>
      <c r="AC69" s="971"/>
      <c r="AD69" s="971"/>
      <c r="AE69" s="971"/>
      <c r="AF69" s="971">
        <v>17</v>
      </c>
      <c r="AG69" s="971"/>
      <c r="AH69" s="971"/>
      <c r="AI69" s="971"/>
      <c r="AJ69" s="971"/>
      <c r="AK69" s="971">
        <v>9</v>
      </c>
      <c r="AL69" s="971"/>
      <c r="AM69" s="971"/>
      <c r="AN69" s="971"/>
      <c r="AO69" s="971"/>
      <c r="AP69" s="971" t="s">
        <v>519</v>
      </c>
      <c r="AQ69" s="971"/>
      <c r="AR69" s="971"/>
      <c r="AS69" s="971"/>
      <c r="AT69" s="971"/>
      <c r="AU69" s="971" t="s">
        <v>519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605</v>
      </c>
      <c r="C70" s="975"/>
      <c r="D70" s="975"/>
      <c r="E70" s="975"/>
      <c r="F70" s="975"/>
      <c r="G70" s="975"/>
      <c r="H70" s="975"/>
      <c r="I70" s="975"/>
      <c r="J70" s="975"/>
      <c r="K70" s="975"/>
      <c r="L70" s="975"/>
      <c r="M70" s="975"/>
      <c r="N70" s="975"/>
      <c r="O70" s="975"/>
      <c r="P70" s="976"/>
      <c r="Q70" s="977">
        <v>170790</v>
      </c>
      <c r="R70" s="971"/>
      <c r="S70" s="971"/>
      <c r="T70" s="971"/>
      <c r="U70" s="971"/>
      <c r="V70" s="971">
        <v>165043</v>
      </c>
      <c r="W70" s="971"/>
      <c r="X70" s="971"/>
      <c r="Y70" s="971"/>
      <c r="Z70" s="971"/>
      <c r="AA70" s="971">
        <v>5747</v>
      </c>
      <c r="AB70" s="971"/>
      <c r="AC70" s="971"/>
      <c r="AD70" s="971"/>
      <c r="AE70" s="971"/>
      <c r="AF70" s="971">
        <v>5743</v>
      </c>
      <c r="AG70" s="971"/>
      <c r="AH70" s="971"/>
      <c r="AI70" s="971"/>
      <c r="AJ70" s="971"/>
      <c r="AK70" s="971">
        <v>6172</v>
      </c>
      <c r="AL70" s="971"/>
      <c r="AM70" s="971"/>
      <c r="AN70" s="971"/>
      <c r="AO70" s="971"/>
      <c r="AP70" s="971" t="s">
        <v>519</v>
      </c>
      <c r="AQ70" s="971"/>
      <c r="AR70" s="971"/>
      <c r="AS70" s="971"/>
      <c r="AT70" s="971"/>
      <c r="AU70" s="971" t="s">
        <v>519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606</v>
      </c>
      <c r="C71" s="975"/>
      <c r="D71" s="975"/>
      <c r="E71" s="975"/>
      <c r="F71" s="975"/>
      <c r="G71" s="975"/>
      <c r="H71" s="975"/>
      <c r="I71" s="975"/>
      <c r="J71" s="975"/>
      <c r="K71" s="975"/>
      <c r="L71" s="975"/>
      <c r="M71" s="975"/>
      <c r="N71" s="975"/>
      <c r="O71" s="975"/>
      <c r="P71" s="976"/>
      <c r="Q71" s="977">
        <v>148</v>
      </c>
      <c r="R71" s="971"/>
      <c r="S71" s="971"/>
      <c r="T71" s="971"/>
      <c r="U71" s="971"/>
      <c r="V71" s="971">
        <v>138</v>
      </c>
      <c r="W71" s="971"/>
      <c r="X71" s="971"/>
      <c r="Y71" s="971"/>
      <c r="Z71" s="971"/>
      <c r="AA71" s="971">
        <v>10</v>
      </c>
      <c r="AB71" s="971"/>
      <c r="AC71" s="971"/>
      <c r="AD71" s="971"/>
      <c r="AE71" s="971"/>
      <c r="AF71" s="971">
        <v>10</v>
      </c>
      <c r="AG71" s="971"/>
      <c r="AH71" s="971"/>
      <c r="AI71" s="971"/>
      <c r="AJ71" s="971"/>
      <c r="AK71" s="971">
        <v>5</v>
      </c>
      <c r="AL71" s="971"/>
      <c r="AM71" s="971"/>
      <c r="AN71" s="971"/>
      <c r="AO71" s="971"/>
      <c r="AP71" s="971" t="s">
        <v>519</v>
      </c>
      <c r="AQ71" s="971"/>
      <c r="AR71" s="971"/>
      <c r="AS71" s="971"/>
      <c r="AT71" s="971"/>
      <c r="AU71" s="971" t="s">
        <v>519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607</v>
      </c>
      <c r="C72" s="975"/>
      <c r="D72" s="975"/>
      <c r="E72" s="975"/>
      <c r="F72" s="975"/>
      <c r="G72" s="975"/>
      <c r="H72" s="975"/>
      <c r="I72" s="975"/>
      <c r="J72" s="975"/>
      <c r="K72" s="975"/>
      <c r="L72" s="975"/>
      <c r="M72" s="975"/>
      <c r="N72" s="975"/>
      <c r="O72" s="975"/>
      <c r="P72" s="976"/>
      <c r="Q72" s="977">
        <v>7101</v>
      </c>
      <c r="R72" s="971"/>
      <c r="S72" s="971"/>
      <c r="T72" s="971"/>
      <c r="U72" s="971"/>
      <c r="V72" s="971">
        <v>6737</v>
      </c>
      <c r="W72" s="971"/>
      <c r="X72" s="971"/>
      <c r="Y72" s="971"/>
      <c r="Z72" s="971"/>
      <c r="AA72" s="971">
        <v>364</v>
      </c>
      <c r="AB72" s="971"/>
      <c r="AC72" s="971"/>
      <c r="AD72" s="971"/>
      <c r="AE72" s="971"/>
      <c r="AF72" s="971">
        <v>364</v>
      </c>
      <c r="AG72" s="971"/>
      <c r="AH72" s="971"/>
      <c r="AI72" s="971"/>
      <c r="AJ72" s="971"/>
      <c r="AK72" s="971" t="s">
        <v>519</v>
      </c>
      <c r="AL72" s="971"/>
      <c r="AM72" s="971"/>
      <c r="AN72" s="971"/>
      <c r="AO72" s="971"/>
      <c r="AP72" s="971" t="s">
        <v>519</v>
      </c>
      <c r="AQ72" s="971"/>
      <c r="AR72" s="971"/>
      <c r="AS72" s="971"/>
      <c r="AT72" s="971"/>
      <c r="AU72" s="971" t="s">
        <v>519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608</v>
      </c>
      <c r="C73" s="975"/>
      <c r="D73" s="975"/>
      <c r="E73" s="975"/>
      <c r="F73" s="975"/>
      <c r="G73" s="975"/>
      <c r="H73" s="975"/>
      <c r="I73" s="975"/>
      <c r="J73" s="975"/>
      <c r="K73" s="975"/>
      <c r="L73" s="975"/>
      <c r="M73" s="975"/>
      <c r="N73" s="975"/>
      <c r="O73" s="975"/>
      <c r="P73" s="976"/>
      <c r="Q73" s="977">
        <v>818</v>
      </c>
      <c r="R73" s="971"/>
      <c r="S73" s="971"/>
      <c r="T73" s="971"/>
      <c r="U73" s="971"/>
      <c r="V73" s="971">
        <v>803</v>
      </c>
      <c r="W73" s="971"/>
      <c r="X73" s="971"/>
      <c r="Y73" s="971"/>
      <c r="Z73" s="971"/>
      <c r="AA73" s="971">
        <v>15</v>
      </c>
      <c r="AB73" s="971"/>
      <c r="AC73" s="971"/>
      <c r="AD73" s="971"/>
      <c r="AE73" s="971"/>
      <c r="AF73" s="971">
        <v>15</v>
      </c>
      <c r="AG73" s="971"/>
      <c r="AH73" s="971"/>
      <c r="AI73" s="971"/>
      <c r="AJ73" s="971"/>
      <c r="AK73" s="971">
        <v>32</v>
      </c>
      <c r="AL73" s="971"/>
      <c r="AM73" s="971"/>
      <c r="AN73" s="971"/>
      <c r="AO73" s="971"/>
      <c r="AP73" s="971" t="s">
        <v>519</v>
      </c>
      <c r="AQ73" s="971"/>
      <c r="AR73" s="971"/>
      <c r="AS73" s="971"/>
      <c r="AT73" s="971"/>
      <c r="AU73" s="971" t="s">
        <v>519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609</v>
      </c>
      <c r="C74" s="975"/>
      <c r="D74" s="975"/>
      <c r="E74" s="975"/>
      <c r="F74" s="975"/>
      <c r="G74" s="975"/>
      <c r="H74" s="975"/>
      <c r="I74" s="975"/>
      <c r="J74" s="975"/>
      <c r="K74" s="975"/>
      <c r="L74" s="975"/>
      <c r="M74" s="975"/>
      <c r="N74" s="975"/>
      <c r="O74" s="975"/>
      <c r="P74" s="976"/>
      <c r="Q74" s="977">
        <v>7</v>
      </c>
      <c r="R74" s="971"/>
      <c r="S74" s="971"/>
      <c r="T74" s="971"/>
      <c r="U74" s="971"/>
      <c r="V74" s="971">
        <v>6</v>
      </c>
      <c r="W74" s="971"/>
      <c r="X74" s="971"/>
      <c r="Y74" s="971"/>
      <c r="Z74" s="971"/>
      <c r="AA74" s="971">
        <v>1</v>
      </c>
      <c r="AB74" s="971"/>
      <c r="AC74" s="971"/>
      <c r="AD74" s="971"/>
      <c r="AE74" s="971"/>
      <c r="AF74" s="971">
        <v>1</v>
      </c>
      <c r="AG74" s="971"/>
      <c r="AH74" s="971"/>
      <c r="AI74" s="971"/>
      <c r="AJ74" s="971"/>
      <c r="AK74" s="971" t="s">
        <v>519</v>
      </c>
      <c r="AL74" s="971"/>
      <c r="AM74" s="971"/>
      <c r="AN74" s="971"/>
      <c r="AO74" s="971"/>
      <c r="AP74" s="971" t="s">
        <v>519</v>
      </c>
      <c r="AQ74" s="971"/>
      <c r="AR74" s="971"/>
      <c r="AS74" s="971"/>
      <c r="AT74" s="971"/>
      <c r="AU74" s="971" t="s">
        <v>519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389</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307</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307</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307</v>
      </c>
      <c r="DR109" s="896"/>
      <c r="DS109" s="896"/>
      <c r="DT109" s="896"/>
      <c r="DU109" s="897"/>
      <c r="DV109" s="898" t="s">
        <v>430</v>
      </c>
      <c r="DW109" s="896"/>
      <c r="DX109" s="896"/>
      <c r="DY109" s="896"/>
      <c r="DZ109" s="929"/>
    </row>
    <row r="110" spans="1:131" s="230" customFormat="1" ht="26.25" customHeight="1" x14ac:dyDescent="0.15">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1507489</v>
      </c>
      <c r="AB110" s="889"/>
      <c r="AC110" s="889"/>
      <c r="AD110" s="889"/>
      <c r="AE110" s="890"/>
      <c r="AF110" s="891">
        <v>1503067</v>
      </c>
      <c r="AG110" s="889"/>
      <c r="AH110" s="889"/>
      <c r="AI110" s="889"/>
      <c r="AJ110" s="890"/>
      <c r="AK110" s="891">
        <v>1448238</v>
      </c>
      <c r="AL110" s="889"/>
      <c r="AM110" s="889"/>
      <c r="AN110" s="889"/>
      <c r="AO110" s="890"/>
      <c r="AP110" s="892">
        <v>15</v>
      </c>
      <c r="AQ110" s="893"/>
      <c r="AR110" s="893"/>
      <c r="AS110" s="893"/>
      <c r="AT110" s="894"/>
      <c r="AU110" s="930" t="s">
        <v>75</v>
      </c>
      <c r="AV110" s="931"/>
      <c r="AW110" s="931"/>
      <c r="AX110" s="931"/>
      <c r="AY110" s="931"/>
      <c r="AZ110" s="860" t="s">
        <v>433</v>
      </c>
      <c r="BA110" s="808"/>
      <c r="BB110" s="808"/>
      <c r="BC110" s="808"/>
      <c r="BD110" s="808"/>
      <c r="BE110" s="808"/>
      <c r="BF110" s="808"/>
      <c r="BG110" s="808"/>
      <c r="BH110" s="808"/>
      <c r="BI110" s="808"/>
      <c r="BJ110" s="808"/>
      <c r="BK110" s="808"/>
      <c r="BL110" s="808"/>
      <c r="BM110" s="808"/>
      <c r="BN110" s="808"/>
      <c r="BO110" s="808"/>
      <c r="BP110" s="809"/>
      <c r="BQ110" s="861">
        <v>14860751</v>
      </c>
      <c r="BR110" s="842"/>
      <c r="BS110" s="842"/>
      <c r="BT110" s="842"/>
      <c r="BU110" s="842"/>
      <c r="BV110" s="842">
        <v>14707419</v>
      </c>
      <c r="BW110" s="842"/>
      <c r="BX110" s="842"/>
      <c r="BY110" s="842"/>
      <c r="BZ110" s="842"/>
      <c r="CA110" s="842">
        <v>16434741</v>
      </c>
      <c r="CB110" s="842"/>
      <c r="CC110" s="842"/>
      <c r="CD110" s="842"/>
      <c r="CE110" s="842"/>
      <c r="CF110" s="866">
        <v>170.6</v>
      </c>
      <c r="CG110" s="867"/>
      <c r="CH110" s="867"/>
      <c r="CI110" s="867"/>
      <c r="CJ110" s="867"/>
      <c r="CK110" s="926" t="s">
        <v>434</v>
      </c>
      <c r="CL110" s="819"/>
      <c r="CM110" s="86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436</v>
      </c>
      <c r="DH110" s="842"/>
      <c r="DI110" s="842"/>
      <c r="DJ110" s="842"/>
      <c r="DK110" s="842"/>
      <c r="DL110" s="842" t="s">
        <v>437</v>
      </c>
      <c r="DM110" s="842"/>
      <c r="DN110" s="842"/>
      <c r="DO110" s="842"/>
      <c r="DP110" s="842"/>
      <c r="DQ110" s="842" t="s">
        <v>436</v>
      </c>
      <c r="DR110" s="842"/>
      <c r="DS110" s="842"/>
      <c r="DT110" s="842"/>
      <c r="DU110" s="842"/>
      <c r="DV110" s="843" t="s">
        <v>437</v>
      </c>
      <c r="DW110" s="843"/>
      <c r="DX110" s="843"/>
      <c r="DY110" s="843"/>
      <c r="DZ110" s="844"/>
    </row>
    <row r="111" spans="1:131" s="230" customFormat="1" ht="26.25" customHeight="1" x14ac:dyDescent="0.15">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436</v>
      </c>
      <c r="AB111" s="919"/>
      <c r="AC111" s="919"/>
      <c r="AD111" s="919"/>
      <c r="AE111" s="920"/>
      <c r="AF111" s="921" t="s">
        <v>436</v>
      </c>
      <c r="AG111" s="919"/>
      <c r="AH111" s="919"/>
      <c r="AI111" s="919"/>
      <c r="AJ111" s="920"/>
      <c r="AK111" s="921" t="s">
        <v>436</v>
      </c>
      <c r="AL111" s="919"/>
      <c r="AM111" s="919"/>
      <c r="AN111" s="919"/>
      <c r="AO111" s="920"/>
      <c r="AP111" s="922" t="s">
        <v>437</v>
      </c>
      <c r="AQ111" s="923"/>
      <c r="AR111" s="923"/>
      <c r="AS111" s="923"/>
      <c r="AT111" s="924"/>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t="s">
        <v>436</v>
      </c>
      <c r="BR111" s="817"/>
      <c r="BS111" s="817"/>
      <c r="BT111" s="817"/>
      <c r="BU111" s="817"/>
      <c r="BV111" s="817" t="s">
        <v>436</v>
      </c>
      <c r="BW111" s="817"/>
      <c r="BX111" s="817"/>
      <c r="BY111" s="817"/>
      <c r="BZ111" s="817"/>
      <c r="CA111" s="817" t="s">
        <v>436</v>
      </c>
      <c r="CB111" s="817"/>
      <c r="CC111" s="817"/>
      <c r="CD111" s="817"/>
      <c r="CE111" s="817"/>
      <c r="CF111" s="875" t="s">
        <v>436</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436</v>
      </c>
      <c r="DH111" s="817"/>
      <c r="DI111" s="817"/>
      <c r="DJ111" s="817"/>
      <c r="DK111" s="817"/>
      <c r="DL111" s="817" t="s">
        <v>436</v>
      </c>
      <c r="DM111" s="817"/>
      <c r="DN111" s="817"/>
      <c r="DO111" s="817"/>
      <c r="DP111" s="817"/>
      <c r="DQ111" s="817" t="s">
        <v>436</v>
      </c>
      <c r="DR111" s="817"/>
      <c r="DS111" s="817"/>
      <c r="DT111" s="817"/>
      <c r="DU111" s="817"/>
      <c r="DV111" s="794" t="s">
        <v>436</v>
      </c>
      <c r="DW111" s="794"/>
      <c r="DX111" s="794"/>
      <c r="DY111" s="794"/>
      <c r="DZ111" s="795"/>
    </row>
    <row r="112" spans="1:131" s="230" customFormat="1" ht="26.25" customHeight="1" x14ac:dyDescent="0.15">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443</v>
      </c>
      <c r="AG112" s="780"/>
      <c r="AH112" s="780"/>
      <c r="AI112" s="780"/>
      <c r="AJ112" s="781"/>
      <c r="AK112" s="782" t="s">
        <v>128</v>
      </c>
      <c r="AL112" s="780"/>
      <c r="AM112" s="780"/>
      <c r="AN112" s="780"/>
      <c r="AO112" s="781"/>
      <c r="AP112" s="824" t="s">
        <v>128</v>
      </c>
      <c r="AQ112" s="825"/>
      <c r="AR112" s="825"/>
      <c r="AS112" s="825"/>
      <c r="AT112" s="826"/>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10909717</v>
      </c>
      <c r="BR112" s="817"/>
      <c r="BS112" s="817"/>
      <c r="BT112" s="817"/>
      <c r="BU112" s="817"/>
      <c r="BV112" s="817">
        <v>10713052</v>
      </c>
      <c r="BW112" s="817"/>
      <c r="BX112" s="817"/>
      <c r="BY112" s="817"/>
      <c r="BZ112" s="817"/>
      <c r="CA112" s="817">
        <v>9762471</v>
      </c>
      <c r="CB112" s="817"/>
      <c r="CC112" s="817"/>
      <c r="CD112" s="817"/>
      <c r="CE112" s="817"/>
      <c r="CF112" s="875">
        <v>101.3</v>
      </c>
      <c r="CG112" s="876"/>
      <c r="CH112" s="876"/>
      <c r="CI112" s="876"/>
      <c r="CJ112" s="876"/>
      <c r="CK112" s="927"/>
      <c r="CL112" s="821"/>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128</v>
      </c>
      <c r="DH112" s="817"/>
      <c r="DI112" s="817"/>
      <c r="DJ112" s="817"/>
      <c r="DK112" s="817"/>
      <c r="DL112" s="817" t="s">
        <v>446</v>
      </c>
      <c r="DM112" s="817"/>
      <c r="DN112" s="817"/>
      <c r="DO112" s="817"/>
      <c r="DP112" s="817"/>
      <c r="DQ112" s="817" t="s">
        <v>436</v>
      </c>
      <c r="DR112" s="817"/>
      <c r="DS112" s="817"/>
      <c r="DT112" s="817"/>
      <c r="DU112" s="817"/>
      <c r="DV112" s="794" t="s">
        <v>436</v>
      </c>
      <c r="DW112" s="794"/>
      <c r="DX112" s="794"/>
      <c r="DY112" s="794"/>
      <c r="DZ112" s="795"/>
    </row>
    <row r="113" spans="1:130" s="230" customFormat="1" ht="26.25" customHeight="1" x14ac:dyDescent="0.15">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833320</v>
      </c>
      <c r="AB113" s="919"/>
      <c r="AC113" s="919"/>
      <c r="AD113" s="919"/>
      <c r="AE113" s="920"/>
      <c r="AF113" s="921">
        <v>794318</v>
      </c>
      <c r="AG113" s="919"/>
      <c r="AH113" s="919"/>
      <c r="AI113" s="919"/>
      <c r="AJ113" s="920"/>
      <c r="AK113" s="921">
        <v>745275</v>
      </c>
      <c r="AL113" s="919"/>
      <c r="AM113" s="919"/>
      <c r="AN113" s="919"/>
      <c r="AO113" s="920"/>
      <c r="AP113" s="922">
        <v>7.7</v>
      </c>
      <c r="AQ113" s="923"/>
      <c r="AR113" s="923"/>
      <c r="AS113" s="923"/>
      <c r="AT113" s="924"/>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v>136033</v>
      </c>
      <c r="BR113" s="817"/>
      <c r="BS113" s="817"/>
      <c r="BT113" s="817"/>
      <c r="BU113" s="817"/>
      <c r="BV113" s="817">
        <v>127682</v>
      </c>
      <c r="BW113" s="817"/>
      <c r="BX113" s="817"/>
      <c r="BY113" s="817"/>
      <c r="BZ113" s="817"/>
      <c r="CA113" s="817">
        <v>120001</v>
      </c>
      <c r="CB113" s="817"/>
      <c r="CC113" s="817"/>
      <c r="CD113" s="817"/>
      <c r="CE113" s="817"/>
      <c r="CF113" s="875">
        <v>1.2</v>
      </c>
      <c r="CG113" s="876"/>
      <c r="CH113" s="876"/>
      <c r="CI113" s="876"/>
      <c r="CJ113" s="876"/>
      <c r="CK113" s="927"/>
      <c r="CL113" s="821"/>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450</v>
      </c>
      <c r="DH113" s="780"/>
      <c r="DI113" s="780"/>
      <c r="DJ113" s="780"/>
      <c r="DK113" s="781"/>
      <c r="DL113" s="782" t="s">
        <v>436</v>
      </c>
      <c r="DM113" s="780"/>
      <c r="DN113" s="780"/>
      <c r="DO113" s="780"/>
      <c r="DP113" s="781"/>
      <c r="DQ113" s="782" t="s">
        <v>436</v>
      </c>
      <c r="DR113" s="780"/>
      <c r="DS113" s="780"/>
      <c r="DT113" s="780"/>
      <c r="DU113" s="781"/>
      <c r="DV113" s="824" t="s">
        <v>451</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8822</v>
      </c>
      <c r="AB114" s="780"/>
      <c r="AC114" s="780"/>
      <c r="AD114" s="780"/>
      <c r="AE114" s="781"/>
      <c r="AF114" s="782">
        <v>8658</v>
      </c>
      <c r="AG114" s="780"/>
      <c r="AH114" s="780"/>
      <c r="AI114" s="780"/>
      <c r="AJ114" s="781"/>
      <c r="AK114" s="782">
        <v>8761</v>
      </c>
      <c r="AL114" s="780"/>
      <c r="AM114" s="780"/>
      <c r="AN114" s="780"/>
      <c r="AO114" s="781"/>
      <c r="AP114" s="824">
        <v>0.1</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1503127</v>
      </c>
      <c r="BR114" s="817"/>
      <c r="BS114" s="817"/>
      <c r="BT114" s="817"/>
      <c r="BU114" s="817"/>
      <c r="BV114" s="817">
        <v>1371024</v>
      </c>
      <c r="BW114" s="817"/>
      <c r="BX114" s="817"/>
      <c r="BY114" s="817"/>
      <c r="BZ114" s="817"/>
      <c r="CA114" s="817">
        <v>1326222</v>
      </c>
      <c r="CB114" s="817"/>
      <c r="CC114" s="817"/>
      <c r="CD114" s="817"/>
      <c r="CE114" s="817"/>
      <c r="CF114" s="875">
        <v>13.8</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455</v>
      </c>
      <c r="DH114" s="780"/>
      <c r="DI114" s="780"/>
      <c r="DJ114" s="780"/>
      <c r="DK114" s="781"/>
      <c r="DL114" s="782" t="s">
        <v>443</v>
      </c>
      <c r="DM114" s="780"/>
      <c r="DN114" s="780"/>
      <c r="DO114" s="780"/>
      <c r="DP114" s="781"/>
      <c r="DQ114" s="782" t="s">
        <v>436</v>
      </c>
      <c r="DR114" s="780"/>
      <c r="DS114" s="780"/>
      <c r="DT114" s="780"/>
      <c r="DU114" s="781"/>
      <c r="DV114" s="824" t="s">
        <v>128</v>
      </c>
      <c r="DW114" s="825"/>
      <c r="DX114" s="825"/>
      <c r="DY114" s="825"/>
      <c r="DZ114" s="826"/>
    </row>
    <row r="115" spans="1:130" s="230"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91</v>
      </c>
      <c r="AB115" s="919"/>
      <c r="AC115" s="919"/>
      <c r="AD115" s="919"/>
      <c r="AE115" s="920"/>
      <c r="AF115" s="921">
        <v>40</v>
      </c>
      <c r="AG115" s="919"/>
      <c r="AH115" s="919"/>
      <c r="AI115" s="919"/>
      <c r="AJ115" s="920"/>
      <c r="AK115" s="921">
        <v>40</v>
      </c>
      <c r="AL115" s="919"/>
      <c r="AM115" s="919"/>
      <c r="AN115" s="919"/>
      <c r="AO115" s="920"/>
      <c r="AP115" s="922">
        <v>0</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443</v>
      </c>
      <c r="BR115" s="817"/>
      <c r="BS115" s="817"/>
      <c r="BT115" s="817"/>
      <c r="BU115" s="817"/>
      <c r="BV115" s="817" t="s">
        <v>443</v>
      </c>
      <c r="BW115" s="817"/>
      <c r="BX115" s="817"/>
      <c r="BY115" s="817"/>
      <c r="BZ115" s="817"/>
      <c r="CA115" s="817" t="s">
        <v>128</v>
      </c>
      <c r="CB115" s="817"/>
      <c r="CC115" s="817"/>
      <c r="CD115" s="817"/>
      <c r="CE115" s="817"/>
      <c r="CF115" s="875" t="s">
        <v>128</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455</v>
      </c>
      <c r="DH115" s="780"/>
      <c r="DI115" s="780"/>
      <c r="DJ115" s="780"/>
      <c r="DK115" s="781"/>
      <c r="DL115" s="782" t="s">
        <v>436</v>
      </c>
      <c r="DM115" s="780"/>
      <c r="DN115" s="780"/>
      <c r="DO115" s="780"/>
      <c r="DP115" s="781"/>
      <c r="DQ115" s="782" t="s">
        <v>443</v>
      </c>
      <c r="DR115" s="780"/>
      <c r="DS115" s="780"/>
      <c r="DT115" s="780"/>
      <c r="DU115" s="781"/>
      <c r="DV115" s="824" t="s">
        <v>443</v>
      </c>
      <c r="DW115" s="825"/>
      <c r="DX115" s="825"/>
      <c r="DY115" s="825"/>
      <c r="DZ115" s="826"/>
    </row>
    <row r="116" spans="1:130" s="230" customFormat="1" ht="26.25" customHeight="1" x14ac:dyDescent="0.15">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v>
      </c>
      <c r="AB116" s="780"/>
      <c r="AC116" s="780"/>
      <c r="AD116" s="780"/>
      <c r="AE116" s="781"/>
      <c r="AF116" s="782" t="s">
        <v>455</v>
      </c>
      <c r="AG116" s="780"/>
      <c r="AH116" s="780"/>
      <c r="AI116" s="780"/>
      <c r="AJ116" s="781"/>
      <c r="AK116" s="782" t="s">
        <v>128</v>
      </c>
      <c r="AL116" s="780"/>
      <c r="AM116" s="780"/>
      <c r="AN116" s="780"/>
      <c r="AO116" s="781"/>
      <c r="AP116" s="824" t="s">
        <v>455</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450</v>
      </c>
      <c r="BR116" s="817"/>
      <c r="BS116" s="817"/>
      <c r="BT116" s="817"/>
      <c r="BU116" s="817"/>
      <c r="BV116" s="817" t="s">
        <v>443</v>
      </c>
      <c r="BW116" s="817"/>
      <c r="BX116" s="817"/>
      <c r="BY116" s="817"/>
      <c r="BZ116" s="817"/>
      <c r="CA116" s="817" t="s">
        <v>451</v>
      </c>
      <c r="CB116" s="817"/>
      <c r="CC116" s="817"/>
      <c r="CD116" s="817"/>
      <c r="CE116" s="817"/>
      <c r="CF116" s="875" t="s">
        <v>443</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443</v>
      </c>
      <c r="DH116" s="780"/>
      <c r="DI116" s="780"/>
      <c r="DJ116" s="780"/>
      <c r="DK116" s="781"/>
      <c r="DL116" s="782" t="s">
        <v>128</v>
      </c>
      <c r="DM116" s="780"/>
      <c r="DN116" s="780"/>
      <c r="DO116" s="780"/>
      <c r="DP116" s="781"/>
      <c r="DQ116" s="782" t="s">
        <v>436</v>
      </c>
      <c r="DR116" s="780"/>
      <c r="DS116" s="780"/>
      <c r="DT116" s="780"/>
      <c r="DU116" s="781"/>
      <c r="DV116" s="824" t="s">
        <v>443</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2349723</v>
      </c>
      <c r="AB117" s="903"/>
      <c r="AC117" s="903"/>
      <c r="AD117" s="903"/>
      <c r="AE117" s="904"/>
      <c r="AF117" s="905">
        <v>2306083</v>
      </c>
      <c r="AG117" s="903"/>
      <c r="AH117" s="903"/>
      <c r="AI117" s="903"/>
      <c r="AJ117" s="904"/>
      <c r="AK117" s="905">
        <v>2202314</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455</v>
      </c>
      <c r="BR117" s="817"/>
      <c r="BS117" s="817"/>
      <c r="BT117" s="817"/>
      <c r="BU117" s="817"/>
      <c r="BV117" s="817" t="s">
        <v>128</v>
      </c>
      <c r="BW117" s="817"/>
      <c r="BX117" s="817"/>
      <c r="BY117" s="817"/>
      <c r="BZ117" s="817"/>
      <c r="CA117" s="817" t="s">
        <v>436</v>
      </c>
      <c r="CB117" s="817"/>
      <c r="CC117" s="817"/>
      <c r="CD117" s="817"/>
      <c r="CE117" s="817"/>
      <c r="CF117" s="875" t="s">
        <v>443</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436</v>
      </c>
      <c r="DH117" s="780"/>
      <c r="DI117" s="780"/>
      <c r="DJ117" s="780"/>
      <c r="DK117" s="781"/>
      <c r="DL117" s="782" t="s">
        <v>443</v>
      </c>
      <c r="DM117" s="780"/>
      <c r="DN117" s="780"/>
      <c r="DO117" s="780"/>
      <c r="DP117" s="781"/>
      <c r="DQ117" s="782" t="s">
        <v>465</v>
      </c>
      <c r="DR117" s="780"/>
      <c r="DS117" s="780"/>
      <c r="DT117" s="780"/>
      <c r="DU117" s="781"/>
      <c r="DV117" s="824" t="s">
        <v>443</v>
      </c>
      <c r="DW117" s="825"/>
      <c r="DX117" s="825"/>
      <c r="DY117" s="825"/>
      <c r="DZ117" s="826"/>
    </row>
    <row r="118" spans="1:130" s="230" customFormat="1" ht="26.25" customHeight="1" x14ac:dyDescent="0.15">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307</v>
      </c>
      <c r="AL118" s="896"/>
      <c r="AM118" s="896"/>
      <c r="AN118" s="896"/>
      <c r="AO118" s="897"/>
      <c r="AP118" s="899" t="s">
        <v>430</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451</v>
      </c>
      <c r="BR118" s="845"/>
      <c r="BS118" s="845"/>
      <c r="BT118" s="845"/>
      <c r="BU118" s="845"/>
      <c r="BV118" s="845" t="s">
        <v>446</v>
      </c>
      <c r="BW118" s="845"/>
      <c r="BX118" s="845"/>
      <c r="BY118" s="845"/>
      <c r="BZ118" s="845"/>
      <c r="CA118" s="845" t="s">
        <v>443</v>
      </c>
      <c r="CB118" s="845"/>
      <c r="CC118" s="845"/>
      <c r="CD118" s="845"/>
      <c r="CE118" s="845"/>
      <c r="CF118" s="875" t="s">
        <v>443</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450</v>
      </c>
      <c r="DH118" s="780"/>
      <c r="DI118" s="780"/>
      <c r="DJ118" s="780"/>
      <c r="DK118" s="781"/>
      <c r="DL118" s="782" t="s">
        <v>450</v>
      </c>
      <c r="DM118" s="780"/>
      <c r="DN118" s="780"/>
      <c r="DO118" s="780"/>
      <c r="DP118" s="781"/>
      <c r="DQ118" s="782" t="s">
        <v>443</v>
      </c>
      <c r="DR118" s="780"/>
      <c r="DS118" s="780"/>
      <c r="DT118" s="780"/>
      <c r="DU118" s="781"/>
      <c r="DV118" s="824" t="s">
        <v>443</v>
      </c>
      <c r="DW118" s="825"/>
      <c r="DX118" s="825"/>
      <c r="DY118" s="825"/>
      <c r="DZ118" s="826"/>
    </row>
    <row r="119" spans="1:130" s="230" customFormat="1" ht="26.25" customHeight="1" x14ac:dyDescent="0.15">
      <c r="A119" s="818" t="s">
        <v>434</v>
      </c>
      <c r="B119" s="819"/>
      <c r="C119" s="86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443</v>
      </c>
      <c r="AB119" s="889"/>
      <c r="AC119" s="889"/>
      <c r="AD119" s="889"/>
      <c r="AE119" s="890"/>
      <c r="AF119" s="891" t="s">
        <v>128</v>
      </c>
      <c r="AG119" s="889"/>
      <c r="AH119" s="889"/>
      <c r="AI119" s="889"/>
      <c r="AJ119" s="890"/>
      <c r="AK119" s="891" t="s">
        <v>450</v>
      </c>
      <c r="AL119" s="889"/>
      <c r="AM119" s="889"/>
      <c r="AN119" s="889"/>
      <c r="AO119" s="890"/>
      <c r="AP119" s="892" t="s">
        <v>443</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468</v>
      </c>
      <c r="BP119" s="878"/>
      <c r="BQ119" s="879">
        <v>27409628</v>
      </c>
      <c r="BR119" s="845"/>
      <c r="BS119" s="845"/>
      <c r="BT119" s="845"/>
      <c r="BU119" s="845"/>
      <c r="BV119" s="845">
        <v>26919177</v>
      </c>
      <c r="BW119" s="845"/>
      <c r="BX119" s="845"/>
      <c r="BY119" s="845"/>
      <c r="BZ119" s="845"/>
      <c r="CA119" s="845">
        <v>27643435</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455</v>
      </c>
      <c r="DH119" s="764"/>
      <c r="DI119" s="764"/>
      <c r="DJ119" s="764"/>
      <c r="DK119" s="765"/>
      <c r="DL119" s="766" t="s">
        <v>443</v>
      </c>
      <c r="DM119" s="764"/>
      <c r="DN119" s="764"/>
      <c r="DO119" s="764"/>
      <c r="DP119" s="765"/>
      <c r="DQ119" s="766" t="s">
        <v>450</v>
      </c>
      <c r="DR119" s="764"/>
      <c r="DS119" s="764"/>
      <c r="DT119" s="764"/>
      <c r="DU119" s="765"/>
      <c r="DV119" s="848" t="s">
        <v>443</v>
      </c>
      <c r="DW119" s="849"/>
      <c r="DX119" s="849"/>
      <c r="DY119" s="849"/>
      <c r="DZ119" s="850"/>
    </row>
    <row r="120" spans="1:130" s="230" customFormat="1" ht="26.25" customHeight="1" x14ac:dyDescent="0.15">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455</v>
      </c>
      <c r="AB120" s="780"/>
      <c r="AC120" s="780"/>
      <c r="AD120" s="780"/>
      <c r="AE120" s="781"/>
      <c r="AF120" s="782" t="s">
        <v>128</v>
      </c>
      <c r="AG120" s="780"/>
      <c r="AH120" s="780"/>
      <c r="AI120" s="780"/>
      <c r="AJ120" s="781"/>
      <c r="AK120" s="782" t="s">
        <v>455</v>
      </c>
      <c r="AL120" s="780"/>
      <c r="AM120" s="780"/>
      <c r="AN120" s="780"/>
      <c r="AO120" s="781"/>
      <c r="AP120" s="824" t="s">
        <v>128</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5066530</v>
      </c>
      <c r="BR120" s="842"/>
      <c r="BS120" s="842"/>
      <c r="BT120" s="842"/>
      <c r="BU120" s="842"/>
      <c r="BV120" s="842">
        <v>5583153</v>
      </c>
      <c r="BW120" s="842"/>
      <c r="BX120" s="842"/>
      <c r="BY120" s="842"/>
      <c r="BZ120" s="842"/>
      <c r="CA120" s="842">
        <v>5510493</v>
      </c>
      <c r="CB120" s="842"/>
      <c r="CC120" s="842"/>
      <c r="CD120" s="842"/>
      <c r="CE120" s="842"/>
      <c r="CF120" s="866">
        <v>57.2</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8505953</v>
      </c>
      <c r="DH120" s="842"/>
      <c r="DI120" s="842"/>
      <c r="DJ120" s="842"/>
      <c r="DK120" s="842"/>
      <c r="DL120" s="842">
        <v>8414323</v>
      </c>
      <c r="DM120" s="842"/>
      <c r="DN120" s="842"/>
      <c r="DO120" s="842"/>
      <c r="DP120" s="842"/>
      <c r="DQ120" s="842">
        <v>7525471</v>
      </c>
      <c r="DR120" s="842"/>
      <c r="DS120" s="842"/>
      <c r="DT120" s="842"/>
      <c r="DU120" s="842"/>
      <c r="DV120" s="843">
        <v>78.099999999999994</v>
      </c>
      <c r="DW120" s="843"/>
      <c r="DX120" s="843"/>
      <c r="DY120" s="843"/>
      <c r="DZ120" s="844"/>
    </row>
    <row r="121" spans="1:130" s="230" customFormat="1" ht="26.25" customHeight="1" x14ac:dyDescent="0.15">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443</v>
      </c>
      <c r="AB121" s="780"/>
      <c r="AC121" s="780"/>
      <c r="AD121" s="780"/>
      <c r="AE121" s="781"/>
      <c r="AF121" s="782" t="s">
        <v>443</v>
      </c>
      <c r="AG121" s="780"/>
      <c r="AH121" s="780"/>
      <c r="AI121" s="780"/>
      <c r="AJ121" s="781"/>
      <c r="AK121" s="782" t="s">
        <v>450</v>
      </c>
      <c r="AL121" s="780"/>
      <c r="AM121" s="780"/>
      <c r="AN121" s="780"/>
      <c r="AO121" s="781"/>
      <c r="AP121" s="824" t="s">
        <v>450</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1351726</v>
      </c>
      <c r="BR121" s="817"/>
      <c r="BS121" s="817"/>
      <c r="BT121" s="817"/>
      <c r="BU121" s="817"/>
      <c r="BV121" s="817">
        <v>1100430</v>
      </c>
      <c r="BW121" s="817"/>
      <c r="BX121" s="817"/>
      <c r="BY121" s="817"/>
      <c r="BZ121" s="817"/>
      <c r="CA121" s="817">
        <v>960805</v>
      </c>
      <c r="CB121" s="817"/>
      <c r="CC121" s="817"/>
      <c r="CD121" s="817"/>
      <c r="CE121" s="817"/>
      <c r="CF121" s="875">
        <v>10</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816">
        <v>2403764</v>
      </c>
      <c r="DH121" s="817"/>
      <c r="DI121" s="817"/>
      <c r="DJ121" s="817"/>
      <c r="DK121" s="817"/>
      <c r="DL121" s="817">
        <v>2298729</v>
      </c>
      <c r="DM121" s="817"/>
      <c r="DN121" s="817"/>
      <c r="DO121" s="817"/>
      <c r="DP121" s="817"/>
      <c r="DQ121" s="817">
        <v>2237000</v>
      </c>
      <c r="DR121" s="817"/>
      <c r="DS121" s="817"/>
      <c r="DT121" s="817"/>
      <c r="DU121" s="817"/>
      <c r="DV121" s="794">
        <v>23.2</v>
      </c>
      <c r="DW121" s="794"/>
      <c r="DX121" s="794"/>
      <c r="DY121" s="794"/>
      <c r="DZ121" s="795"/>
    </row>
    <row r="122" spans="1:130" s="230" customFormat="1" ht="26.25" customHeight="1" x14ac:dyDescent="0.15">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443</v>
      </c>
      <c r="AB122" s="780"/>
      <c r="AC122" s="780"/>
      <c r="AD122" s="780"/>
      <c r="AE122" s="781"/>
      <c r="AF122" s="782" t="s">
        <v>436</v>
      </c>
      <c r="AG122" s="780"/>
      <c r="AH122" s="780"/>
      <c r="AI122" s="780"/>
      <c r="AJ122" s="781"/>
      <c r="AK122" s="782" t="s">
        <v>128</v>
      </c>
      <c r="AL122" s="780"/>
      <c r="AM122" s="780"/>
      <c r="AN122" s="780"/>
      <c r="AO122" s="781"/>
      <c r="AP122" s="824" t="s">
        <v>477</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15448798</v>
      </c>
      <c r="BR122" s="845"/>
      <c r="BS122" s="845"/>
      <c r="BT122" s="845"/>
      <c r="BU122" s="845"/>
      <c r="BV122" s="845">
        <v>15469112</v>
      </c>
      <c r="BW122" s="845"/>
      <c r="BX122" s="845"/>
      <c r="BY122" s="845"/>
      <c r="BZ122" s="845"/>
      <c r="CA122" s="845">
        <v>15490245</v>
      </c>
      <c r="CB122" s="845"/>
      <c r="CC122" s="845"/>
      <c r="CD122" s="845"/>
      <c r="CE122" s="845"/>
      <c r="CF122" s="846">
        <v>160.80000000000001</v>
      </c>
      <c r="CG122" s="847"/>
      <c r="CH122" s="847"/>
      <c r="CI122" s="847"/>
      <c r="CJ122" s="847"/>
      <c r="CK122" s="869"/>
      <c r="CL122" s="855"/>
      <c r="CM122" s="855"/>
      <c r="CN122" s="855"/>
      <c r="CO122" s="856"/>
      <c r="CP122" s="835" t="s">
        <v>479</v>
      </c>
      <c r="CQ122" s="836"/>
      <c r="CR122" s="836"/>
      <c r="CS122" s="836"/>
      <c r="CT122" s="836"/>
      <c r="CU122" s="836"/>
      <c r="CV122" s="836"/>
      <c r="CW122" s="836"/>
      <c r="CX122" s="836"/>
      <c r="CY122" s="836"/>
      <c r="CZ122" s="836"/>
      <c r="DA122" s="836"/>
      <c r="DB122" s="836"/>
      <c r="DC122" s="836"/>
      <c r="DD122" s="836"/>
      <c r="DE122" s="836"/>
      <c r="DF122" s="837"/>
      <c r="DG122" s="816" t="s">
        <v>443</v>
      </c>
      <c r="DH122" s="817"/>
      <c r="DI122" s="817"/>
      <c r="DJ122" s="817"/>
      <c r="DK122" s="817"/>
      <c r="DL122" s="817" t="s">
        <v>443</v>
      </c>
      <c r="DM122" s="817"/>
      <c r="DN122" s="817"/>
      <c r="DO122" s="817"/>
      <c r="DP122" s="817"/>
      <c r="DQ122" s="817" t="s">
        <v>443</v>
      </c>
      <c r="DR122" s="817"/>
      <c r="DS122" s="817"/>
      <c r="DT122" s="817"/>
      <c r="DU122" s="817"/>
      <c r="DV122" s="794" t="s">
        <v>128</v>
      </c>
      <c r="DW122" s="794"/>
      <c r="DX122" s="794"/>
      <c r="DY122" s="794"/>
      <c r="DZ122" s="795"/>
    </row>
    <row r="123" spans="1:130" s="230" customFormat="1" ht="26.25" customHeight="1" x14ac:dyDescent="0.15">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451</v>
      </c>
      <c r="AB123" s="780"/>
      <c r="AC123" s="780"/>
      <c r="AD123" s="780"/>
      <c r="AE123" s="781"/>
      <c r="AF123" s="782" t="s">
        <v>450</v>
      </c>
      <c r="AG123" s="780"/>
      <c r="AH123" s="780"/>
      <c r="AI123" s="780"/>
      <c r="AJ123" s="781"/>
      <c r="AK123" s="782" t="s">
        <v>450</v>
      </c>
      <c r="AL123" s="780"/>
      <c r="AM123" s="780"/>
      <c r="AN123" s="780"/>
      <c r="AO123" s="781"/>
      <c r="AP123" s="824" t="s">
        <v>443</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480</v>
      </c>
      <c r="BP123" s="878"/>
      <c r="BQ123" s="832">
        <v>21867054</v>
      </c>
      <c r="BR123" s="833"/>
      <c r="BS123" s="833"/>
      <c r="BT123" s="833"/>
      <c r="BU123" s="833"/>
      <c r="BV123" s="833">
        <v>22152695</v>
      </c>
      <c r="BW123" s="833"/>
      <c r="BX123" s="833"/>
      <c r="BY123" s="833"/>
      <c r="BZ123" s="833"/>
      <c r="CA123" s="833">
        <v>21961543</v>
      </c>
      <c r="CB123" s="833"/>
      <c r="CC123" s="833"/>
      <c r="CD123" s="833"/>
      <c r="CE123" s="833"/>
      <c r="CF123" s="748"/>
      <c r="CG123" s="749"/>
      <c r="CH123" s="749"/>
      <c r="CI123" s="749"/>
      <c r="CJ123" s="834"/>
      <c r="CK123" s="869"/>
      <c r="CL123" s="855"/>
      <c r="CM123" s="855"/>
      <c r="CN123" s="855"/>
      <c r="CO123" s="856"/>
      <c r="CP123" s="835" t="s">
        <v>481</v>
      </c>
      <c r="CQ123" s="836"/>
      <c r="CR123" s="836"/>
      <c r="CS123" s="836"/>
      <c r="CT123" s="836"/>
      <c r="CU123" s="836"/>
      <c r="CV123" s="836"/>
      <c r="CW123" s="836"/>
      <c r="CX123" s="836"/>
      <c r="CY123" s="836"/>
      <c r="CZ123" s="836"/>
      <c r="DA123" s="836"/>
      <c r="DB123" s="836"/>
      <c r="DC123" s="836"/>
      <c r="DD123" s="836"/>
      <c r="DE123" s="836"/>
      <c r="DF123" s="837"/>
      <c r="DG123" s="779" t="s">
        <v>450</v>
      </c>
      <c r="DH123" s="780"/>
      <c r="DI123" s="780"/>
      <c r="DJ123" s="780"/>
      <c r="DK123" s="781"/>
      <c r="DL123" s="782" t="s">
        <v>443</v>
      </c>
      <c r="DM123" s="780"/>
      <c r="DN123" s="780"/>
      <c r="DO123" s="780"/>
      <c r="DP123" s="781"/>
      <c r="DQ123" s="782" t="s">
        <v>443</v>
      </c>
      <c r="DR123" s="780"/>
      <c r="DS123" s="780"/>
      <c r="DT123" s="780"/>
      <c r="DU123" s="781"/>
      <c r="DV123" s="824" t="s">
        <v>443</v>
      </c>
      <c r="DW123" s="825"/>
      <c r="DX123" s="825"/>
      <c r="DY123" s="825"/>
      <c r="DZ123" s="826"/>
    </row>
    <row r="124" spans="1:130" s="230" customFormat="1" ht="26.25" customHeight="1" thickBot="1" x14ac:dyDescent="0.2">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128</v>
      </c>
      <c r="AB124" s="780"/>
      <c r="AC124" s="780"/>
      <c r="AD124" s="780"/>
      <c r="AE124" s="781"/>
      <c r="AF124" s="782" t="s">
        <v>436</v>
      </c>
      <c r="AG124" s="780"/>
      <c r="AH124" s="780"/>
      <c r="AI124" s="780"/>
      <c r="AJ124" s="781"/>
      <c r="AK124" s="782" t="s">
        <v>436</v>
      </c>
      <c r="AL124" s="780"/>
      <c r="AM124" s="780"/>
      <c r="AN124" s="780"/>
      <c r="AO124" s="781"/>
      <c r="AP124" s="824" t="s">
        <v>455</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59.4</v>
      </c>
      <c r="BR124" s="831"/>
      <c r="BS124" s="831"/>
      <c r="BT124" s="831"/>
      <c r="BU124" s="831"/>
      <c r="BV124" s="831">
        <v>48.7</v>
      </c>
      <c r="BW124" s="831"/>
      <c r="BX124" s="831"/>
      <c r="BY124" s="831"/>
      <c r="BZ124" s="831"/>
      <c r="CA124" s="831">
        <v>58.9</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t="s">
        <v>443</v>
      </c>
      <c r="DH124" s="764"/>
      <c r="DI124" s="764"/>
      <c r="DJ124" s="764"/>
      <c r="DK124" s="765"/>
      <c r="DL124" s="766" t="s">
        <v>128</v>
      </c>
      <c r="DM124" s="764"/>
      <c r="DN124" s="764"/>
      <c r="DO124" s="764"/>
      <c r="DP124" s="765"/>
      <c r="DQ124" s="766" t="s">
        <v>443</v>
      </c>
      <c r="DR124" s="764"/>
      <c r="DS124" s="764"/>
      <c r="DT124" s="764"/>
      <c r="DU124" s="765"/>
      <c r="DV124" s="848" t="s">
        <v>443</v>
      </c>
      <c r="DW124" s="849"/>
      <c r="DX124" s="849"/>
      <c r="DY124" s="849"/>
      <c r="DZ124" s="850"/>
    </row>
    <row r="125" spans="1:130" s="230" customFormat="1" ht="26.25" customHeight="1" x14ac:dyDescent="0.15">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436</v>
      </c>
      <c r="AB125" s="780"/>
      <c r="AC125" s="780"/>
      <c r="AD125" s="780"/>
      <c r="AE125" s="781"/>
      <c r="AF125" s="782" t="s">
        <v>477</v>
      </c>
      <c r="AG125" s="780"/>
      <c r="AH125" s="780"/>
      <c r="AI125" s="780"/>
      <c r="AJ125" s="781"/>
      <c r="AK125" s="782" t="s">
        <v>477</v>
      </c>
      <c r="AL125" s="780"/>
      <c r="AM125" s="780"/>
      <c r="AN125" s="780"/>
      <c r="AO125" s="781"/>
      <c r="AP125" s="824" t="s">
        <v>436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08"/>
      <c r="CR125" s="808"/>
      <c r="CS125" s="808"/>
      <c r="CT125" s="808"/>
      <c r="CU125" s="808"/>
      <c r="CV125" s="808"/>
      <c r="CW125" s="808"/>
      <c r="CX125" s="808"/>
      <c r="CY125" s="808"/>
      <c r="CZ125" s="808"/>
      <c r="DA125" s="808"/>
      <c r="DB125" s="808"/>
      <c r="DC125" s="808"/>
      <c r="DD125" s="808"/>
      <c r="DE125" s="808"/>
      <c r="DF125" s="809"/>
      <c r="DG125" s="861" t="s">
        <v>128</v>
      </c>
      <c r="DH125" s="842"/>
      <c r="DI125" s="842"/>
      <c r="DJ125" s="842"/>
      <c r="DK125" s="842"/>
      <c r="DL125" s="842" t="s">
        <v>477</v>
      </c>
      <c r="DM125" s="842"/>
      <c r="DN125" s="842"/>
      <c r="DO125" s="842"/>
      <c r="DP125" s="842"/>
      <c r="DQ125" s="842" t="s">
        <v>436</v>
      </c>
      <c r="DR125" s="842"/>
      <c r="DS125" s="842"/>
      <c r="DT125" s="842"/>
      <c r="DU125" s="842"/>
      <c r="DV125" s="843" t="s">
        <v>450</v>
      </c>
      <c r="DW125" s="843"/>
      <c r="DX125" s="843"/>
      <c r="DY125" s="843"/>
      <c r="DZ125" s="844"/>
    </row>
    <row r="126" spans="1:130" s="230" customFormat="1" ht="26.25" customHeight="1" thickBot="1" x14ac:dyDescent="0.2">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39</v>
      </c>
      <c r="AB126" s="780"/>
      <c r="AC126" s="780"/>
      <c r="AD126" s="780"/>
      <c r="AE126" s="781"/>
      <c r="AF126" s="782" t="s">
        <v>477</v>
      </c>
      <c r="AG126" s="780"/>
      <c r="AH126" s="780"/>
      <c r="AI126" s="780"/>
      <c r="AJ126" s="781"/>
      <c r="AK126" s="782" t="s">
        <v>443</v>
      </c>
      <c r="AL126" s="780"/>
      <c r="AM126" s="780"/>
      <c r="AN126" s="780"/>
      <c r="AO126" s="781"/>
      <c r="AP126" s="824" t="s">
        <v>450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486</v>
      </c>
      <c r="CQ126" s="752"/>
      <c r="CR126" s="752"/>
      <c r="CS126" s="752"/>
      <c r="CT126" s="752"/>
      <c r="CU126" s="752"/>
      <c r="CV126" s="752"/>
      <c r="CW126" s="752"/>
      <c r="CX126" s="752"/>
      <c r="CY126" s="752"/>
      <c r="CZ126" s="752"/>
      <c r="DA126" s="752"/>
      <c r="DB126" s="752"/>
      <c r="DC126" s="752"/>
      <c r="DD126" s="752"/>
      <c r="DE126" s="752"/>
      <c r="DF126" s="753"/>
      <c r="DG126" s="816" t="s">
        <v>477</v>
      </c>
      <c r="DH126" s="817"/>
      <c r="DI126" s="817"/>
      <c r="DJ126" s="817"/>
      <c r="DK126" s="817"/>
      <c r="DL126" s="817" t="s">
        <v>443</v>
      </c>
      <c r="DM126" s="817"/>
      <c r="DN126" s="817"/>
      <c r="DO126" s="817"/>
      <c r="DP126" s="817"/>
      <c r="DQ126" s="817" t="s">
        <v>128</v>
      </c>
      <c r="DR126" s="817"/>
      <c r="DS126" s="817"/>
      <c r="DT126" s="817"/>
      <c r="DU126" s="817"/>
      <c r="DV126" s="794" t="s">
        <v>128</v>
      </c>
      <c r="DW126" s="794"/>
      <c r="DX126" s="794"/>
      <c r="DY126" s="794"/>
      <c r="DZ126" s="795"/>
    </row>
    <row r="127" spans="1:130" s="230" customFormat="1" ht="26.25" customHeight="1" x14ac:dyDescent="0.15">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52</v>
      </c>
      <c r="AB127" s="780"/>
      <c r="AC127" s="780"/>
      <c r="AD127" s="780"/>
      <c r="AE127" s="781"/>
      <c r="AF127" s="782">
        <v>40</v>
      </c>
      <c r="AG127" s="780"/>
      <c r="AH127" s="780"/>
      <c r="AI127" s="780"/>
      <c r="AJ127" s="781"/>
      <c r="AK127" s="782">
        <v>40</v>
      </c>
      <c r="AL127" s="780"/>
      <c r="AM127" s="780"/>
      <c r="AN127" s="780"/>
      <c r="AO127" s="781"/>
      <c r="AP127" s="824">
        <v>0</v>
      </c>
      <c r="AQ127" s="825"/>
      <c r="AR127" s="825"/>
      <c r="AS127" s="825"/>
      <c r="AT127" s="826"/>
      <c r="AU127" s="232"/>
      <c r="AV127" s="232"/>
      <c r="AW127" s="232"/>
      <c r="AX127" s="841"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492</v>
      </c>
      <c r="CQ127" s="752"/>
      <c r="CR127" s="752"/>
      <c r="CS127" s="752"/>
      <c r="CT127" s="752"/>
      <c r="CU127" s="752"/>
      <c r="CV127" s="752"/>
      <c r="CW127" s="752"/>
      <c r="CX127" s="752"/>
      <c r="CY127" s="752"/>
      <c r="CZ127" s="752"/>
      <c r="DA127" s="752"/>
      <c r="DB127" s="752"/>
      <c r="DC127" s="752"/>
      <c r="DD127" s="752"/>
      <c r="DE127" s="752"/>
      <c r="DF127" s="753"/>
      <c r="DG127" s="816" t="s">
        <v>477</v>
      </c>
      <c r="DH127" s="817"/>
      <c r="DI127" s="817"/>
      <c r="DJ127" s="817"/>
      <c r="DK127" s="817"/>
      <c r="DL127" s="817" t="s">
        <v>443</v>
      </c>
      <c r="DM127" s="817"/>
      <c r="DN127" s="817"/>
      <c r="DO127" s="817"/>
      <c r="DP127" s="817"/>
      <c r="DQ127" s="817" t="s">
        <v>477</v>
      </c>
      <c r="DR127" s="817"/>
      <c r="DS127" s="817"/>
      <c r="DT127" s="817"/>
      <c r="DU127" s="817"/>
      <c r="DV127" s="794" t="s">
        <v>436</v>
      </c>
      <c r="DW127" s="794"/>
      <c r="DX127" s="794"/>
      <c r="DY127" s="794"/>
      <c r="DZ127" s="795"/>
    </row>
    <row r="128" spans="1:130" s="230" customFormat="1" ht="26.25" customHeight="1" thickBot="1" x14ac:dyDescent="0.2">
      <c r="A128" s="796" t="s">
        <v>493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494</v>
      </c>
      <c r="X128" s="798"/>
      <c r="Y128" s="798"/>
      <c r="Z128" s="799"/>
      <c r="AA128" s="800">
        <v>87170</v>
      </c>
      <c r="AB128" s="801"/>
      <c r="AC128" s="801"/>
      <c r="AD128" s="801"/>
      <c r="AE128" s="802"/>
      <c r="AF128" s="803">
        <v>78417</v>
      </c>
      <c r="AG128" s="801"/>
      <c r="AH128" s="801"/>
      <c r="AI128" s="801"/>
      <c r="AJ128" s="802"/>
      <c r="AK128" s="803">
        <v>99416</v>
      </c>
      <c r="AL128" s="801"/>
      <c r="AM128" s="801"/>
      <c r="AN128" s="801"/>
      <c r="AO128" s="802"/>
      <c r="AP128" s="804"/>
      <c r="AQ128" s="805"/>
      <c r="AR128" s="805"/>
      <c r="AS128" s="805"/>
      <c r="AT128" s="806"/>
      <c r="AU128" s="232"/>
      <c r="AV128" s="232"/>
      <c r="AW128" s="232"/>
      <c r="AX128" s="807" t="s">
        <v>495</v>
      </c>
      <c r="AY128" s="808"/>
      <c r="AZ128" s="808"/>
      <c r="BA128" s="808"/>
      <c r="BB128" s="808"/>
      <c r="BC128" s="808"/>
      <c r="BD128" s="808"/>
      <c r="BE128" s="809"/>
      <c r="BF128" s="786" t="s">
        <v>450</v>
      </c>
      <c r="BG128" s="787"/>
      <c r="BH128" s="787"/>
      <c r="BI128" s="787"/>
      <c r="BJ128" s="787"/>
      <c r="BK128" s="787"/>
      <c r="BL128" s="810"/>
      <c r="BM128" s="786">
        <v>13.2</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496</v>
      </c>
      <c r="CQ128" s="730"/>
      <c r="CR128" s="730"/>
      <c r="CS128" s="730"/>
      <c r="CT128" s="730"/>
      <c r="CU128" s="730"/>
      <c r="CV128" s="730"/>
      <c r="CW128" s="730"/>
      <c r="CX128" s="730"/>
      <c r="CY128" s="730"/>
      <c r="CZ128" s="730"/>
      <c r="DA128" s="730"/>
      <c r="DB128" s="730"/>
      <c r="DC128" s="730"/>
      <c r="DD128" s="730"/>
      <c r="DE128" s="730"/>
      <c r="DF128" s="731"/>
      <c r="DG128" s="790" t="s">
        <v>443</v>
      </c>
      <c r="DH128" s="791"/>
      <c r="DI128" s="791"/>
      <c r="DJ128" s="791"/>
      <c r="DK128" s="791"/>
      <c r="DL128" s="791" t="s">
        <v>436</v>
      </c>
      <c r="DM128" s="791"/>
      <c r="DN128" s="791"/>
      <c r="DO128" s="791"/>
      <c r="DP128" s="791"/>
      <c r="DQ128" s="791" t="s">
        <v>128</v>
      </c>
      <c r="DR128" s="791"/>
      <c r="DS128" s="791"/>
      <c r="DT128" s="791"/>
      <c r="DU128" s="791"/>
      <c r="DV128" s="792" t="s">
        <v>443</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10627700</v>
      </c>
      <c r="AB129" s="780"/>
      <c r="AC129" s="780"/>
      <c r="AD129" s="780"/>
      <c r="AE129" s="781"/>
      <c r="AF129" s="782">
        <v>11033123</v>
      </c>
      <c r="AG129" s="780"/>
      <c r="AH129" s="780"/>
      <c r="AI129" s="780"/>
      <c r="AJ129" s="781"/>
      <c r="AK129" s="782">
        <v>10857668</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436</v>
      </c>
      <c r="BG129" s="771"/>
      <c r="BH129" s="771"/>
      <c r="BI129" s="771"/>
      <c r="BJ129" s="771"/>
      <c r="BK129" s="771"/>
      <c r="BL129" s="772"/>
      <c r="BM129" s="770">
        <v>18.2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1306002</v>
      </c>
      <c r="AB130" s="780"/>
      <c r="AC130" s="780"/>
      <c r="AD130" s="780"/>
      <c r="AE130" s="781"/>
      <c r="AF130" s="782">
        <v>1258935</v>
      </c>
      <c r="AG130" s="780"/>
      <c r="AH130" s="780"/>
      <c r="AI130" s="780"/>
      <c r="AJ130" s="781"/>
      <c r="AK130" s="782">
        <v>1223687</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9.6999999999999993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9321698</v>
      </c>
      <c r="AB131" s="764"/>
      <c r="AC131" s="764"/>
      <c r="AD131" s="764"/>
      <c r="AE131" s="765"/>
      <c r="AF131" s="766">
        <v>9774188</v>
      </c>
      <c r="AG131" s="764"/>
      <c r="AH131" s="764"/>
      <c r="AI131" s="764"/>
      <c r="AJ131" s="765"/>
      <c r="AK131" s="766">
        <v>9633981</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v>58.9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10.261553210000001</v>
      </c>
      <c r="AB132" s="745"/>
      <c r="AC132" s="745"/>
      <c r="AD132" s="745"/>
      <c r="AE132" s="746"/>
      <c r="AF132" s="747">
        <v>9.9111148670000002</v>
      </c>
      <c r="AG132" s="745"/>
      <c r="AH132" s="745"/>
      <c r="AI132" s="745"/>
      <c r="AJ132" s="746"/>
      <c r="AK132" s="747">
        <v>9.1261442180000003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10</v>
      </c>
      <c r="AB133" s="724"/>
      <c r="AC133" s="724"/>
      <c r="AD133" s="724"/>
      <c r="AE133" s="725"/>
      <c r="AF133" s="723">
        <v>10.1</v>
      </c>
      <c r="AG133" s="724"/>
      <c r="AH133" s="724"/>
      <c r="AI133" s="724"/>
      <c r="AJ133" s="725"/>
      <c r="AK133" s="723">
        <v>9.6999999999999993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DubN3uw1sW0hcEclewDj0lcpnOMl/zFoG+3SznZgnFMtoeO8WA5oTIaWPfkD1GEHi/uIEx4q3BugOsYIpCPUQ==" saltValue="EZ+HwSSS67LcYJic1PE4h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7" customHeight="1" zeroHeight="1" x14ac:dyDescent="0.15"/>
  <cols>
    <col min="1" max="120" width="2.75" style="260" customWidth="1"/>
    <col min="121" max="121" width="0" style="259" hidden="1" customWidth="1"/>
    <col min="122" max="16384" width="9" style="259" hidden="1"/>
  </cols>
  <sheetData>
    <row r="1" spans="1:120" ht="13.5"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5" x14ac:dyDescent="0.15"/>
    <row r="3" spans="1:120" ht="13.5" x14ac:dyDescent="0.15"/>
    <row r="4" spans="1:120" ht="13.5" x14ac:dyDescent="0.15"/>
    <row r="5" spans="1:120" ht="13.5" x14ac:dyDescent="0.15"/>
    <row r="6" spans="1:120" ht="13.5" x14ac:dyDescent="0.15"/>
    <row r="7" spans="1:120" ht="13.5" x14ac:dyDescent="0.15"/>
    <row r="8" spans="1:120" ht="13.5" x14ac:dyDescent="0.15"/>
    <row r="9" spans="1:120" ht="13.5" x14ac:dyDescent="0.15"/>
    <row r="10" spans="1:120" ht="13.5" x14ac:dyDescent="0.15"/>
    <row r="11" spans="1:120" ht="13.5" x14ac:dyDescent="0.15"/>
    <row r="12" spans="1:120" ht="13.5" x14ac:dyDescent="0.15"/>
    <row r="13" spans="1:120" ht="13.5" x14ac:dyDescent="0.15"/>
    <row r="14" spans="1:120" ht="13.5" x14ac:dyDescent="0.15"/>
    <row r="15" spans="1:120" ht="13.5" x14ac:dyDescent="0.15"/>
    <row r="16" spans="1:120" ht="13.5" x14ac:dyDescent="0.15">
      <c r="DP16" s="259"/>
    </row>
    <row r="17" spans="119:120" ht="13.5" x14ac:dyDescent="0.15">
      <c r="DP17" s="259"/>
    </row>
    <row r="18" spans="119:120" ht="13.5" x14ac:dyDescent="0.15"/>
    <row r="19" spans="119:120" ht="13.5" x14ac:dyDescent="0.15"/>
    <row r="20" spans="119:120" ht="13.5" x14ac:dyDescent="0.15">
      <c r="DO20" s="259"/>
      <c r="DP20" s="259"/>
    </row>
    <row r="21" spans="119:120" ht="13.5" x14ac:dyDescent="0.15">
      <c r="DP21" s="259"/>
    </row>
    <row r="22" spans="119:120" ht="13.5" x14ac:dyDescent="0.15"/>
    <row r="23" spans="119:120" ht="13.5" x14ac:dyDescent="0.15">
      <c r="DO23" s="259"/>
      <c r="DP23" s="259"/>
    </row>
    <row r="24" spans="119:120" ht="13.5" x14ac:dyDescent="0.15">
      <c r="DP24" s="259"/>
    </row>
    <row r="25" spans="119:120" ht="13.5" x14ac:dyDescent="0.15">
      <c r="DP25" s="259"/>
    </row>
    <row r="26" spans="119:120" ht="13.5" x14ac:dyDescent="0.15">
      <c r="DO26" s="259"/>
      <c r="DP26" s="259"/>
    </row>
    <row r="27" spans="119:120" ht="13.5" x14ac:dyDescent="0.15"/>
    <row r="28" spans="119:120" ht="13.5" x14ac:dyDescent="0.15">
      <c r="DO28" s="259"/>
      <c r="DP28" s="259"/>
    </row>
    <row r="29" spans="119:120" ht="13.5" x14ac:dyDescent="0.15">
      <c r="DP29" s="259"/>
    </row>
    <row r="30" spans="119:120" ht="13.5" x14ac:dyDescent="0.15"/>
    <row r="31" spans="119:120" ht="13.5" x14ac:dyDescent="0.15">
      <c r="DO31" s="259"/>
      <c r="DP31" s="259"/>
    </row>
    <row r="32" spans="119:120" ht="13.5" x14ac:dyDescent="0.15"/>
    <row r="33" spans="98:120" ht="13.5" x14ac:dyDescent="0.15">
      <c r="DO33" s="259"/>
      <c r="DP33" s="259"/>
    </row>
    <row r="34" spans="98:120" ht="13.5" x14ac:dyDescent="0.15">
      <c r="DM34" s="259"/>
    </row>
    <row r="35" spans="98:120" ht="13.5" x14ac:dyDescent="0.15">
      <c r="CT35" s="259"/>
      <c r="CU35" s="259"/>
      <c r="CV35" s="259"/>
      <c r="CY35" s="259"/>
      <c r="CZ35" s="259"/>
      <c r="DA35" s="259"/>
      <c r="DD35" s="259"/>
      <c r="DE35" s="259"/>
      <c r="DF35" s="259"/>
      <c r="DI35" s="259"/>
      <c r="DJ35" s="259"/>
      <c r="DK35" s="259"/>
      <c r="DM35" s="259"/>
      <c r="DN35" s="259"/>
      <c r="DO35" s="259"/>
      <c r="DP35" s="259"/>
    </row>
    <row r="36" spans="98:120" ht="13.5" x14ac:dyDescent="0.15"/>
    <row r="37" spans="98:120" ht="13.5" x14ac:dyDescent="0.15">
      <c r="CW37" s="259"/>
      <c r="DB37" s="259"/>
      <c r="DG37" s="259"/>
      <c r="DL37" s="259"/>
      <c r="DP37" s="259"/>
    </row>
    <row r="38" spans="98:120" ht="13.5"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ht="13.5" x14ac:dyDescent="0.15"/>
    <row r="40" spans="98:120" ht="13.5" x14ac:dyDescent="0.15"/>
    <row r="41" spans="98:120" ht="13.5" x14ac:dyDescent="0.15"/>
    <row r="42" spans="98:120" ht="13.5" x14ac:dyDescent="0.15"/>
    <row r="43" spans="98:120" ht="13.5" x14ac:dyDescent="0.15"/>
    <row r="44" spans="98:120" ht="13.5" x14ac:dyDescent="0.15"/>
    <row r="45" spans="98:120" ht="13.5" x14ac:dyDescent="0.15"/>
    <row r="46" spans="98:120" ht="13.5" x14ac:dyDescent="0.15"/>
    <row r="47" spans="98:120" ht="13.5" x14ac:dyDescent="0.15"/>
    <row r="48" spans="98:120" ht="13.5" x14ac:dyDescent="0.15"/>
    <row r="49" spans="22:120" ht="13.5" x14ac:dyDescent="0.15">
      <c r="DN49" s="259"/>
      <c r="DO49" s="259"/>
      <c r="DP49" s="259"/>
    </row>
    <row r="50" spans="22:120" ht="13.5" x14ac:dyDescent="0.15"/>
    <row r="51" spans="22:120" ht="13.5" x14ac:dyDescent="0.15"/>
    <row r="52" spans="22:120" ht="13.5" x14ac:dyDescent="0.15"/>
    <row r="53" spans="22:120" ht="13.5" x14ac:dyDescent="0.15"/>
    <row r="54" spans="22:120" ht="13.5" x14ac:dyDescent="0.15"/>
    <row r="55" spans="22:120" ht="13.5" x14ac:dyDescent="0.15"/>
    <row r="56" spans="22:120" ht="13.5" x14ac:dyDescent="0.15"/>
    <row r="57" spans="22:120" ht="13.5" x14ac:dyDescent="0.15"/>
    <row r="58" spans="22:120" ht="13.5" x14ac:dyDescent="0.15"/>
    <row r="59" spans="22:120" ht="13.5" x14ac:dyDescent="0.15"/>
    <row r="60" spans="22:120" ht="13.5" x14ac:dyDescent="0.15"/>
    <row r="61" spans="22:120" ht="13.5" x14ac:dyDescent="0.15"/>
    <row r="62" spans="22:120" ht="13.5" x14ac:dyDescent="0.15"/>
    <row r="63" spans="22:120" ht="13.5" x14ac:dyDescent="0.15">
      <c r="W63" s="259"/>
      <c r="CS63" s="259"/>
      <c r="CX63" s="259"/>
      <c r="DC63" s="259"/>
      <c r="DH63" s="259"/>
    </row>
    <row r="64" spans="22:120" ht="13.5" x14ac:dyDescent="0.15">
      <c r="V64" s="259"/>
    </row>
    <row r="65" spans="15:120" ht="13.5"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5" x14ac:dyDescent="0.15">
      <c r="Q66" s="259"/>
      <c r="S66" s="259"/>
      <c r="U66" s="259"/>
      <c r="DM66" s="259"/>
    </row>
    <row r="67" spans="15:120" ht="13.5"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5" x14ac:dyDescent="0.15"/>
    <row r="69" spans="15:120" ht="13.5" x14ac:dyDescent="0.15"/>
    <row r="70" spans="15:120" ht="13.5" x14ac:dyDescent="0.15"/>
    <row r="71" spans="15:120" ht="13.5" x14ac:dyDescent="0.15"/>
    <row r="72" spans="15:120" ht="13.5" x14ac:dyDescent="0.15">
      <c r="DP72" s="259"/>
    </row>
    <row r="73" spans="15:120" ht="13.5" x14ac:dyDescent="0.15">
      <c r="DP73" s="259"/>
    </row>
    <row r="74" spans="15:120" ht="13.5" x14ac:dyDescent="0.15"/>
    <row r="75" spans="15:120" ht="13.5" x14ac:dyDescent="0.15"/>
    <row r="76" spans="15:120" ht="13.5" x14ac:dyDescent="0.15"/>
    <row r="77" spans="15:120" ht="13.5" x14ac:dyDescent="0.15"/>
    <row r="78" spans="15:120" ht="13.5" x14ac:dyDescent="0.15"/>
    <row r="79" spans="15:120" ht="13.5" x14ac:dyDescent="0.15"/>
    <row r="80" spans="15:120" ht="13.5" x14ac:dyDescent="0.15"/>
    <row r="81" spans="97:112" ht="13.5" x14ac:dyDescent="0.15"/>
    <row r="82" spans="97:112" ht="13.5" x14ac:dyDescent="0.15"/>
    <row r="83" spans="97:112" ht="13.5" x14ac:dyDescent="0.15"/>
    <row r="84" spans="97:112" ht="13.5" x14ac:dyDescent="0.15"/>
    <row r="85" spans="97:112" ht="13.5" x14ac:dyDescent="0.15"/>
    <row r="86" spans="97:112" ht="13.5" x14ac:dyDescent="0.15"/>
    <row r="87" spans="97:112" ht="13.5" x14ac:dyDescent="0.15"/>
    <row r="88" spans="97:112" ht="13.5" x14ac:dyDescent="0.15"/>
    <row r="89" spans="97:112" ht="13.5" x14ac:dyDescent="0.15"/>
    <row r="90" spans="97:112" ht="13.5" x14ac:dyDescent="0.15"/>
    <row r="91" spans="97:112" ht="13.5" x14ac:dyDescent="0.15"/>
    <row r="92" spans="97:112" ht="13.5" x14ac:dyDescent="0.15"/>
    <row r="93" spans="97:112" ht="13.5" x14ac:dyDescent="0.15"/>
    <row r="94" spans="97:112" ht="13.5" x14ac:dyDescent="0.15"/>
    <row r="95" spans="97:112" ht="13.5" x14ac:dyDescent="0.15"/>
    <row r="96" spans="97:112" ht="13.5" x14ac:dyDescent="0.15">
      <c r="CS96" s="259"/>
      <c r="CX96" s="259"/>
      <c r="DC96" s="259"/>
      <c r="DH96" s="259"/>
    </row>
    <row r="97" spans="24:120" ht="13.5" x14ac:dyDescent="0.15">
      <c r="CS97" s="259"/>
      <c r="CX97" s="259"/>
      <c r="DC97" s="259"/>
      <c r="DH97" s="259"/>
      <c r="DP97" s="260" t="s">
        <v>507</v>
      </c>
    </row>
    <row r="98" spans="24:120" ht="13.5" hidden="1" x14ac:dyDescent="0.15">
      <c r="CS98" s="259"/>
      <c r="CX98" s="259"/>
      <c r="DC98" s="259"/>
      <c r="DH98" s="259"/>
    </row>
    <row r="99" spans="24:120" ht="13.5"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t="13.5" hidden="1" x14ac:dyDescent="0.15">
      <c r="CT103" s="259"/>
      <c r="CV103" s="259"/>
      <c r="CW103" s="259"/>
      <c r="CY103" s="259"/>
      <c r="DA103" s="259"/>
      <c r="DB103" s="259"/>
      <c r="DD103" s="259"/>
      <c r="DF103" s="259"/>
      <c r="DG103" s="259"/>
      <c r="DI103" s="259"/>
      <c r="DK103" s="259"/>
      <c r="DL103" s="259"/>
      <c r="DM103" s="259"/>
      <c r="DN103" s="259"/>
      <c r="DO103" s="259"/>
      <c r="DP103" s="259"/>
    </row>
    <row r="104" spans="24:120" ht="13.5"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CNMKOj4ht9mF0qEOS/kjxMo9Uy1xXqDujKf3NAHpuyV26xiuuE4m0HnUHfwPcO389s4kr6zpcFpN9LuxfVWcw==" saltValue="C60OApkwfPs5pCd8itSkVA==" spinCount="100000" sheet="1" objects="1" scenarios="1"/>
  <dataConsolidate/>
  <phoneticPr fontId="2"/>
  <printOptions horizontalCentered="1" verticalCentered="1"/>
  <pageMargins left="0" right="0" top="0" bottom="0" header="0" footer="0"/>
  <pageSetup paperSize="8" scale="62" orientation="landscape"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7" customHeight="1" zeroHeight="1" x14ac:dyDescent="0.15"/>
  <cols>
    <col min="1" max="116" width="2.625" style="260" customWidth="1"/>
    <col min="117" max="16384" width="9" style="259" hidden="1"/>
  </cols>
  <sheetData>
    <row r="1" spans="2:116" ht="13.5"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5" x14ac:dyDescent="0.15"/>
    <row r="3" spans="2:116" ht="13.5" x14ac:dyDescent="0.15"/>
    <row r="4" spans="2:116" ht="13.5"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5"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5" x14ac:dyDescent="0.15"/>
    <row r="7" spans="2:116" ht="13.5" x14ac:dyDescent="0.15"/>
    <row r="8" spans="2:116" ht="13.5" x14ac:dyDescent="0.15"/>
    <row r="9" spans="2:116" ht="13.5" x14ac:dyDescent="0.15"/>
    <row r="10" spans="2:116" ht="13.5" x14ac:dyDescent="0.15"/>
    <row r="11" spans="2:116" ht="13.5" x14ac:dyDescent="0.15"/>
    <row r="12" spans="2:116" ht="13.5" x14ac:dyDescent="0.15"/>
    <row r="13" spans="2:116" ht="13.5" x14ac:dyDescent="0.15"/>
    <row r="14" spans="2:116" ht="13.5" x14ac:dyDescent="0.15"/>
    <row r="15" spans="2:116" ht="13.5" x14ac:dyDescent="0.15"/>
    <row r="16" spans="2:116" ht="13.5" x14ac:dyDescent="0.15"/>
    <row r="17" spans="9:116" ht="13.5" x14ac:dyDescent="0.15"/>
    <row r="18" spans="9:116" ht="13.5"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5" x14ac:dyDescent="0.15"/>
    <row r="20" spans="9:116" ht="13.5" x14ac:dyDescent="0.15"/>
    <row r="21" spans="9:116" ht="13.5" x14ac:dyDescent="0.15">
      <c r="DL21" s="259"/>
    </row>
    <row r="22" spans="9:116" ht="13.5" x14ac:dyDescent="0.15">
      <c r="DI22" s="259"/>
      <c r="DJ22" s="259"/>
      <c r="DK22" s="259"/>
      <c r="DL22" s="259"/>
    </row>
    <row r="23" spans="9:116" ht="13.5" x14ac:dyDescent="0.15">
      <c r="CY23" s="259"/>
      <c r="CZ23" s="259"/>
      <c r="DA23" s="259"/>
      <c r="DB23" s="259"/>
      <c r="DC23" s="259"/>
      <c r="DD23" s="259"/>
      <c r="DE23" s="259"/>
      <c r="DF23" s="259"/>
      <c r="DG23" s="259"/>
      <c r="DH23" s="259"/>
      <c r="DI23" s="259"/>
      <c r="DJ23" s="259"/>
      <c r="DK23" s="259"/>
      <c r="DL23" s="259"/>
    </row>
    <row r="24" spans="9:116" ht="13.5" x14ac:dyDescent="0.15"/>
    <row r="25" spans="9:116" ht="13.5" x14ac:dyDescent="0.15"/>
    <row r="26" spans="9:116" ht="13.5" x14ac:dyDescent="0.15"/>
    <row r="27" spans="9:116" ht="13.5" x14ac:dyDescent="0.15"/>
    <row r="28" spans="9:116" ht="13.5" x14ac:dyDescent="0.15"/>
    <row r="29" spans="9:116" ht="13.5" x14ac:dyDescent="0.15"/>
    <row r="30" spans="9:116" ht="13.5" x14ac:dyDescent="0.15"/>
    <row r="31" spans="9:116" ht="13.5" x14ac:dyDescent="0.15"/>
    <row r="32" spans="9:116" ht="13.5" x14ac:dyDescent="0.15"/>
    <row r="33" spans="15:116" ht="13.5" x14ac:dyDescent="0.15"/>
    <row r="34" spans="15:116" ht="13.5" x14ac:dyDescent="0.15"/>
    <row r="35" spans="15:116" ht="13.5" x14ac:dyDescent="0.15">
      <c r="CZ35" s="259"/>
      <c r="DA35" s="259"/>
      <c r="DB35" s="259"/>
      <c r="DC35" s="259"/>
      <c r="DD35" s="259"/>
      <c r="DE35" s="259"/>
      <c r="DF35" s="259"/>
      <c r="DG35" s="259"/>
      <c r="DH35" s="259"/>
      <c r="DI35" s="259"/>
      <c r="DJ35" s="259"/>
      <c r="DK35" s="259"/>
      <c r="DL35" s="259"/>
    </row>
    <row r="36" spans="15:116" ht="13.5" x14ac:dyDescent="0.15"/>
    <row r="37" spans="15:116" ht="13.5" x14ac:dyDescent="0.15">
      <c r="DL37" s="259"/>
    </row>
    <row r="38" spans="15:116" ht="13.5" x14ac:dyDescent="0.15">
      <c r="DI38" s="259"/>
      <c r="DJ38" s="259"/>
      <c r="DK38" s="259"/>
      <c r="DL38" s="259"/>
    </row>
    <row r="39" spans="15:116" ht="13.5" x14ac:dyDescent="0.15"/>
    <row r="40" spans="15:116" ht="13.5" x14ac:dyDescent="0.15"/>
    <row r="41" spans="15:116" ht="13.5" x14ac:dyDescent="0.15"/>
    <row r="42" spans="15:116" ht="13.5" x14ac:dyDescent="0.15"/>
    <row r="43" spans="15:116" ht="13.5"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5" x14ac:dyDescent="0.15">
      <c r="DL44" s="259"/>
    </row>
    <row r="45" spans="15:116" ht="13.5" x14ac:dyDescent="0.15"/>
    <row r="46" spans="15:116" ht="13.5" x14ac:dyDescent="0.15">
      <c r="DA46" s="259"/>
      <c r="DB46" s="259"/>
      <c r="DC46" s="259"/>
      <c r="DD46" s="259"/>
      <c r="DE46" s="259"/>
      <c r="DF46" s="259"/>
      <c r="DG46" s="259"/>
      <c r="DH46" s="259"/>
      <c r="DI46" s="259"/>
      <c r="DJ46" s="259"/>
      <c r="DK46" s="259"/>
      <c r="DL46" s="259"/>
    </row>
    <row r="47" spans="15:116" ht="13.5" x14ac:dyDescent="0.15"/>
    <row r="48" spans="15:116" ht="13.5" x14ac:dyDescent="0.15"/>
    <row r="49" spans="104:116" ht="13.5" x14ac:dyDescent="0.15"/>
    <row r="50" spans="104:116" ht="13.5" x14ac:dyDescent="0.15">
      <c r="CZ50" s="259"/>
      <c r="DA50" s="259"/>
      <c r="DB50" s="259"/>
      <c r="DC50" s="259"/>
      <c r="DD50" s="259"/>
      <c r="DE50" s="259"/>
      <c r="DF50" s="259"/>
      <c r="DG50" s="259"/>
      <c r="DH50" s="259"/>
      <c r="DI50" s="259"/>
      <c r="DJ50" s="259"/>
      <c r="DK50" s="259"/>
      <c r="DL50" s="259"/>
    </row>
    <row r="51" spans="104:116" ht="13.5" x14ac:dyDescent="0.15"/>
    <row r="52" spans="104:116" ht="13.5" x14ac:dyDescent="0.15"/>
    <row r="53" spans="104:116" ht="13.5" x14ac:dyDescent="0.15">
      <c r="DL53" s="259"/>
    </row>
    <row r="54" spans="104:116" ht="13.5" x14ac:dyDescent="0.15"/>
    <row r="55" spans="104:116" ht="13.5" x14ac:dyDescent="0.15"/>
    <row r="56" spans="104:116" ht="13.5" x14ac:dyDescent="0.15"/>
    <row r="57" spans="104:116" ht="13.5" x14ac:dyDescent="0.15"/>
    <row r="58" spans="104:116" ht="13.5" x14ac:dyDescent="0.15"/>
    <row r="59" spans="104:116" ht="13.5" x14ac:dyDescent="0.15"/>
    <row r="60" spans="104:116" ht="13.5" x14ac:dyDescent="0.15"/>
    <row r="61" spans="104:116" ht="13.5" x14ac:dyDescent="0.15"/>
    <row r="62" spans="104:116" ht="13.5" x14ac:dyDescent="0.15"/>
    <row r="63" spans="104:116" ht="13.5" x14ac:dyDescent="0.15"/>
    <row r="64" spans="104:116" ht="13.5" x14ac:dyDescent="0.15"/>
    <row r="65" spans="107:116" ht="13.5" x14ac:dyDescent="0.15"/>
    <row r="66" spans="107:116" ht="13.5" x14ac:dyDescent="0.15"/>
    <row r="67" spans="107:116" ht="13.5" x14ac:dyDescent="0.15">
      <c r="DC67" s="259"/>
      <c r="DD67" s="259"/>
      <c r="DE67" s="259"/>
      <c r="DF67" s="259"/>
      <c r="DG67" s="259"/>
      <c r="DH67" s="259"/>
      <c r="DI67" s="259"/>
      <c r="DJ67" s="259"/>
      <c r="DK67" s="259"/>
      <c r="DL67" s="259"/>
    </row>
    <row r="68" spans="107:116" ht="13.5" x14ac:dyDescent="0.15"/>
    <row r="69" spans="107:116" ht="13.5" x14ac:dyDescent="0.15"/>
    <row r="70" spans="107:116" ht="13.5" x14ac:dyDescent="0.15"/>
    <row r="71" spans="107:116" ht="13.5" x14ac:dyDescent="0.15"/>
    <row r="72" spans="107:116" ht="13.5" x14ac:dyDescent="0.15"/>
    <row r="73" spans="107:116" ht="13.5" x14ac:dyDescent="0.15"/>
    <row r="74" spans="107:116" ht="13.5" x14ac:dyDescent="0.15"/>
    <row r="75" spans="107:116" ht="13.5" x14ac:dyDescent="0.15"/>
    <row r="76" spans="107:116" ht="13.5" x14ac:dyDescent="0.15"/>
    <row r="77" spans="107:116" ht="13.5" x14ac:dyDescent="0.15"/>
    <row r="78" spans="107:116" ht="13.5" x14ac:dyDescent="0.15"/>
    <row r="79" spans="107:116" ht="13.5" x14ac:dyDescent="0.15"/>
    <row r="80" spans="107:116"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sheetData>
  <sheetProtection algorithmName="SHA-512" hashValue="UV9ZvfnWb/w/cZIKKowblZjmhTupv5HtTX2sLrJFOtokgvRsTS/zufXrFDB0HAZzPP3aTxK6XxuAgbPlKzuSpQ==" saltValue="SM59P+c9dnS5JXYg7E0vUg==" spinCount="100000" sheet="1" objects="1" scenarios="1"/>
  <dataConsolidate/>
  <phoneticPr fontId="2"/>
  <printOptions horizontalCentered="1" verticalCentered="1"/>
  <pageMargins left="0" right="0" top="0" bottom="0" header="0" footer="0"/>
  <pageSetup paperSize="9" scale="49" orientation="landscape" horizontalDpi="4294967295"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7"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ht="13.5" x14ac:dyDescent="0.15">
      <c r="AS1" s="262"/>
      <c r="AT1" s="262"/>
    </row>
    <row r="2" spans="1:46" ht="13.5" x14ac:dyDescent="0.15">
      <c r="AS2" s="262"/>
      <c r="AT2" s="262"/>
    </row>
    <row r="3" spans="1:46" ht="13.5" x14ac:dyDescent="0.15">
      <c r="AS3" s="262"/>
      <c r="AT3" s="262"/>
    </row>
    <row r="4" spans="1:46" ht="13.5"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5"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7"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510</v>
      </c>
      <c r="AP7" s="272"/>
      <c r="AQ7" s="273" t="s">
        <v>511</v>
      </c>
      <c r="AR7" s="274"/>
    </row>
    <row r="8" spans="1:46" ht="13.5"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512</v>
      </c>
      <c r="AQ8" s="279" t="s">
        <v>513</v>
      </c>
      <c r="AR8" s="280" t="s">
        <v>514</v>
      </c>
    </row>
    <row r="9" spans="1:46" ht="13.5"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515</v>
      </c>
      <c r="AL9" s="1131"/>
      <c r="AM9" s="1131"/>
      <c r="AN9" s="1132"/>
      <c r="AO9" s="281">
        <v>3632719</v>
      </c>
      <c r="AP9" s="281">
        <v>94913</v>
      </c>
      <c r="AQ9" s="282">
        <v>90021</v>
      </c>
      <c r="AR9" s="283">
        <v>5.4</v>
      </c>
    </row>
    <row r="10" spans="1:46" ht="13.7"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516</v>
      </c>
      <c r="AL10" s="1131"/>
      <c r="AM10" s="1131"/>
      <c r="AN10" s="1132"/>
      <c r="AO10" s="284">
        <v>34000</v>
      </c>
      <c r="AP10" s="284">
        <v>888</v>
      </c>
      <c r="AQ10" s="285">
        <v>11562</v>
      </c>
      <c r="AR10" s="286">
        <v>-92.3</v>
      </c>
    </row>
    <row r="11" spans="1:46" ht="13.7"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517</v>
      </c>
      <c r="AL11" s="1131"/>
      <c r="AM11" s="1131"/>
      <c r="AN11" s="1132"/>
      <c r="AO11" s="284">
        <v>69937</v>
      </c>
      <c r="AP11" s="284">
        <v>1827</v>
      </c>
      <c r="AQ11" s="285">
        <v>947</v>
      </c>
      <c r="AR11" s="286">
        <v>92.9</v>
      </c>
    </row>
    <row r="12" spans="1:46" ht="13.7"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518</v>
      </c>
      <c r="AL12" s="1131"/>
      <c r="AM12" s="1131"/>
      <c r="AN12" s="1132"/>
      <c r="AO12" s="284" t="s">
        <v>519</v>
      </c>
      <c r="AP12" s="284" t="s">
        <v>519</v>
      </c>
      <c r="AQ12" s="285">
        <v>11</v>
      </c>
      <c r="AR12" s="286" t="s">
        <v>519</v>
      </c>
    </row>
    <row r="13" spans="1:46" ht="13.7"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520</v>
      </c>
      <c r="AL13" s="1131"/>
      <c r="AM13" s="1131"/>
      <c r="AN13" s="1132"/>
      <c r="AO13" s="284">
        <v>160308</v>
      </c>
      <c r="AP13" s="284">
        <v>4188</v>
      </c>
      <c r="AQ13" s="285">
        <v>3606</v>
      </c>
      <c r="AR13" s="286">
        <v>16.100000000000001</v>
      </c>
    </row>
    <row r="14" spans="1:46" ht="13.7"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521</v>
      </c>
      <c r="AL14" s="1131"/>
      <c r="AM14" s="1131"/>
      <c r="AN14" s="1132"/>
      <c r="AO14" s="284">
        <v>68346</v>
      </c>
      <c r="AP14" s="284">
        <v>1786</v>
      </c>
      <c r="AQ14" s="285">
        <v>1599</v>
      </c>
      <c r="AR14" s="286">
        <v>11.7</v>
      </c>
    </row>
    <row r="15" spans="1:46" ht="13.7"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522</v>
      </c>
      <c r="AL15" s="1134"/>
      <c r="AM15" s="1134"/>
      <c r="AN15" s="1135"/>
      <c r="AO15" s="284">
        <v>-219576</v>
      </c>
      <c r="AP15" s="284">
        <v>-5737</v>
      </c>
      <c r="AQ15" s="285">
        <v>-6463</v>
      </c>
      <c r="AR15" s="286">
        <v>-11.2</v>
      </c>
    </row>
    <row r="16" spans="1:46" ht="13.5"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3745734</v>
      </c>
      <c r="AP16" s="284">
        <v>97866</v>
      </c>
      <c r="AQ16" s="285">
        <v>101283</v>
      </c>
      <c r="AR16" s="286">
        <v>-3.4</v>
      </c>
    </row>
    <row r="17" spans="1:46" ht="13.5"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5"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5"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ht="13.5"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ht="13.5"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527</v>
      </c>
      <c r="AL21" s="1137"/>
      <c r="AM21" s="1137"/>
      <c r="AN21" s="1138"/>
      <c r="AO21" s="297">
        <v>10.82</v>
      </c>
      <c r="AP21" s="298">
        <v>9.14</v>
      </c>
      <c r="AQ21" s="299">
        <v>1.68</v>
      </c>
      <c r="AR21" s="267"/>
      <c r="AS21" s="300"/>
      <c r="AT21" s="296"/>
    </row>
    <row r="22" spans="1:46" s="301" customFormat="1" ht="13.5"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528</v>
      </c>
      <c r="AL22" s="1137"/>
      <c r="AM22" s="1137"/>
      <c r="AN22" s="1138"/>
      <c r="AO22" s="302">
        <v>93.8</v>
      </c>
      <c r="AP22" s="303">
        <v>97.6</v>
      </c>
      <c r="AQ22" s="304">
        <v>-3.8</v>
      </c>
      <c r="AR22" s="288"/>
      <c r="AS22" s="300"/>
      <c r="AT22" s="296"/>
    </row>
    <row r="23" spans="1:46" s="301" customFormat="1" ht="13.5"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5"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5"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5" x14ac:dyDescent="0.15">
      <c r="A26" s="1129" t="s">
        <v>529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5"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5"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7"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510</v>
      </c>
      <c r="AP30" s="272"/>
      <c r="AQ30" s="273" t="s">
        <v>511</v>
      </c>
      <c r="AR30" s="274"/>
    </row>
    <row r="31" spans="1:46" ht="13.5"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532</v>
      </c>
      <c r="AL32" s="1121"/>
      <c r="AM32" s="1121"/>
      <c r="AN32" s="1122"/>
      <c r="AO32" s="312">
        <v>1448238</v>
      </c>
      <c r="AP32" s="312">
        <v>37839</v>
      </c>
      <c r="AQ32" s="313">
        <v>58458</v>
      </c>
      <c r="AR32" s="314">
        <v>-35.299999999999997</v>
      </c>
    </row>
    <row r="33" spans="1:46" ht="13.7"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533</v>
      </c>
      <c r="AL33" s="1121"/>
      <c r="AM33" s="1121"/>
      <c r="AN33" s="1122"/>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534</v>
      </c>
      <c r="AL34" s="1121"/>
      <c r="AM34" s="1121"/>
      <c r="AN34" s="1122"/>
      <c r="AO34" s="312" t="s">
        <v>519</v>
      </c>
      <c r="AP34" s="312" t="s">
        <v>519</v>
      </c>
      <c r="AQ34" s="313" t="s">
        <v>519</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535</v>
      </c>
      <c r="AL35" s="1121"/>
      <c r="AM35" s="1121"/>
      <c r="AN35" s="1122"/>
      <c r="AO35" s="312">
        <v>745275</v>
      </c>
      <c r="AP35" s="312">
        <v>19472</v>
      </c>
      <c r="AQ35" s="313">
        <v>14034</v>
      </c>
      <c r="AR35" s="314">
        <v>38.700000000000003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536</v>
      </c>
      <c r="AL36" s="1121"/>
      <c r="AM36" s="1121"/>
      <c r="AN36" s="1122"/>
      <c r="AO36" s="312">
        <v>8761</v>
      </c>
      <c r="AP36" s="312">
        <v>229</v>
      </c>
      <c r="AQ36" s="313">
        <v>2546</v>
      </c>
      <c r="AR36" s="314">
        <v>-91</v>
      </c>
    </row>
    <row r="37" spans="1:46" ht="13.7"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537</v>
      </c>
      <c r="AL37" s="1121"/>
      <c r="AM37" s="1121"/>
      <c r="AN37" s="1122"/>
      <c r="AO37" s="312">
        <v>40</v>
      </c>
      <c r="AP37" s="312">
        <v>1</v>
      </c>
      <c r="AQ37" s="313">
        <v>290</v>
      </c>
      <c r="AR37" s="314">
        <v>-99.7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538</v>
      </c>
      <c r="AL38" s="1124"/>
      <c r="AM38" s="1124"/>
      <c r="AN38" s="1125"/>
      <c r="AO38" s="315" t="s">
        <v>519</v>
      </c>
      <c r="AP38" s="315" t="s">
        <v>519</v>
      </c>
      <c r="AQ38" s="316">
        <v>1</v>
      </c>
      <c r="AR38" s="304" t="s">
        <v>519</v>
      </c>
      <c r="AS38" s="311"/>
    </row>
    <row r="39" spans="1:46" ht="13.5"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539</v>
      </c>
      <c r="AL39" s="1124"/>
      <c r="AM39" s="1124"/>
      <c r="AN39" s="1125"/>
      <c r="AO39" s="312">
        <v>-99416</v>
      </c>
      <c r="AP39" s="312">
        <v>-2597</v>
      </c>
      <c r="AQ39" s="313">
        <v>-4639</v>
      </c>
      <c r="AR39" s="314">
        <v>-44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540</v>
      </c>
      <c r="AL40" s="1121"/>
      <c r="AM40" s="1121"/>
      <c r="AN40" s="1122"/>
      <c r="AO40" s="312">
        <v>-1223687</v>
      </c>
      <c r="AP40" s="312">
        <v>-31972</v>
      </c>
      <c r="AQ40" s="313">
        <v>-48753</v>
      </c>
      <c r="AR40" s="314">
        <v>-34.4</v>
      </c>
      <c r="AS40" s="311"/>
    </row>
    <row r="41" spans="1:46" ht="13.5"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879211</v>
      </c>
      <c r="AP41" s="312">
        <v>22971</v>
      </c>
      <c r="AQ41" s="313">
        <v>21939</v>
      </c>
      <c r="AR41" s="314">
        <v>4.7</v>
      </c>
      <c r="AS41" s="311"/>
    </row>
    <row r="42" spans="1:46" ht="13.5"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ht="13.5"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5"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5"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5"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5"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7"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510</v>
      </c>
      <c r="AN49" s="1115" t="s">
        <v>544</v>
      </c>
      <c r="AO49" s="1116"/>
      <c r="AP49" s="1116"/>
      <c r="AQ49" s="1116"/>
      <c r="AR49" s="1117"/>
    </row>
    <row r="50" spans="1:44" ht="13.5"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545</v>
      </c>
      <c r="AO50" s="329" t="s">
        <v>546</v>
      </c>
      <c r="AP50" s="330" t="s">
        <v>547</v>
      </c>
      <c r="AQ50" s="331" t="s">
        <v>548</v>
      </c>
      <c r="AR50" s="332" t="s">
        <v>549</v>
      </c>
    </row>
    <row r="51" spans="1:44" ht="13.5"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4725899</v>
      </c>
      <c r="AN51" s="334">
        <v>117997</v>
      </c>
      <c r="AO51" s="335">
        <v>6.5</v>
      </c>
      <c r="AP51" s="336">
        <v>85173</v>
      </c>
      <c r="AQ51" s="337">
        <v>-4.3</v>
      </c>
      <c r="AR51" s="338">
        <v>10.8</v>
      </c>
    </row>
    <row r="52" spans="1:44" ht="13.5"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2415354</v>
      </c>
      <c r="AN52" s="342">
        <v>60307</v>
      </c>
      <c r="AO52" s="343">
        <v>-10.1</v>
      </c>
      <c r="AP52" s="344">
        <v>43913</v>
      </c>
      <c r="AQ52" s="345">
        <v>-3.4</v>
      </c>
      <c r="AR52" s="346">
        <v>-6.7</v>
      </c>
    </row>
    <row r="53" spans="1:44" ht="13.5"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4085939</v>
      </c>
      <c r="AN53" s="334">
        <v>102853</v>
      </c>
      <c r="AO53" s="335">
        <v>-12.8</v>
      </c>
      <c r="AP53" s="336">
        <v>94081</v>
      </c>
      <c r="AQ53" s="337">
        <v>10.5</v>
      </c>
      <c r="AR53" s="338">
        <v>-23.3</v>
      </c>
    </row>
    <row r="54" spans="1:44" ht="13.5"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2703372</v>
      </c>
      <c r="AN54" s="342">
        <v>68050</v>
      </c>
      <c r="AO54" s="343">
        <v>12.8</v>
      </c>
      <c r="AP54" s="344">
        <v>48949</v>
      </c>
      <c r="AQ54" s="345">
        <v>11.5</v>
      </c>
      <c r="AR54" s="346">
        <v>1.3</v>
      </c>
    </row>
    <row r="55" spans="1:44" ht="13.5"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3305814</v>
      </c>
      <c r="AN55" s="334">
        <v>84068</v>
      </c>
      <c r="AO55" s="335">
        <v>-18.3</v>
      </c>
      <c r="AP55" s="336">
        <v>92632</v>
      </c>
      <c r="AQ55" s="337">
        <v>-1.5</v>
      </c>
      <c r="AR55" s="338">
        <v>-16.8</v>
      </c>
    </row>
    <row r="56" spans="1:44" ht="13.5"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1863257</v>
      </c>
      <c r="AN56" s="342">
        <v>47383</v>
      </c>
      <c r="AO56" s="343">
        <v>-30.4</v>
      </c>
      <c r="AP56" s="344">
        <v>47978</v>
      </c>
      <c r="AQ56" s="345">
        <v>-2</v>
      </c>
      <c r="AR56" s="346">
        <v>-28.4</v>
      </c>
    </row>
    <row r="57" spans="1:44" ht="13.5"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4381986</v>
      </c>
      <c r="AN57" s="334">
        <v>113101</v>
      </c>
      <c r="AO57" s="335">
        <v>34.5</v>
      </c>
      <c r="AP57" s="336">
        <v>71279</v>
      </c>
      <c r="AQ57" s="337">
        <v>-23.1</v>
      </c>
      <c r="AR57" s="338">
        <v>57.6</v>
      </c>
    </row>
    <row r="58" spans="1:44" ht="13.5"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2027191</v>
      </c>
      <c r="AN58" s="342">
        <v>52323</v>
      </c>
      <c r="AO58" s="343">
        <v>10.4</v>
      </c>
      <c r="AP58" s="344">
        <v>36731</v>
      </c>
      <c r="AQ58" s="345">
        <v>-23.4</v>
      </c>
      <c r="AR58" s="346">
        <v>33.799999999999997</v>
      </c>
    </row>
    <row r="59" spans="1:44" ht="13.5"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8741916</v>
      </c>
      <c r="AN59" s="334">
        <v>228404</v>
      </c>
      <c r="AO59" s="335">
        <v>101.9</v>
      </c>
      <c r="AP59" s="336">
        <v>74994</v>
      </c>
      <c r="AQ59" s="337">
        <v>5.2</v>
      </c>
      <c r="AR59" s="338">
        <v>96.7</v>
      </c>
    </row>
    <row r="60" spans="1:44" ht="13.5"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1868207</v>
      </c>
      <c r="AN60" s="342">
        <v>48811</v>
      </c>
      <c r="AO60" s="343">
        <v>-6.7</v>
      </c>
      <c r="AP60" s="344">
        <v>36188</v>
      </c>
      <c r="AQ60" s="345">
        <v>-1.5</v>
      </c>
      <c r="AR60" s="346">
        <v>-5.2</v>
      </c>
    </row>
    <row r="61" spans="1:44" ht="13.5"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5048311</v>
      </c>
      <c r="AN61" s="349">
        <v>129285</v>
      </c>
      <c r="AO61" s="350">
        <v>22.4</v>
      </c>
      <c r="AP61" s="351">
        <v>83632</v>
      </c>
      <c r="AQ61" s="352">
        <v>-2.6</v>
      </c>
      <c r="AR61" s="338">
        <v>25</v>
      </c>
    </row>
    <row r="62" spans="1:44" ht="13.5"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2175476</v>
      </c>
      <c r="AN62" s="342">
        <v>55375</v>
      </c>
      <c r="AO62" s="343">
        <v>-4.8</v>
      </c>
      <c r="AP62" s="344">
        <v>42752</v>
      </c>
      <c r="AQ62" s="345">
        <v>-3.8</v>
      </c>
      <c r="AR62" s="346">
        <v>-1</v>
      </c>
    </row>
    <row r="63" spans="1:44" ht="13.5"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5"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5"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5"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7" hidden="1" customHeight="1" x14ac:dyDescent="0.15">
      <c r="AK67" s="262"/>
      <c r="AL67" s="262"/>
      <c r="AM67" s="262"/>
      <c r="AN67" s="262"/>
      <c r="AO67" s="262"/>
      <c r="AP67" s="262"/>
      <c r="AQ67" s="262"/>
      <c r="AR67" s="262"/>
      <c r="AS67" s="262"/>
      <c r="AT67" s="262"/>
    </row>
    <row r="68" spans="1:46" ht="13.7" hidden="1" customHeight="1" x14ac:dyDescent="0.15">
      <c r="AK68" s="262"/>
      <c r="AL68" s="262"/>
      <c r="AM68" s="262"/>
      <c r="AN68" s="262"/>
      <c r="AO68" s="262"/>
      <c r="AP68" s="262"/>
      <c r="AQ68" s="262"/>
      <c r="AR68" s="262"/>
    </row>
    <row r="69" spans="1:46" ht="13.7" hidden="1" customHeight="1" x14ac:dyDescent="0.15">
      <c r="AK69" s="262"/>
      <c r="AL69" s="262"/>
      <c r="AM69" s="262"/>
      <c r="AN69" s="262"/>
      <c r="AO69" s="262"/>
      <c r="AP69" s="262"/>
      <c r="AQ69" s="262"/>
      <c r="AR69" s="262"/>
    </row>
    <row r="70" spans="1:46" ht="13.5" hidden="1" x14ac:dyDescent="0.15">
      <c r="AK70" s="262"/>
      <c r="AL70" s="262"/>
      <c r="AM70" s="262"/>
      <c r="AN70" s="262"/>
      <c r="AO70" s="262"/>
      <c r="AP70" s="262"/>
      <c r="AQ70" s="262"/>
      <c r="AR70" s="262"/>
    </row>
    <row r="71" spans="1:46" ht="13.5" hidden="1" x14ac:dyDescent="0.15">
      <c r="AK71" s="262"/>
      <c r="AL71" s="262"/>
      <c r="AM71" s="262"/>
      <c r="AN71" s="262"/>
      <c r="AO71" s="262"/>
      <c r="AP71" s="262"/>
      <c r="AQ71" s="262"/>
      <c r="AR71" s="262"/>
    </row>
    <row r="72" spans="1:46" ht="13.5" hidden="1" x14ac:dyDescent="0.15">
      <c r="AK72" s="262"/>
      <c r="AL72" s="262"/>
      <c r="AM72" s="262"/>
      <c r="AN72" s="262"/>
      <c r="AO72" s="262"/>
      <c r="AP72" s="262"/>
      <c r="AQ72" s="262"/>
      <c r="AR72" s="262"/>
    </row>
    <row r="73" spans="1:46" ht="13.5" hidden="1" x14ac:dyDescent="0.15">
      <c r="AK73" s="262"/>
      <c r="AL73" s="262"/>
      <c r="AM73" s="262"/>
      <c r="AN73" s="262"/>
      <c r="AO73" s="262"/>
      <c r="AP73" s="262"/>
      <c r="AQ73" s="262"/>
      <c r="AR73" s="262"/>
    </row>
  </sheetData>
  <sheetProtection algorithmName="SHA-512" hashValue="imSrrNop7vLpXcKTj5hiO28xyFngeQw7h/LzV/YRQ58ssrEQUHYDgQmB+/H2hnK1quaLKozAxwqTNN1/ZfGVTA==" saltValue="98YetegMkBNK7qx2smQBG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8" orientation="landscape" horizontalDpi="4294967294"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7" customHeight="1" zeroHeight="1" x14ac:dyDescent="0.15"/>
  <cols>
    <col min="1" max="125" width="2.5" style="260" customWidth="1"/>
    <col min="126" max="16384" width="9" style="259" hidden="1"/>
  </cols>
  <sheetData>
    <row r="1" spans="2:125" ht="13.7"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5" x14ac:dyDescent="0.15">
      <c r="B2" s="259"/>
      <c r="DG2" s="259"/>
    </row>
    <row r="3" spans="2:125" ht="13.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5" x14ac:dyDescent="0.15"/>
    <row r="5" spans="2:125" ht="13.5" x14ac:dyDescent="0.15"/>
    <row r="6" spans="2:125" ht="13.5" x14ac:dyDescent="0.15"/>
    <row r="7" spans="2:125" ht="13.5" x14ac:dyDescent="0.15"/>
    <row r="8" spans="2:125" ht="13.5" x14ac:dyDescent="0.15"/>
    <row r="9" spans="2:125" ht="13.5" x14ac:dyDescent="0.15">
      <c r="DU9" s="259"/>
    </row>
    <row r="10" spans="2:125" ht="13.5" x14ac:dyDescent="0.15"/>
    <row r="11" spans="2:125" ht="13.5" x14ac:dyDescent="0.15"/>
    <row r="12" spans="2:125" ht="13.5" x14ac:dyDescent="0.15"/>
    <row r="13" spans="2:125" ht="13.5" x14ac:dyDescent="0.15"/>
    <row r="14" spans="2:125" ht="13.5" x14ac:dyDescent="0.15"/>
    <row r="15" spans="2:125" ht="13.5" x14ac:dyDescent="0.15"/>
    <row r="16" spans="2:125" ht="13.5" x14ac:dyDescent="0.15"/>
    <row r="17" spans="125:125" ht="13.5" x14ac:dyDescent="0.15">
      <c r="DU17" s="259"/>
    </row>
    <row r="18" spans="125:125" ht="13.5" x14ac:dyDescent="0.15"/>
    <row r="19" spans="125:125" ht="13.5" x14ac:dyDescent="0.15"/>
    <row r="20" spans="125:125" ht="13.5" x14ac:dyDescent="0.15">
      <c r="DU20" s="259"/>
    </row>
    <row r="21" spans="125:125" ht="13.5" x14ac:dyDescent="0.15">
      <c r="DU21" s="259"/>
    </row>
    <row r="22" spans="125:125" ht="13.5" x14ac:dyDescent="0.15"/>
    <row r="23" spans="125:125" ht="13.5" x14ac:dyDescent="0.15"/>
    <row r="24" spans="125:125" ht="13.5" x14ac:dyDescent="0.15"/>
    <row r="25" spans="125:125" ht="13.5" x14ac:dyDescent="0.15"/>
    <row r="26" spans="125:125" ht="13.5" x14ac:dyDescent="0.15"/>
    <row r="27" spans="125:125" ht="13.5" x14ac:dyDescent="0.15"/>
    <row r="28" spans="125:125" ht="13.5" x14ac:dyDescent="0.15">
      <c r="DU28" s="259"/>
    </row>
    <row r="29" spans="125:125" ht="13.5" x14ac:dyDescent="0.15"/>
    <row r="30" spans="125:125" ht="13.5" x14ac:dyDescent="0.15"/>
    <row r="31" spans="125:125" ht="13.5" x14ac:dyDescent="0.15"/>
    <row r="32" spans="125:125" ht="13.5" x14ac:dyDescent="0.15"/>
    <row r="33" spans="2:125" ht="13.5" x14ac:dyDescent="0.15">
      <c r="B33" s="259"/>
      <c r="G33" s="259"/>
      <c r="I33" s="259"/>
    </row>
    <row r="34" spans="2:125" ht="13.5" x14ac:dyDescent="0.15">
      <c r="C34" s="259"/>
      <c r="P34" s="259"/>
      <c r="DE34" s="259"/>
      <c r="DH34" s="259"/>
    </row>
    <row r="35" spans="2:125" ht="13.5" x14ac:dyDescent="0.15">
      <c r="D35" s="259"/>
      <c r="E35" s="259"/>
      <c r="DG35" s="259"/>
      <c r="DJ35" s="259"/>
      <c r="DP35" s="259"/>
      <c r="DQ35" s="259"/>
      <c r="DR35" s="259"/>
      <c r="DS35" s="259"/>
      <c r="DT35" s="259"/>
      <c r="DU35" s="259"/>
    </row>
    <row r="36" spans="2:125" ht="13.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5" x14ac:dyDescent="0.15">
      <c r="DU37" s="259"/>
    </row>
    <row r="38" spans="2:125" ht="13.5" x14ac:dyDescent="0.15">
      <c r="DT38" s="259"/>
      <c r="DU38" s="259"/>
    </row>
    <row r="39" spans="2:125" ht="13.5" x14ac:dyDescent="0.15"/>
    <row r="40" spans="2:125" ht="13.5" x14ac:dyDescent="0.15">
      <c r="DH40" s="259"/>
    </row>
    <row r="41" spans="2:125" ht="13.5" x14ac:dyDescent="0.15">
      <c r="DE41" s="259"/>
    </row>
    <row r="42" spans="2:125" ht="13.5" x14ac:dyDescent="0.15">
      <c r="DG42" s="259"/>
      <c r="DJ42" s="259"/>
    </row>
    <row r="43" spans="2:125" ht="13.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5" x14ac:dyDescent="0.15">
      <c r="DU44" s="259"/>
    </row>
    <row r="45" spans="2:125" ht="13.5" x14ac:dyDescent="0.15"/>
    <row r="46" spans="2:125" ht="13.5" x14ac:dyDescent="0.15"/>
    <row r="47" spans="2:125" ht="13.5" x14ac:dyDescent="0.15"/>
    <row r="48" spans="2:125" ht="13.5" x14ac:dyDescent="0.15">
      <c r="DT48" s="259"/>
      <c r="DU48" s="259"/>
    </row>
    <row r="49" spans="120:125" ht="13.5" x14ac:dyDescent="0.15">
      <c r="DU49" s="259"/>
    </row>
    <row r="50" spans="120:125" ht="13.5" x14ac:dyDescent="0.15">
      <c r="DU50" s="259"/>
    </row>
    <row r="51" spans="120:125" ht="13.5" x14ac:dyDescent="0.15">
      <c r="DP51" s="259"/>
      <c r="DQ51" s="259"/>
      <c r="DR51" s="259"/>
      <c r="DS51" s="259"/>
      <c r="DT51" s="259"/>
      <c r="DU51" s="259"/>
    </row>
    <row r="52" spans="120:125" ht="13.5" x14ac:dyDescent="0.15"/>
    <row r="53" spans="120:125" ht="13.5" x14ac:dyDescent="0.15"/>
    <row r="54" spans="120:125" ht="13.5" x14ac:dyDescent="0.15">
      <c r="DU54" s="259"/>
    </row>
    <row r="55" spans="120:125" ht="13.5" x14ac:dyDescent="0.15"/>
    <row r="56" spans="120:125" ht="13.5" x14ac:dyDescent="0.15"/>
    <row r="57" spans="120:125" ht="13.5" x14ac:dyDescent="0.15"/>
    <row r="58" spans="120:125" ht="13.5" x14ac:dyDescent="0.15">
      <c r="DU58" s="259"/>
    </row>
    <row r="59" spans="120:125" ht="13.5" x14ac:dyDescent="0.15"/>
    <row r="60" spans="120:125" ht="13.5" x14ac:dyDescent="0.15"/>
    <row r="61" spans="120:125" ht="13.5" x14ac:dyDescent="0.15"/>
    <row r="62" spans="120:125" ht="13.5" x14ac:dyDescent="0.15"/>
    <row r="63" spans="120:125" ht="13.5" x14ac:dyDescent="0.15">
      <c r="DU63" s="259"/>
    </row>
    <row r="64" spans="120:125" ht="13.5" x14ac:dyDescent="0.15">
      <c r="DT64" s="259"/>
      <c r="DU64" s="259"/>
    </row>
    <row r="65" spans="123:125" ht="13.5" x14ac:dyDescent="0.15"/>
    <row r="66" spans="123:125" ht="13.5" x14ac:dyDescent="0.15"/>
    <row r="67" spans="123:125" ht="13.5" x14ac:dyDescent="0.15"/>
    <row r="68" spans="123:125" ht="13.5" x14ac:dyDescent="0.15"/>
    <row r="69" spans="123:125" ht="13.5" x14ac:dyDescent="0.15">
      <c r="DS69" s="259"/>
      <c r="DT69" s="259"/>
      <c r="DU69" s="259"/>
    </row>
    <row r="70" spans="123:125" ht="13.5" x14ac:dyDescent="0.15"/>
    <row r="71" spans="123:125" ht="13.5" x14ac:dyDescent="0.15"/>
    <row r="72" spans="123:125" ht="13.5" x14ac:dyDescent="0.15"/>
    <row r="73" spans="123:125" ht="13.5" x14ac:dyDescent="0.15"/>
    <row r="74" spans="123:125" ht="13.5" x14ac:dyDescent="0.15"/>
    <row r="75" spans="123:125" ht="13.5" x14ac:dyDescent="0.15"/>
    <row r="76" spans="123:125" ht="13.5" x14ac:dyDescent="0.15"/>
    <row r="77" spans="123:125" ht="13.5" x14ac:dyDescent="0.15"/>
    <row r="78" spans="123:125" ht="13.5" x14ac:dyDescent="0.15"/>
    <row r="79" spans="123:125" ht="13.5" x14ac:dyDescent="0.15"/>
    <row r="80" spans="123:125" ht="13.5" x14ac:dyDescent="0.15"/>
    <row r="81" spans="116:125" ht="13.5" x14ac:dyDescent="0.15"/>
    <row r="82" spans="116:125" ht="13.5" x14ac:dyDescent="0.15">
      <c r="DL82" s="259"/>
    </row>
    <row r="83" spans="116:125" ht="13.5" x14ac:dyDescent="0.15">
      <c r="DM83" s="259"/>
      <c r="DN83" s="259"/>
      <c r="DO83" s="259"/>
      <c r="DP83" s="259"/>
      <c r="DQ83" s="259"/>
      <c r="DR83" s="259"/>
      <c r="DS83" s="259"/>
      <c r="DT83" s="259"/>
      <c r="DU83" s="259"/>
    </row>
    <row r="84" spans="116:125" ht="13.5" x14ac:dyDescent="0.15"/>
    <row r="85" spans="116:125" ht="13.5" x14ac:dyDescent="0.15"/>
    <row r="86" spans="116:125" ht="13.5" x14ac:dyDescent="0.15"/>
    <row r="87" spans="116:125" ht="13.5" x14ac:dyDescent="0.15"/>
    <row r="88" spans="116:125" ht="13.5" x14ac:dyDescent="0.15">
      <c r="DU88" s="259"/>
    </row>
    <row r="89" spans="116:125" ht="13.5" x14ac:dyDescent="0.15"/>
    <row r="90" spans="116:125" ht="13.5" x14ac:dyDescent="0.15"/>
    <row r="91" spans="116:125" ht="13.5" x14ac:dyDescent="0.15"/>
    <row r="92" spans="116:125" ht="13.7" customHeight="1" x14ac:dyDescent="0.15"/>
    <row r="93" spans="116:125" ht="13.7" customHeight="1" x14ac:dyDescent="0.15"/>
    <row r="94" spans="116:125" ht="13.7" customHeight="1" x14ac:dyDescent="0.15">
      <c r="DS94" s="259"/>
      <c r="DT94" s="259"/>
      <c r="DU94" s="259"/>
    </row>
    <row r="95" spans="116:125" ht="13.7" customHeight="1" x14ac:dyDescent="0.15">
      <c r="DU95" s="259"/>
    </row>
    <row r="96" spans="116:125" ht="13.7" customHeight="1" x14ac:dyDescent="0.15"/>
    <row r="97" spans="124:125" ht="13.7" customHeight="1" x14ac:dyDescent="0.15"/>
    <row r="98" spans="124:125" ht="13.7" customHeight="1" x14ac:dyDescent="0.15"/>
    <row r="99" spans="124:125" ht="13.7" customHeight="1" x14ac:dyDescent="0.15"/>
    <row r="100" spans="124:125" ht="13.7" customHeight="1" x14ac:dyDescent="0.15"/>
    <row r="101" spans="124:125" ht="13.7" customHeight="1" x14ac:dyDescent="0.15">
      <c r="DU101" s="259"/>
    </row>
    <row r="102" spans="124:125" ht="13.7" customHeight="1" x14ac:dyDescent="0.15"/>
    <row r="103" spans="124:125" ht="13.7" customHeight="1" x14ac:dyDescent="0.15"/>
    <row r="104" spans="124:125" ht="13.7" customHeight="1" x14ac:dyDescent="0.15">
      <c r="DT104" s="259"/>
      <c r="DU104" s="259"/>
    </row>
    <row r="105" spans="124:125" ht="13.7" customHeight="1" x14ac:dyDescent="0.15"/>
    <row r="106" spans="124:125" ht="13.7" customHeight="1" x14ac:dyDescent="0.15"/>
    <row r="107" spans="124:125" ht="13.7" customHeight="1" x14ac:dyDescent="0.15"/>
    <row r="108" spans="124:125" ht="13.7" customHeight="1" x14ac:dyDescent="0.15"/>
    <row r="109" spans="124:125" ht="13.7" customHeight="1" x14ac:dyDescent="0.15"/>
    <row r="110" spans="124:125" ht="13.7" customHeight="1" x14ac:dyDescent="0.15"/>
    <row r="111" spans="124:125" ht="13.7" customHeight="1" x14ac:dyDescent="0.15"/>
    <row r="112" spans="124:125" ht="13.7" customHeight="1" x14ac:dyDescent="0.15"/>
    <row r="113" spans="125:125" ht="13.7" customHeight="1" x14ac:dyDescent="0.15"/>
    <row r="114" spans="125:125" ht="13.7" customHeight="1" x14ac:dyDescent="0.15"/>
    <row r="115" spans="125:125" ht="13.7" customHeight="1" x14ac:dyDescent="0.15"/>
    <row r="116" spans="125:125" ht="13.7" customHeight="1" x14ac:dyDescent="0.15">
      <c r="DU116" s="259" t="s">
        <v>558</v>
      </c>
    </row>
    <row r="121" spans="125:125" ht="13.7" hidden="1" customHeight="1" x14ac:dyDescent="0.15">
      <c r="DU121" s="259"/>
    </row>
  </sheetData>
  <sheetProtection algorithmName="SHA-512" hashValue="KiVMus+lcAS9pDlDSXOG58vVhED2YfRhkrY0MSQ9k2uuEzw4ChVIse/jWBWU7adteefDrvlkmrE/1LGeAQJ9IQ==" saltValue="HqbGWntgmGCw7AKDAGBO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7" customHeight="1" zeroHeight="1" x14ac:dyDescent="0.15"/>
  <cols>
    <col min="1" max="125" width="2.5" style="260" customWidth="1"/>
    <col min="126" max="142" width="0" style="259" hidden="1" customWidth="1"/>
    <col min="143" max="16384" width="9" style="259" hidden="1"/>
  </cols>
  <sheetData>
    <row r="1" spans="1:125" ht="13.7"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5" x14ac:dyDescent="0.15">
      <c r="B2" s="259"/>
      <c r="T2" s="259"/>
    </row>
    <row r="3" spans="1:125" ht="13.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5" x14ac:dyDescent="0.15"/>
    <row r="5" spans="1:125" ht="13.5" x14ac:dyDescent="0.15"/>
    <row r="6" spans="1:125" ht="13.5" x14ac:dyDescent="0.15"/>
    <row r="7" spans="1:125" ht="13.5" x14ac:dyDescent="0.15"/>
    <row r="8" spans="1:125" ht="13.5" x14ac:dyDescent="0.15"/>
    <row r="9" spans="1:125" ht="13.5" x14ac:dyDescent="0.15"/>
    <row r="10" spans="1:125" ht="13.5" x14ac:dyDescent="0.15"/>
    <row r="11" spans="1:125" ht="13.5" x14ac:dyDescent="0.15"/>
    <row r="12" spans="1:125" ht="13.5" x14ac:dyDescent="0.15"/>
    <row r="13" spans="1:125" ht="13.5" x14ac:dyDescent="0.15"/>
    <row r="14" spans="1:125" ht="13.5" x14ac:dyDescent="0.15"/>
    <row r="15" spans="1:125" ht="13.5" x14ac:dyDescent="0.15"/>
    <row r="16" spans="1:125" ht="13.5" x14ac:dyDescent="0.15"/>
    <row r="17" ht="13.5" x14ac:dyDescent="0.15"/>
    <row r="18" ht="13.5" x14ac:dyDescent="0.15"/>
    <row r="19" ht="13.5" x14ac:dyDescent="0.15"/>
    <row r="20" ht="13.5" x14ac:dyDescent="0.15"/>
    <row r="21" ht="13.5" x14ac:dyDescent="0.15"/>
    <row r="22" ht="13.5" x14ac:dyDescent="0.15"/>
    <row r="23" ht="13.5" x14ac:dyDescent="0.15"/>
    <row r="24" ht="13.5" x14ac:dyDescent="0.15"/>
    <row r="25" ht="13.5" x14ac:dyDescent="0.15"/>
    <row r="26" ht="13.5" x14ac:dyDescent="0.15"/>
    <row r="27" ht="13.5" x14ac:dyDescent="0.15"/>
    <row r="28" ht="13.5" x14ac:dyDescent="0.15"/>
    <row r="29" ht="13.5" x14ac:dyDescent="0.15"/>
    <row r="30" ht="13.5" x14ac:dyDescent="0.15"/>
    <row r="31" ht="13.5" x14ac:dyDescent="0.15"/>
    <row r="32" ht="13.5" x14ac:dyDescent="0.15"/>
    <row r="33" spans="2:125" ht="13.5" x14ac:dyDescent="0.15">
      <c r="B33" s="259"/>
      <c r="G33" s="259"/>
      <c r="I33" s="259"/>
    </row>
    <row r="34" spans="2:125" ht="13.5" x14ac:dyDescent="0.15">
      <c r="C34" s="259"/>
      <c r="P34" s="259"/>
      <c r="R34" s="259"/>
      <c r="U34" s="259"/>
    </row>
    <row r="35" spans="2:125" ht="13.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5" x14ac:dyDescent="0.15">
      <c r="F36" s="259"/>
      <c r="H36" s="259"/>
      <c r="J36" s="259"/>
      <c r="K36" s="259"/>
      <c r="L36" s="259"/>
      <c r="M36" s="259"/>
      <c r="N36" s="259"/>
      <c r="O36" s="259"/>
      <c r="Q36" s="259"/>
      <c r="S36" s="259"/>
      <c r="V36" s="259"/>
    </row>
    <row r="37" spans="2:125" ht="13.5" x14ac:dyDescent="0.15"/>
    <row r="38" spans="2:125" ht="13.5" x14ac:dyDescent="0.15"/>
    <row r="39" spans="2:125" ht="13.5" x14ac:dyDescent="0.15"/>
    <row r="40" spans="2:125" ht="13.5" x14ac:dyDescent="0.15">
      <c r="U40" s="259"/>
    </row>
    <row r="41" spans="2:125" ht="13.5" x14ac:dyDescent="0.15">
      <c r="R41" s="259"/>
    </row>
    <row r="42" spans="2:125" ht="13.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5" x14ac:dyDescent="0.15">
      <c r="Q43" s="259"/>
      <c r="S43" s="259"/>
      <c r="V43" s="259"/>
    </row>
    <row r="44" spans="2:125" ht="13.5" x14ac:dyDescent="0.15"/>
    <row r="45" spans="2:125" ht="13.5" x14ac:dyDescent="0.15"/>
    <row r="46" spans="2:125" ht="13.5" x14ac:dyDescent="0.15"/>
    <row r="47" spans="2:125" ht="13.5" x14ac:dyDescent="0.15"/>
    <row r="48" spans="2:125" ht="13.5" x14ac:dyDescent="0.15"/>
    <row r="49" ht="13.5" x14ac:dyDescent="0.15"/>
    <row r="50" ht="13.5" x14ac:dyDescent="0.15"/>
    <row r="51" ht="13.5" x14ac:dyDescent="0.15"/>
    <row r="52" ht="13.5" x14ac:dyDescent="0.15"/>
    <row r="53" ht="13.5" x14ac:dyDescent="0.15"/>
    <row r="54" ht="13.5" x14ac:dyDescent="0.15"/>
    <row r="55" ht="13.5" x14ac:dyDescent="0.15"/>
    <row r="56" ht="13.5" x14ac:dyDescent="0.15"/>
    <row r="57" ht="13.5" x14ac:dyDescent="0.15"/>
    <row r="58" ht="13.5" x14ac:dyDescent="0.15"/>
    <row r="59" ht="13.5" x14ac:dyDescent="0.15"/>
    <row r="60" ht="13.5" x14ac:dyDescent="0.15"/>
    <row r="61" ht="13.5" x14ac:dyDescent="0.15"/>
    <row r="62" ht="13.5" x14ac:dyDescent="0.15"/>
    <row r="63" ht="13.5" x14ac:dyDescent="0.15"/>
    <row r="64" ht="13.5" x14ac:dyDescent="0.15"/>
    <row r="65" ht="13.5" x14ac:dyDescent="0.15"/>
    <row r="66" ht="13.5" x14ac:dyDescent="0.15"/>
    <row r="67" ht="13.5" x14ac:dyDescent="0.15"/>
    <row r="68" ht="13.5" x14ac:dyDescent="0.15"/>
    <row r="69" ht="13.5" x14ac:dyDescent="0.15"/>
    <row r="70" ht="13.5" x14ac:dyDescent="0.15"/>
    <row r="71" ht="13.5" x14ac:dyDescent="0.15"/>
    <row r="72" ht="13.5" x14ac:dyDescent="0.15"/>
    <row r="73" ht="13.5" x14ac:dyDescent="0.15"/>
    <row r="74" ht="13.5" x14ac:dyDescent="0.15"/>
    <row r="75" ht="13.5" x14ac:dyDescent="0.15"/>
    <row r="76" ht="13.5" x14ac:dyDescent="0.15"/>
    <row r="77" ht="13.5" x14ac:dyDescent="0.15"/>
    <row r="78" ht="13.5" x14ac:dyDescent="0.15"/>
    <row r="79" ht="13.5" x14ac:dyDescent="0.15"/>
    <row r="8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7" customHeight="1" x14ac:dyDescent="0.15"/>
    <row r="93" ht="13.7" customHeight="1" x14ac:dyDescent="0.15"/>
    <row r="94" ht="13.7" customHeight="1" x14ac:dyDescent="0.15"/>
    <row r="95" ht="13.7" customHeight="1" x14ac:dyDescent="0.15"/>
    <row r="96" ht="13.7" customHeight="1" x14ac:dyDescent="0.15"/>
    <row r="97" ht="13.7" customHeight="1" x14ac:dyDescent="0.15"/>
    <row r="98" ht="13.7" customHeight="1" x14ac:dyDescent="0.15"/>
    <row r="99" ht="13.7" customHeight="1" x14ac:dyDescent="0.15"/>
    <row r="100" ht="13.7" customHeight="1" x14ac:dyDescent="0.15"/>
    <row r="101" ht="13.7" customHeight="1" x14ac:dyDescent="0.15"/>
    <row r="102" ht="13.7" customHeight="1" x14ac:dyDescent="0.15"/>
    <row r="103" ht="13.7" customHeight="1" x14ac:dyDescent="0.15"/>
    <row r="104" ht="13.7" customHeight="1" x14ac:dyDescent="0.15"/>
    <row r="105" ht="13.7" customHeight="1" x14ac:dyDescent="0.15"/>
    <row r="106" ht="13.7" customHeight="1" x14ac:dyDescent="0.15"/>
    <row r="107" ht="13.7" customHeight="1" x14ac:dyDescent="0.15"/>
    <row r="108" ht="13.7" customHeight="1" x14ac:dyDescent="0.15"/>
    <row r="109" ht="13.7" customHeight="1" x14ac:dyDescent="0.15"/>
    <row r="110" ht="13.7" customHeight="1" x14ac:dyDescent="0.15"/>
    <row r="111" ht="13.7" customHeight="1" x14ac:dyDescent="0.15"/>
    <row r="112" ht="13.7" customHeight="1" x14ac:dyDescent="0.15"/>
    <row r="113" spans="125:125" ht="13.7" customHeight="1" x14ac:dyDescent="0.15"/>
    <row r="114" spans="125:125" ht="13.7" customHeight="1" x14ac:dyDescent="0.15"/>
    <row r="115" spans="125:125" ht="13.7" customHeight="1" x14ac:dyDescent="0.15"/>
    <row r="116" spans="125:125" ht="13.7" customHeight="1" x14ac:dyDescent="0.15">
      <c r="DU116" s="260" t="s">
        <v>507</v>
      </c>
    </row>
  </sheetData>
  <sheetProtection algorithmName="SHA-512" hashValue="iR2kd0r2zezurjIHvgDwGB5+2nUnWUkfizoeTKOVdP1QBdSkviBjRts05+UVlEhTBUBYQrfG9cmPt5Yaq/zvJQ==" saltValue="TmCcN5JCGw8UxJkqjYv8e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4294967295"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7"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22.56</v>
      </c>
      <c r="G47" s="12">
        <v>20.239999999999998</v>
      </c>
      <c r="H47" s="12">
        <v>20.49</v>
      </c>
      <c r="I47" s="12">
        <v>21.84</v>
      </c>
      <c r="J47" s="13">
        <v>19.46</v>
      </c>
    </row>
    <row r="48" spans="2:10" ht="57.75" customHeight="1" x14ac:dyDescent="0.15">
      <c r="B48" s="14"/>
      <c r="C48" s="1141" t="s">
        <v>4</v>
      </c>
      <c r="D48" s="1141"/>
      <c r="E48" s="1142"/>
      <c r="F48" s="15">
        <v>5.27</v>
      </c>
      <c r="G48" s="16">
        <v>5.93</v>
      </c>
      <c r="H48" s="16">
        <v>6.29</v>
      </c>
      <c r="I48" s="16">
        <v>6.09</v>
      </c>
      <c r="J48" s="17">
        <v>7.41</v>
      </c>
    </row>
    <row r="49" spans="2:10" ht="57.75" customHeight="1" thickBot="1" x14ac:dyDescent="0.2">
      <c r="B49" s="18"/>
      <c r="C49" s="1143" t="s">
        <v>5</v>
      </c>
      <c r="D49" s="1143"/>
      <c r="E49" s="1144"/>
      <c r="F49" s="19" t="s">
        <v>564</v>
      </c>
      <c r="G49" s="20" t="s">
        <v>565</v>
      </c>
      <c r="H49" s="20" t="s">
        <v>566</v>
      </c>
      <c r="I49" s="20" t="s">
        <v>567</v>
      </c>
      <c r="J49" s="21" t="s">
        <v>568</v>
      </c>
    </row>
    <row r="50" spans="2:10" ht="13.5" x14ac:dyDescent="0.15"/>
  </sheetData>
  <sheetProtection algorithmName="SHA-512" hashValue="O2BR4jCLcFP9MUnF606kPOszh2IXdQSpXJOWWYTgsuKn9QvjHtElae9xh+M6XuG7IPc2R9SI8RXavVXOZoupHA==" saltValue="3AtTZLOfeFD3zCvOyrau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4294967295"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joho2212095user</cp:lastModifiedBy>
  <cp:lastPrinted>2024-03-18T00:09:12Z</cp:lastPrinted>
  <dcterms:created xsi:type="dcterms:W3CDTF">2024-02-04T23:49:00Z</dcterms:created>
  <dcterms:modified xsi:type="dcterms:W3CDTF">2024-03-21T02:55:09Z</dcterms:modified>
  <cp:category/>
</cp:coreProperties>
</file>