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200_財政\1410財政状況資料集（H22～）\R4→R5（R3決算_2021財政状況資料集）\02_令和5年9月末公表(R3_2021決算_R5長利担当)\04_確認後＝HP掲載 HP更新（1027）&amp;総務省にメール\00_財政状況資料公開用(リネーム後_検収後のファイル)\"/>
    </mc:Choice>
  </mc:AlternateContent>
  <xr:revisionPtr revIDLastSave="0" documentId="13_ncr:1_{D0F6AC2D-9339-43C8-B73D-9EB56864C33E}" xr6:coauthVersionLast="47" xr6:coauthVersionMax="47" xr10:uidLastSave="{00000000-0000-0000-0000-000000000000}"/>
  <bookViews>
    <workbookView xWindow="23910" yWindow="-2250" windowWidth="17235" windowHeight="1195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21"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BE38" i="10"/>
  <c r="AM38" i="10"/>
  <c r="U38" i="10"/>
  <c r="C38" i="10"/>
  <c r="BE37" i="10"/>
  <c r="AM37" i="10"/>
  <c r="U37" i="10"/>
  <c r="C37" i="10"/>
  <c r="BE36" i="10"/>
  <c r="C36" i="10"/>
  <c r="BE35" i="10"/>
  <c r="C35" i="10"/>
  <c r="U34" i="10"/>
  <c r="C34" i="10"/>
  <c r="AM34" i="10" l="1"/>
  <c r="AM35" i="10" s="1"/>
  <c r="AM36" i="10" s="1"/>
  <c r="U35" i="10"/>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CO34" i="10" l="1"/>
  <c r="CO35" i="10" s="1"/>
  <c r="CO36" i="10" s="1"/>
  <c r="CO37" i="10" s="1"/>
  <c r="CO38" i="10" s="1"/>
</calcChain>
</file>

<file path=xl/sharedStrings.xml><?xml version="1.0" encoding="utf-8"?>
<sst xmlns="http://schemas.openxmlformats.org/spreadsheetml/2006/main" count="1155" uniqueCount="633">
  <si>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</si>
  <si>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</si>
  <si>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</si>
  <si>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</si>
  <si>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</si>
  <si>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</si>
  <si>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</si>
  <si>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</si>
  <si>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</si>
  <si>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</si>
  <si>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</si>
  <si>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</si>
  <si>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</si>
  <si>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</si>
  <si>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</si>
  <si>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</si>
  <si>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</si>
  <si>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</si>
  <si>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</si>
  <si>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</si>
  <si>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</si>
  <si>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</si>
  <si>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</si>
  <si>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</si>
  <si>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</si>
  <si>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</si>
  <si>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</si>
  <si>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</si>
  <si>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</si>
  <si>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</si>
  <si>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</si>
  <si>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</si>
  <si>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</si>
  <si>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</si>
  <si>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</si>
  <si>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</si>
  <si>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</si>
  <si>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</si>
  <si>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</si>
  <si>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</si>
  <si>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</si>
  <si>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</si>
  <si>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</si>
  <si>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</si>
  <si>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</si>
  <si>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</si>
  <si>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</si>
  <si>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</si>
  <si>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</si>
  <si>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</si>
  <si>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</si>
  <si>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</si>
  <si>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</si>
  <si>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</si>
  <si>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</si>
  <si>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</si>
  <si>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</si>
  <si>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</si>
  <si>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</si>
  <si>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</si>
  <si>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</si>
  <si>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</si>
  <si>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</si>
  <si>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</si>
  <si>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</si>
  <si>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</si>
  <si>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</si>
  <si>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</si>
  <si>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</si>
  <si>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</si>
  <si>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</si>
  <si>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</si>
  <si>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</si>
  <si>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</si>
  <si>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</si>
  <si>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</si>
  <si>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</si>
  <si>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</si>
  <si>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</si>
  <si>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</si>
  <si>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</si>
  <si>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</si>
  <si>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</si>
  <si>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</si>
  <si>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</si>
  <si>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</si>
  <si>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</si>
  <si>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</si>
  <si>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</si>
  <si>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</si>
  <si>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</si>
  <si>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</si>
  <si>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</si>
  <si>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</si>
  <si>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</si>
  <si>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</si>
  <si>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</si>
  <si>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</si>
  <si>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三沢市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</si>
  <si>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</si>
  <si>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</si>
  <si>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</si>
  <si>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</si>
  <si>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</si>
  <si>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</si>
  <si>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</si>
  <si>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</si>
  <si>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</si>
  <si>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</si>
  <si>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</si>
  <si>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</si>
  <si>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</si>
  <si>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</si>
  <si>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</si>
  <si>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</si>
  <si>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</si>
  <si>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</si>
  <si>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</si>
  <si>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</si>
  <si>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</si>
  <si>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</si>
  <si>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</si>
  <si>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</si>
  <si>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</si>
  <si>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</si>
  <si>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</si>
  <si>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</si>
  <si>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</si>
  <si>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</si>
  <si>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</si>
  <si>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</si>
  <si>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</si>
  <si>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</si>
  <si>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</si>
  <si>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</si>
  <si>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</si>
  <si>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</si>
  <si>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</si>
  <si>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</si>
  <si>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</si>
  <si>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</si>
  <si>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</si>
  <si>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</si>
  <si>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</si>
  <si>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</si>
  <si>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</si>
  <si>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</si>
  <si>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</si>
  <si>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</si>
  <si>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</si>
  <si>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</si>
  <si>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</si>
  <si>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</si>
  <si>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</si>
  <si>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</si>
  <si>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</si>
  <si>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</si>
  <si>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</si>
  <si>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</si>
  <si>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</si>
  <si>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</si>
  <si>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</si>
  <si>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</si>
  <si>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</si>
  <si>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</si>
  <si>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</si>
  <si>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</si>
  <si>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</si>
  <si>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</si>
  <si>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</si>
  <si>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</si>
  <si>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</si>
  <si>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</si>
  <si>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</si>
  <si>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</si>
  <si>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</si>
  <si>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</si>
  <si>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</si>
  <si>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</si>
  <si>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</si>
  <si>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</si>
  <si>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</si>
  <si>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</si>
  <si>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</si>
  <si>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</si>
  <si>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</si>
  <si>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</si>
  <si>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</si>
  <si>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</si>
  <si>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</si>
  <si>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</si>
  <si>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</si>
  <si>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</si>
  <si>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</si>
  <si>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</si>
  <si>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</si>
  <si>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</si>
  <si>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</si>
  <si>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</si>
  <si>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</si>
  <si>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</si>
  <si>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</si>
  <si>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</si>
  <si>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</si>
  <si>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</si>
  <si>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</si>
  <si>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</si>
  <si>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</si>
  <si>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</si>
  <si>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</si>
  <si>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</si>
  <si>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青森県三沢市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</si>
  <si>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</si>
  <si>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</si>
  <si>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</si>
  <si>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</si>
  <si>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</si>
  <si>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</si>
  <si>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</si>
  <si>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</si>
  <si>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</si>
  <si>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</si>
  <si>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</si>
  <si>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</si>
  <si>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</si>
  <si>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</si>
  <si>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</si>
  <si>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</si>
  <si>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</si>
  <si>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</si>
  <si>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</si>
  <si>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</si>
  <si>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</si>
  <si>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</si>
  <si>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</si>
  <si>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</si>
  <si>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</si>
  <si>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</si>
  <si>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</si>
  <si>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</si>
  <si>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</si>
  <si>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</si>
  <si>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</si>
  <si>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</si>
  <si>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</si>
  <si>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</si>
  <si>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</si>
  <si>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</si>
  <si>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</si>
  <si>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</si>
  <si>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</si>
  <si>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</si>
  <si>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</si>
  <si>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</si>
  <si>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</si>
  <si>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</si>
  <si>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</si>
  <si>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</si>
  <si>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</si>
  <si>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</si>
  <si>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</si>
  <si>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</si>
  <si>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</si>
  <si>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</si>
  <si>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</si>
  <si>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</si>
  <si>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</si>
  <si>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</si>
  <si>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</si>
  <si>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</si>
  <si>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</si>
  <si>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</si>
  <si>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</si>
  <si>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</si>
  <si>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</si>
  <si>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</si>
  <si>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</si>
  <si>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</si>
  <si>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</si>
  <si>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</si>
  <si>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</si>
  <si>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</si>
  <si>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</si>
  <si>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</si>
  <si>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</si>
  <si>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</si>
  <si>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</si>
  <si>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</si>
  <si>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</si>
  <si>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</si>
  <si>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</si>
  <si>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</si>
  <si>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</si>
  <si>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</si>
  <si>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</si>
  <si>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</si>
  <si>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</si>
  <si>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</si>
  <si>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</si>
  <si>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</si>
  <si>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</si>
  <si>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</si>
  <si>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</si>
  <si>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</si>
  <si>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</si>
  <si>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</si>
  <si>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</si>
  <si>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</si>
  <si>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</si>
  <si>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</si>
  <si>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</si>
  <si>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</si>
  <si>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</si>
  <si>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</si>
  <si>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</si>
  <si>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</si>
  <si>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</si>
  <si>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</si>
  <si>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</si>
  <si>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</si>
  <si>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</si>
  <si>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</si>
  <si>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</si>
  <si>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</si>
  <si>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</si>
  <si>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</si>
  <si>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</si>
  <si>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</si>
  <si>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</si>
  <si>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</si>
  <si>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</si>
  <si>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</si>
  <si>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</si>
  <si>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</si>
  <si>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</si>
  <si>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</si>
  <si>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</si>
  <si>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駐車場整備</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</si>
  <si>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</si>
  <si>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</si>
  <si>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</si>
  <si>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</si>
  <si>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</si>
  <si>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</si>
  <si>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</si>
  <si>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</si>
  <si>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</si>
  <si>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</si>
  <si>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</si>
  <si>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</si>
  <si>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</si>
  <si>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</si>
  <si>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</si>
  <si>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</si>
  <si>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</si>
  <si>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</si>
  <si>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</si>
  <si>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</si>
  <si>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</si>
  <si>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</si>
  <si>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</si>
  <si>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</si>
  <si>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</si>
  <si>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</si>
  <si>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</si>
  <si>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</si>
  <si>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</si>
  <si>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青森県三沢市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</si>
  <si>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</si>
  <si>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</si>
  <si>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</si>
  <si>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</si>
  <si>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</si>
  <si>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</si>
  <si>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</si>
  <si>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</si>
  <si>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</si>
  <si>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</si>
  <si>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</si>
  <si>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</si>
  <si>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</si>
  <si>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</si>
  <si>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</si>
  <si>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</si>
  <si>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</si>
  <si>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</si>
  <si>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</si>
  <si>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</si>
  <si>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</si>
  <si>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</si>
  <si>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</si>
  <si>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</si>
  <si>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</si>
  <si>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</si>
  <si>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</si>
  <si>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</si>
  <si>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</si>
  <si>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</si>
  <si>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</si>
  <si>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</si>
  <si>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</si>
  <si>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</si>
  <si>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三沢市国民健康保険特別会計</t>
    <phoneticPr fontId="5"/>
  </si>
  <si>
    <t>三沢市介護保険特別会計</t>
    <phoneticPr fontId="5"/>
  </si>
  <si>
    <t>三沢市後期高齢者医療特別会計</t>
    <phoneticPr fontId="5"/>
  </si>
  <si>
    <t>三沢市水道事業会計</t>
    <phoneticPr fontId="5"/>
  </si>
  <si>
    <t>法適用企業</t>
    <phoneticPr fontId="5"/>
  </si>
  <si>
    <t>三沢市下水道事業会計</t>
    <phoneticPr fontId="5"/>
  </si>
  <si>
    <t>法適用企業</t>
    <phoneticPr fontId="5"/>
  </si>
  <si>
    <t>三沢市立三沢病院事業会計</t>
    <phoneticPr fontId="5"/>
  </si>
  <si>
    <t>法適用企業</t>
    <phoneticPr fontId="5"/>
  </si>
  <si>
    <t>三沢市食肉処理センター特別会計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</si>
  <si>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</si>
  <si>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</si>
  <si>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</si>
  <si>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</si>
  <si>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</si>
  <si>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</si>
  <si>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</si>
  <si>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</si>
  <si>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</si>
  <si>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</si>
  <si>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</si>
  <si>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</si>
  <si>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</si>
  <si>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</si>
  <si>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</si>
  <si>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</si>
  <si>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</si>
  <si>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</si>
  <si>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</si>
  <si>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</si>
  <si>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</si>
  <si>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</si>
  <si>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</si>
  <si>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</si>
  <si>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</si>
  <si>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</si>
  <si>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</si>
  <si>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</si>
  <si>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</si>
  <si>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</si>
  <si>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</si>
  <si>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</si>
  <si>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</si>
  <si>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</si>
  <si>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</si>
  <si>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</si>
  <si>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</si>
  <si>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</si>
  <si>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</si>
  <si>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</si>
  <si>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</si>
  <si>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</si>
  <si>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</si>
  <si>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</si>
  <si>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</si>
  <si>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</si>
  <si>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</si>
  <si>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</si>
  <si>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</si>
  <si>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</si>
  <si>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</si>
  <si>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</si>
  <si>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</si>
  <si>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</si>
  <si>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</si>
  <si>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</si>
  <si>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</si>
  <si>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</si>
  <si>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</si>
  <si>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</si>
  <si>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</si>
  <si>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</si>
  <si>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</si>
  <si>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</si>
  <si>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</si>
  <si>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</si>
  <si>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</si>
  <si>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</si>
  <si>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</si>
  <si>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</si>
  <si>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</si>
  <si>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</si>
  <si>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</si>
  <si>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</si>
  <si>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三沢市下水道事業会計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</si>
  <si>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</si>
  <si>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</si>
  <si>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三沢市立三沢病院事業会計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</si>
  <si>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</si>
  <si>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</si>
  <si>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三沢市介護保険特別会計</t>
    <phoneticPr fontId="5"/>
  </si>
  <si>
    <t>(Ｆ)</t>
    <phoneticPr fontId="5"/>
  </si>
  <si>
    <t>三沢市後期高齢者医療特別会計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</si>
  <si>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</si>
  <si>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</si>
  <si>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</si>
  <si>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</si>
  <si>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</si>
  <si>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</si>
  <si>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</si>
  <si>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</si>
  <si>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</si>
  <si>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</si>
  <si>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</si>
  <si>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</si>
  <si>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</si>
  <si>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</si>
  <si>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</si>
  <si>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</si>
  <si>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</si>
  <si>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</si>
  <si>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</si>
  <si>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</si>
  <si>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</si>
  <si>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</si>
  <si>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</si>
  <si>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</si>
  <si>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</si>
  <si>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</si>
  <si>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</si>
  <si>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</si>
  <si>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</si>
  <si>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</si>
  <si>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</si>
  <si>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</si>
  <si>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</si>
  <si>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</si>
  <si>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</si>
  <si>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</si>
  <si>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</si>
  <si>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</si>
  <si>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</si>
  <si>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</si>
  <si>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</si>
  <si>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</si>
  <si>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</si>
  <si>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</si>
  <si>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</si>
  <si>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</si>
  <si>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</si>
  <si>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</si>
  <si>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</si>
  <si>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</si>
  <si>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</si>
  <si>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</si>
  <si>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</si>
  <si>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</si>
  <si>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</si>
  <si>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</si>
  <si>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</si>
  <si>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</si>
  <si>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</si>
  <si>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</si>
  <si>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</si>
  <si>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</si>
  <si>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</si>
  <si>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</si>
  <si>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</si>
  <si>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</si>
  <si>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</si>
  <si>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</si>
  <si>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</si>
  <si>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</si>
  <si>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</si>
  <si>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</si>
  <si>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</si>
  <si>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</si>
  <si>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</si>
  <si>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</si>
  <si>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</si>
  <si>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</si>
  <si>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</si>
  <si>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</si>
  <si>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</si>
  <si>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</si>
  <si>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</si>
  <si>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3.12</t>
  </si>
  <si>
    <t>▲ 3.11</t>
  </si>
  <si>
    <t>▲ 4.16</t>
  </si>
  <si>
    <t>▲ 2.11</t>
  </si>
  <si>
    <t>▲ 0.88</t>
  </si>
  <si>
    <t>一般会計</t>
  </si>
  <si>
    <t>三沢市水道事業会計</t>
  </si>
  <si>
    <t>三沢市立三沢病院事業会計</t>
  </si>
  <si>
    <t>▲ 0.66</t>
  </si>
  <si>
    <t>▲ 3.61</t>
  </si>
  <si>
    <t>▲ 5.87</t>
  </si>
  <si>
    <t>▲ 3.35</t>
  </si>
  <si>
    <t>三沢市介護保険特別会計</t>
  </si>
  <si>
    <t>三沢市下水道事業会計</t>
  </si>
  <si>
    <t>三沢市食肉処理センター特別会計</t>
  </si>
  <si>
    <t>三沢市国民健康保険特別会計</t>
  </si>
  <si>
    <t>三沢市後期高齢者医療特別会計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</si>
  <si>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</si>
  <si>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</si>
  <si>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</si>
  <si>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</si>
  <si>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</si>
  <si>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</si>
  <si>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</si>
  <si>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</si>
  <si>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</si>
  <si>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上北地方教育・福祉事務組合（一般会計）</t>
    <rPh sb="0" eb="4">
      <t>カミキタチホウ</t>
    </rPh>
    <rPh sb="4" eb="6">
      <t>キョウイク</t>
    </rPh>
    <rPh sb="7" eb="13">
      <t>フクシジムクミアイ</t>
    </rPh>
    <rPh sb="14" eb="18">
      <t>イッパンカイケイ</t>
    </rPh>
    <phoneticPr fontId="2"/>
  </si>
  <si>
    <t>青森県後期高齢者医療広域連合（一般会計）</t>
    <rPh sb="0" eb="3">
      <t>アオモリケン</t>
    </rPh>
    <rPh sb="3" eb="8">
      <t>コウキコウレイシャ</t>
    </rPh>
    <rPh sb="8" eb="14">
      <t>イリョウコウイキレンゴウ</t>
    </rPh>
    <rPh sb="15" eb="19">
      <t>イッパンカイケイ</t>
    </rPh>
    <phoneticPr fontId="2"/>
  </si>
  <si>
    <t>青森県後期高齢者医療広域連合（後期高齢者医療特別会計）</t>
    <rPh sb="0" eb="3">
      <t>アオモリケン</t>
    </rPh>
    <rPh sb="3" eb="7">
      <t>コウキコウレイ</t>
    </rPh>
    <rPh sb="7" eb="8">
      <t>シャ</t>
    </rPh>
    <rPh sb="8" eb="13">
      <t>イリョウコウイキレン</t>
    </rPh>
    <rPh sb="13" eb="14">
      <t>ゴウ</t>
    </rPh>
    <rPh sb="15" eb="20">
      <t>コウキコウレイシャ</t>
    </rPh>
    <rPh sb="20" eb="22">
      <t>イリョウ</t>
    </rPh>
    <rPh sb="22" eb="26">
      <t>トクベツカイケイ</t>
    </rPh>
    <phoneticPr fontId="2"/>
  </si>
  <si>
    <t>青森県交通災害共済組合（交通災害共済事業会計）</t>
    <rPh sb="0" eb="3">
      <t>アオモリケン</t>
    </rPh>
    <rPh sb="3" eb="7">
      <t>コウツウサイガイ</t>
    </rPh>
    <rPh sb="7" eb="11">
      <t>キョウサイクミアイ</t>
    </rPh>
    <rPh sb="12" eb="16">
      <t>コウツウサイガイ</t>
    </rPh>
    <rPh sb="16" eb="18">
      <t>キョウサイ</t>
    </rPh>
    <rPh sb="18" eb="22">
      <t>ジギョウカイケイ</t>
    </rPh>
    <phoneticPr fontId="2"/>
  </si>
  <si>
    <t>青森県市町村職員退職手当組合（一般会計）</t>
    <rPh sb="0" eb="3">
      <t>アオモリケン</t>
    </rPh>
    <rPh sb="3" eb="6">
      <t>シチョウソン</t>
    </rPh>
    <rPh sb="6" eb="8">
      <t>ショクイン</t>
    </rPh>
    <rPh sb="8" eb="14">
      <t>タイショクテアテクミアイ</t>
    </rPh>
    <rPh sb="15" eb="19">
      <t>イッパンカイケイ</t>
    </rPh>
    <phoneticPr fontId="2"/>
  </si>
  <si>
    <t>青森県市町村総合事務組合（一般会計）</t>
    <rPh sb="0" eb="3">
      <t>アオモリケン</t>
    </rPh>
    <rPh sb="3" eb="6">
      <t>シチョウソン</t>
    </rPh>
    <rPh sb="6" eb="8">
      <t>ソウゴウ</t>
    </rPh>
    <rPh sb="8" eb="12">
      <t>ジムクミアイ</t>
    </rPh>
    <rPh sb="13" eb="17">
      <t>イッパンカイケイ</t>
    </rPh>
    <phoneticPr fontId="2"/>
  </si>
  <si>
    <t>青森県市長会館管理組合（一般会計）</t>
    <rPh sb="0" eb="3">
      <t>アオモリケン</t>
    </rPh>
    <rPh sb="3" eb="5">
      <t>シチョウ</t>
    </rPh>
    <rPh sb="5" eb="7">
      <t>カイカン</t>
    </rPh>
    <rPh sb="7" eb="11">
      <t>カンリクミアイ</t>
    </rPh>
    <rPh sb="12" eb="16">
      <t>イッパンカイケイ</t>
    </rPh>
    <phoneticPr fontId="2"/>
  </si>
  <si>
    <t>三沢市土地開発公社</t>
    <rPh sb="0" eb="3">
      <t>ミサワシ</t>
    </rPh>
    <rPh sb="3" eb="9">
      <t>トチカイハツコウシャ</t>
    </rPh>
    <phoneticPr fontId="2"/>
  </si>
  <si>
    <t>三沢市自治振興公社</t>
    <rPh sb="0" eb="3">
      <t>ミサワシ</t>
    </rPh>
    <rPh sb="3" eb="9">
      <t>ジチシンコウコウシャ</t>
    </rPh>
    <phoneticPr fontId="2"/>
  </si>
  <si>
    <t>三沢畜産公社</t>
    <rPh sb="0" eb="2">
      <t>ミサワ</t>
    </rPh>
    <rPh sb="2" eb="6">
      <t>チクサンコウシャ</t>
    </rPh>
    <phoneticPr fontId="2"/>
  </si>
  <si>
    <t>三沢市公園緑化公社</t>
    <rPh sb="0" eb="3">
      <t>ミサワシ</t>
    </rPh>
    <rPh sb="3" eb="5">
      <t>コウエン</t>
    </rPh>
    <rPh sb="5" eb="7">
      <t>リョッカ</t>
    </rPh>
    <rPh sb="7" eb="9">
      <t>コウシャ</t>
    </rPh>
    <phoneticPr fontId="2"/>
  </si>
  <si>
    <t>スカイプラザミサワ</t>
  </si>
  <si>
    <t>〇</t>
  </si>
  <si>
    <t>公共施設等整備基金</t>
    <rPh sb="0" eb="4">
      <t>コウキョウシセツ</t>
    </rPh>
    <rPh sb="4" eb="5">
      <t>トウ</t>
    </rPh>
    <rPh sb="5" eb="9">
      <t>セイビキキン</t>
    </rPh>
    <phoneticPr fontId="5"/>
  </si>
  <si>
    <t>特定防衛施設周辺整備調整交付金事業基金</t>
    <rPh sb="0" eb="2">
      <t>トクテイ</t>
    </rPh>
    <rPh sb="2" eb="4">
      <t>ボウエイ</t>
    </rPh>
    <rPh sb="4" eb="6">
      <t>シセツ</t>
    </rPh>
    <rPh sb="6" eb="8">
      <t>シュウヘン</t>
    </rPh>
    <rPh sb="8" eb="10">
      <t>セイビ</t>
    </rPh>
    <rPh sb="10" eb="12">
      <t>チョウセイ</t>
    </rPh>
    <rPh sb="12" eb="15">
      <t>コウフキン</t>
    </rPh>
    <rPh sb="15" eb="19">
      <t>ジギョウキキン</t>
    </rPh>
    <phoneticPr fontId="5"/>
  </si>
  <si>
    <t>駐留軍等再編対策事業基金</t>
    <rPh sb="0" eb="3">
      <t>チュウリュウグン</t>
    </rPh>
    <rPh sb="3" eb="4">
      <t>トウ</t>
    </rPh>
    <rPh sb="4" eb="6">
      <t>サイヘン</t>
    </rPh>
    <rPh sb="6" eb="8">
      <t>タイサク</t>
    </rPh>
    <rPh sb="8" eb="12">
      <t>ジギョウキキン</t>
    </rPh>
    <phoneticPr fontId="5"/>
  </si>
  <si>
    <t>再生可能エネルギー等導入促進基金</t>
    <rPh sb="0" eb="2">
      <t>サイセイ</t>
    </rPh>
    <rPh sb="2" eb="4">
      <t>カノウ</t>
    </rPh>
    <rPh sb="9" eb="10">
      <t>トウ</t>
    </rPh>
    <rPh sb="10" eb="16">
      <t>ドウニュウソクシンキキン</t>
    </rPh>
    <phoneticPr fontId="5"/>
  </si>
  <si>
    <t>東日本大震災復興推進基金</t>
    <rPh sb="0" eb="3">
      <t>ヒガシニホン</t>
    </rPh>
    <rPh sb="3" eb="6">
      <t>ダイシンサイ</t>
    </rPh>
    <rPh sb="6" eb="8">
      <t>フッコウ</t>
    </rPh>
    <rPh sb="8" eb="10">
      <t>スイシン</t>
    </rPh>
    <rPh sb="10" eb="12">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</si>
  <si>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</si>
  <si>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</si>
  <si>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地方債現在高の減少及び公営企業債等繰入見込額の減少により、将来負担比率は前年度と比較して減少傾向にあるものの、起債発行等により類似団体平均と比較すると高い水準となっている。
一方で、有形固定資産減価償却率は公共施設の大規模改修等により変動があるものの、類似団体平均よりも低くなっている。今後においても施設の大規模改修により起債額が増加するため将来負担比率の増加が想定されるが、有形固定資産減価償却率は減少する見込みとなっている。</t>
    <rPh sb="0" eb="3">
      <t>チホウサイ</t>
    </rPh>
    <rPh sb="3" eb="6">
      <t>ゲンザイダカ</t>
    </rPh>
    <rPh sb="7" eb="10">
      <t>ゲンショウオヨ</t>
    </rPh>
    <rPh sb="135" eb="136">
      <t>ヒク</t>
    </rPh>
    <rPh sb="143" eb="145">
      <t>コンゴ</t>
    </rPh>
    <rPh sb="150" eb="152">
      <t>シセツ</t>
    </rPh>
    <rPh sb="153" eb="156">
      <t>ダイキボ</t>
    </rPh>
    <rPh sb="156" eb="158">
      <t>カイシュウ</t>
    </rPh>
    <rPh sb="161" eb="164">
      <t>キサイガク</t>
    </rPh>
    <rPh sb="165" eb="167">
      <t>ゾウカ</t>
    </rPh>
    <rPh sb="171" eb="177">
      <t>ショウライフタンヒリツ</t>
    </rPh>
    <rPh sb="178" eb="180">
      <t>ゾウカ</t>
    </rPh>
    <rPh sb="181" eb="183">
      <t>ソウテイ</t>
    </rPh>
    <rPh sb="188" eb="199">
      <t>ユウケイコテイシサンゲンカショウキャクリツ</t>
    </rPh>
    <rPh sb="200" eb="202">
      <t>ゲンショウ</t>
    </rPh>
    <rPh sb="204" eb="206">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</si>
  <si>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</si>
  <si>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</si>
  <si>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</si>
  <si>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</si>
  <si>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</si>
  <si>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</si>
  <si>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実質公債費比率、将来負担比率ともに類似団体と比較して高い状況にあるが、近年減少傾向にある。
また、当市における対前年比では、実質公債費比率は0.1ポイント増、将来負担比率は10.7ポイント減少した。
将来負担比率が減少した要因としては、主に地方債償還額に対し地方債の新債発行を抑制したことに伴う地方債現在高の減少が考えられる。
今後は大規模事業に係る新債発行を控えているため両比率の上昇が見込まれるが、引き続き起債の抑制に努め、将来を見据えた基金の運用を図り、財政の健全化に努める。</t>
    <rPh sb="28" eb="30">
      <t>ジョウキョウ</t>
    </rPh>
    <rPh sb="35" eb="37">
      <t>キンネン</t>
    </rPh>
    <rPh sb="37" eb="39">
      <t>ゲンショウ</t>
    </rPh>
    <rPh sb="39" eb="41">
      <t>ケイコウ</t>
    </rPh>
    <rPh sb="49" eb="50">
      <t>トウ</t>
    </rPh>
    <rPh sb="50" eb="51">
      <t>シ</t>
    </rPh>
    <rPh sb="55" eb="59">
      <t>タイゼンネンヒ</t>
    </rPh>
    <rPh sb="77" eb="78">
      <t>ゾウ</t>
    </rPh>
    <rPh sb="100" eb="106">
      <t>ショウライフタンヒリツ</t>
    </rPh>
    <rPh sb="107" eb="109">
      <t>ゲンショウ</t>
    </rPh>
    <rPh sb="111" eb="113">
      <t>ヨウイン</t>
    </rPh>
    <rPh sb="118" eb="119">
      <t>オモ</t>
    </rPh>
    <rPh sb="120" eb="123">
      <t>チホウサイ</t>
    </rPh>
    <rPh sb="123" eb="125">
      <t>ショウカン</t>
    </rPh>
    <rPh sb="125" eb="126">
      <t>ガク</t>
    </rPh>
    <rPh sb="127" eb="128">
      <t>タイ</t>
    </rPh>
    <rPh sb="129" eb="132">
      <t>チホウサイ</t>
    </rPh>
    <rPh sb="145" eb="146">
      <t>トモナ</t>
    </rPh>
    <rPh sb="147" eb="153">
      <t>チホウサイゲンザイダカ</t>
    </rPh>
    <rPh sb="154" eb="156">
      <t>ゲンショウ</t>
    </rPh>
    <rPh sb="157" eb="158">
      <t>カンガ</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</si>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</sst>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00000000-0005-0000-0000-00000E000000}"/>
    <cellStyle name="標準_【レイアウト】（県）資料３（Ｐ２）　歳出比較分析表" xfId="16" xr:uid="{00000000-0005-0000-0000-00000F000000}"/>
    <cellStyle name="標準_【レイアウト】（市）資料３（Ｐ２）　歳出比較分析表" xfId="17" xr:uid="{00000000-0005-0000-0000-000010000000}"/>
    <cellStyle name="標準_APAHO251300" xfId="18" xr:uid="{00000000-0005-0000-0000-000011000000}"/>
    <cellStyle name="標準_APAHO252300" xfId="19" xr:uid="{00000000-0005-0000-0000-000012000000}"/>
    <cellStyle name="標準_Book1" xfId="13" xr:uid="{00000000-0005-0000-0000-000013000000}"/>
    <cellStyle name="標準_O-JJ0722-001-3_決算状況カード(各会計・関係団体)_O-JJ1016-001-3_財政状況資料集(決算状況カード(各会計・関係団体))(Rev2)2" xfId="14" xr:uid="{00000000-0005-0000-0000-000014000000}"/>
    <cellStyle name="標準_O-JJ0722-001-8_連結実質赤字比率に係る赤字・黒字の構成分析" xfId="2" xr:uid="{00000000-0005-0000-0000-00001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71279</c:v>
                </c:pt>
              </c:numCache>
            </c:numRef>
          </c:val>
          <c:smooth val="0"/>
          <c:extLst>
            <c:ext xmlns:c16="http://schemas.microsoft.com/office/drawing/2014/chart" uri="{C3380CC4-5D6E-409C-BE32-E72D297353CC}">
              <c16:uniqueId val="{00000000-E532-440C-BA85-3930898E47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110745</c:v>
                </c:pt>
                <c:pt idx="1">
                  <c:v>117997</c:v>
                </c:pt>
                <c:pt idx="2">
                  <c:v>102853</c:v>
                </c:pt>
                <c:pt idx="3">
                  <c:v>84068</c:v>
                </c:pt>
                <c:pt idx="4">
                  <c:v>113101</c:v>
                </c:pt>
              </c:numCache>
            </c:numRef>
          </c:val>
          <c:smooth val="0"/>
          <c:extLst>
            <c:ext xmlns:c16="http://schemas.microsoft.com/office/drawing/2014/chart" uri="{C3380CC4-5D6E-409C-BE32-E72D297353CC}">
              <c16:uniqueId val="{00000001-E532-440C-BA85-3930898E478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5.23</c:v>
                </c:pt>
                <c:pt idx="1">
                  <c:v>5.27</c:v>
                </c:pt>
                <c:pt idx="2">
                  <c:v>5.93</c:v>
                </c:pt>
                <c:pt idx="3">
                  <c:v>6.29</c:v>
                </c:pt>
                <c:pt idx="4">
                  <c:v>6.09</c:v>
                </c:pt>
              </c:numCache>
            </c:numRef>
          </c:val>
          <c:extLst>
            <c:ext xmlns:c16="http://schemas.microsoft.com/office/drawing/2014/chart" uri="{C3380CC4-5D6E-409C-BE32-E72D297353CC}">
              <c16:uniqueId val="{00000000-36E2-4906-9F04-B0AB55AAEF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23.24</c:v>
                </c:pt>
                <c:pt idx="1">
                  <c:v>22.56</c:v>
                </c:pt>
                <c:pt idx="2">
                  <c:v>20.239999999999998</c:v>
                </c:pt>
                <c:pt idx="3">
                  <c:v>20.49</c:v>
                </c:pt>
                <c:pt idx="4">
                  <c:v>21.84</c:v>
                </c:pt>
              </c:numCache>
            </c:numRef>
          </c:val>
          <c:extLst>
            <c:ext xmlns:c16="http://schemas.microsoft.com/office/drawing/2014/chart" uri="{C3380CC4-5D6E-409C-BE32-E72D297353CC}">
              <c16:uniqueId val="{00000001-36E2-4906-9F04-B0AB55AAEF7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-3.12</c:v>
                </c:pt>
                <c:pt idx="1">
                  <c:v>-3.11</c:v>
                </c:pt>
                <c:pt idx="2">
                  <c:v>-4.16</c:v>
                </c:pt>
                <c:pt idx="3">
                  <c:v>-2.11</c:v>
                </c:pt>
                <c:pt idx="4">
                  <c:v>-0.88</c:v>
                </c:pt>
              </c:numCache>
            </c:numRef>
          </c:val>
          <c:smooth val="0"/>
          <c:extLst>
            <c:ext xmlns:c16="http://schemas.microsoft.com/office/drawing/2014/chart" uri="{C3380CC4-5D6E-409C-BE32-E72D297353CC}">
              <c16:uniqueId val="{00000002-36E2-4906-9F04-B0AB55AAEF7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0.16</c:v>
                </c:pt>
                <c:pt idx="2">
                  <c:v>#N/A</c:v>
                </c:pt>
                <c:pt idx="3">
                  <c:v>0.28000000000000003</c:v>
                </c:pt>
                <c:pt idx="4">
                  <c:v>#N/A</c:v>
                </c:pt>
                <c:pt idx="5">
                  <c:v>0.52</c:v>
                </c:pt>
                <c:pt idx="6">
                  <c:v>0</c:v>
                </c:pt>
                <c:pt idx="7">
                  <c:v>0</c:v>
                </c:pt>
                <c:pt idx="8">
                  <c:v>0</c:v>
                </c:pt>
                <c:pt idx="9">
                  <c:v>0</c:v>
                </c:pt>
              </c:numCache>
            </c:numRef>
          </c:val>
          <c:extLst>
            <c:ext xmlns:c16="http://schemas.microsoft.com/office/drawing/2014/chart" uri="{C3380CC4-5D6E-409C-BE32-E72D297353CC}">
              <c16:uniqueId val="{00000000-2623-40EB-810D-E509EA9BF0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623-40EB-810D-E509EA9BF02F}"/>
            </c:ext>
          </c:extLst>
        </c:ser>
        <c:ser>
          <c:idx val="2"/>
          <c:order val="2"/>
          <c:tx>
            <c:strRef>
              <c:f>データシート!$A$29</c:f>
              <c:strCache>
                <c:ptCount val="1"/>
                <c:pt idx="0">
                  <c:v>三沢市後期高齢者医療特別会計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0.04</c:v>
                </c:pt>
                <c:pt idx="4">
                  <c:v>#N/A</c:v>
                </c:pt>
                <c:pt idx="5">
                  <c:v>0.01</c:v>
                </c:pt>
                <c:pt idx="6">
                  <c:v>#N/A</c:v>
                </c:pt>
                <c:pt idx="7">
                  <c:v>0.08</c:v>
                </c:pt>
                <c:pt idx="8">
                  <c:v>#N/A</c:v>
                </c:pt>
                <c:pt idx="9">
                  <c:v>0.06</c:v>
                </c:pt>
              </c:numCache>
            </c:numRef>
          </c:val>
          <c:extLst>
            <c:ext xmlns:c16="http://schemas.microsoft.com/office/drawing/2014/chart" uri="{C3380CC4-5D6E-409C-BE32-E72D297353CC}">
              <c16:uniqueId val="{00000002-2623-40EB-810D-E509EA9BF02F}"/>
            </c:ext>
          </c:extLst>
        </c:ser>
        <c:ser>
          <c:idx val="3"/>
          <c:order val="3"/>
          <c:tx>
            <c:strRef>
              <c:f>データシート!$A$30</c:f>
              <c:strCache>
                <c:ptCount val="1"/>
                <c:pt idx="0">
                  <c:v>三沢市国民健康保険特別会計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1.8</c:v>
                </c:pt>
                <c:pt idx="2">
                  <c:v>#N/A</c:v>
                </c:pt>
                <c:pt idx="3">
                  <c:v>1.33</c:v>
                </c:pt>
                <c:pt idx="4">
                  <c:v>#N/A</c:v>
                </c:pt>
                <c:pt idx="5">
                  <c:v>0.83</c:v>
                </c:pt>
                <c:pt idx="6">
                  <c:v>#N/A</c:v>
                </c:pt>
                <c:pt idx="7">
                  <c:v>0.45</c:v>
                </c:pt>
                <c:pt idx="8">
                  <c:v>#N/A</c:v>
                </c:pt>
                <c:pt idx="9">
                  <c:v>0.65</c:v>
                </c:pt>
              </c:numCache>
            </c:numRef>
          </c:val>
          <c:extLst>
            <c:ext xmlns:c16="http://schemas.microsoft.com/office/drawing/2014/chart" uri="{C3380CC4-5D6E-409C-BE32-E72D297353CC}">
              <c16:uniqueId val="{00000003-2623-40EB-810D-E509EA9BF02F}"/>
            </c:ext>
          </c:extLst>
        </c:ser>
        <c:ser>
          <c:idx val="4"/>
          <c:order val="4"/>
          <c:tx>
            <c:strRef>
              <c:f>データシート!$A$31</c:f>
              <c:strCache>
                <c:ptCount val="1"/>
                <c:pt idx="0">
                  <c:v>三沢市食肉処理センター特別会計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0.81</c:v>
                </c:pt>
                <c:pt idx="2">
                  <c:v>#N/A</c:v>
                </c:pt>
                <c:pt idx="3">
                  <c:v>0.54</c:v>
                </c:pt>
                <c:pt idx="4">
                  <c:v>#N/A</c:v>
                </c:pt>
                <c:pt idx="5">
                  <c:v>1.08</c:v>
                </c:pt>
                <c:pt idx="6">
                  <c:v>#N/A</c:v>
                </c:pt>
                <c:pt idx="7">
                  <c:v>1.48</c:v>
                </c:pt>
                <c:pt idx="8">
                  <c:v>#N/A</c:v>
                </c:pt>
                <c:pt idx="9">
                  <c:v>0.88</c:v>
                </c:pt>
              </c:numCache>
            </c:numRef>
          </c:val>
          <c:extLst>
            <c:ext xmlns:c16="http://schemas.microsoft.com/office/drawing/2014/chart" uri="{C3380CC4-5D6E-409C-BE32-E72D297353CC}">
              <c16:uniqueId val="{00000004-2623-40EB-810D-E509EA9BF02F}"/>
            </c:ext>
          </c:extLst>
        </c:ser>
        <c:ser>
          <c:idx val="5"/>
          <c:order val="5"/>
          <c:tx>
            <c:strRef>
              <c:f>データシート!$A$32</c:f>
              <c:strCache>
                <c:ptCount val="1"/>
                <c:pt idx="0">
                  <c:v>三沢市下水道事業会計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0.57999999999999996</c:v>
                </c:pt>
                <c:pt idx="8">
                  <c:v>#N/A</c:v>
                </c:pt>
                <c:pt idx="9">
                  <c:v>0.99</c:v>
                </c:pt>
              </c:numCache>
            </c:numRef>
          </c:val>
          <c:extLst>
            <c:ext xmlns:c16="http://schemas.microsoft.com/office/drawing/2014/chart" uri="{C3380CC4-5D6E-409C-BE32-E72D297353CC}">
              <c16:uniqueId val="{00000005-2623-40EB-810D-E509EA9BF02F}"/>
            </c:ext>
          </c:extLst>
        </c:ser>
        <c:ser>
          <c:idx val="6"/>
          <c:order val="6"/>
          <c:tx>
            <c:strRef>
              <c:f>データシート!$A$33</c:f>
              <c:strCache>
                <c:ptCount val="1"/>
                <c:pt idx="0">
                  <c:v>三沢市介護保険特別会計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c:v>
                </c:pt>
                <c:pt idx="2">
                  <c:v>#N/A</c:v>
                </c:pt>
                <c:pt idx="3">
                  <c:v>1.32</c:v>
                </c:pt>
                <c:pt idx="4">
                  <c:v>#N/A</c:v>
                </c:pt>
                <c:pt idx="5">
                  <c:v>0.77</c:v>
                </c:pt>
                <c:pt idx="6">
                  <c:v>#N/A</c:v>
                </c:pt>
                <c:pt idx="7">
                  <c:v>0.6</c:v>
                </c:pt>
                <c:pt idx="8">
                  <c:v>#N/A</c:v>
                </c:pt>
                <c:pt idx="9">
                  <c:v>1.01</c:v>
                </c:pt>
              </c:numCache>
            </c:numRef>
          </c:val>
          <c:extLst>
            <c:ext xmlns:c16="http://schemas.microsoft.com/office/drawing/2014/chart" uri="{C3380CC4-5D6E-409C-BE32-E72D297353CC}">
              <c16:uniqueId val="{00000006-2623-40EB-810D-E509EA9BF02F}"/>
            </c:ext>
          </c:extLst>
        </c:ser>
        <c:ser>
          <c:idx val="7"/>
          <c:order val="7"/>
          <c:tx>
            <c:strRef>
              <c:f>データシート!$A$34</c:f>
              <c:strCache>
                <c:ptCount val="1"/>
                <c:pt idx="0">
                  <c:v>三沢市立三沢病院事業会計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0.66</c:v>
                </c:pt>
                <c:pt idx="1">
                  <c:v>#N/A</c:v>
                </c:pt>
                <c:pt idx="2">
                  <c:v>3.61</c:v>
                </c:pt>
                <c:pt idx="3">
                  <c:v>#N/A</c:v>
                </c:pt>
                <c:pt idx="4">
                  <c:v>5.87</c:v>
                </c:pt>
                <c:pt idx="5">
                  <c:v>#N/A</c:v>
                </c:pt>
                <c:pt idx="6">
                  <c:v>3.35</c:v>
                </c:pt>
                <c:pt idx="7">
                  <c:v>#N/A</c:v>
                </c:pt>
                <c:pt idx="8">
                  <c:v>#N/A</c:v>
                </c:pt>
                <c:pt idx="9">
                  <c:v>1.23</c:v>
                </c:pt>
              </c:numCache>
            </c:numRef>
          </c:val>
          <c:extLst>
            <c:ext xmlns:c16="http://schemas.microsoft.com/office/drawing/2014/chart" uri="{C3380CC4-5D6E-409C-BE32-E72D297353CC}">
              <c16:uniqueId val="{00000007-2623-40EB-810D-E509EA9BF02F}"/>
            </c:ext>
          </c:extLst>
        </c:ser>
        <c:ser>
          <c:idx val="8"/>
          <c:order val="8"/>
          <c:tx>
            <c:strRef>
              <c:f>データシート!$A$35</c:f>
              <c:strCache>
                <c:ptCount val="1"/>
                <c:pt idx="0">
                  <c:v>三沢市水道事業会計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6.39</c:v>
                </c:pt>
                <c:pt idx="2">
                  <c:v>#N/A</c:v>
                </c:pt>
                <c:pt idx="3">
                  <c:v>6.59</c:v>
                </c:pt>
                <c:pt idx="4">
                  <c:v>#N/A</c:v>
                </c:pt>
                <c:pt idx="5">
                  <c:v>6.25</c:v>
                </c:pt>
                <c:pt idx="6">
                  <c:v>#N/A</c:v>
                </c:pt>
                <c:pt idx="7">
                  <c:v>6.27</c:v>
                </c:pt>
                <c:pt idx="8">
                  <c:v>#N/A</c:v>
                </c:pt>
                <c:pt idx="9">
                  <c:v>5.77</c:v>
                </c:pt>
              </c:numCache>
            </c:numRef>
          </c:val>
          <c:extLst>
            <c:ext xmlns:c16="http://schemas.microsoft.com/office/drawing/2014/chart" uri="{C3380CC4-5D6E-409C-BE32-E72D297353CC}">
              <c16:uniqueId val="{00000008-2623-40EB-810D-E509EA9BF02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5.22</c:v>
                </c:pt>
                <c:pt idx="2">
                  <c:v>#N/A</c:v>
                </c:pt>
                <c:pt idx="3">
                  <c:v>5.27</c:v>
                </c:pt>
                <c:pt idx="4">
                  <c:v>#N/A</c:v>
                </c:pt>
                <c:pt idx="5">
                  <c:v>5.93</c:v>
                </c:pt>
                <c:pt idx="6">
                  <c:v>#N/A</c:v>
                </c:pt>
                <c:pt idx="7">
                  <c:v>6.28</c:v>
                </c:pt>
                <c:pt idx="8">
                  <c:v>#N/A</c:v>
                </c:pt>
                <c:pt idx="9">
                  <c:v>6.09</c:v>
                </c:pt>
              </c:numCache>
            </c:numRef>
          </c:val>
          <c:extLst>
            <c:ext xmlns:c16="http://schemas.microsoft.com/office/drawing/2014/chart" uri="{C3380CC4-5D6E-409C-BE32-E72D297353CC}">
              <c16:uniqueId val="{00000009-2623-40EB-810D-E509EA9BF02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1478</c:v>
                </c:pt>
                <c:pt idx="5">
                  <c:v>1446</c:v>
                </c:pt>
                <c:pt idx="8">
                  <c:v>1425</c:v>
                </c:pt>
                <c:pt idx="11">
                  <c:v>1394</c:v>
                </c:pt>
                <c:pt idx="14">
                  <c:v>1337</c:v>
                </c:pt>
              </c:numCache>
            </c:numRef>
          </c:val>
          <c:extLst>
            <c:ext xmlns:c16="http://schemas.microsoft.com/office/drawing/2014/chart" uri="{C3380CC4-5D6E-409C-BE32-E72D297353CC}">
              <c16:uniqueId val="{00000000-F135-4F8B-83EB-E62C249F7B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135-4F8B-83EB-E62C249F7B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c:v>
                </c:pt>
                <c:pt idx="3">
                  <c:v>2</c:v>
                </c:pt>
                <c:pt idx="6">
                  <c:v>1</c:v>
                </c:pt>
                <c:pt idx="9">
                  <c:v>0</c:v>
                </c:pt>
                <c:pt idx="12">
                  <c:v>0</c:v>
                </c:pt>
              </c:numCache>
            </c:numRef>
          </c:val>
          <c:extLst>
            <c:ext xmlns:c16="http://schemas.microsoft.com/office/drawing/2014/chart" uri="{C3380CC4-5D6E-409C-BE32-E72D297353CC}">
              <c16:uniqueId val="{00000002-F135-4F8B-83EB-E62C249F7B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c:v>
                </c:pt>
                <c:pt idx="3">
                  <c:v>1</c:v>
                </c:pt>
                <c:pt idx="6">
                  <c:v>5</c:v>
                </c:pt>
                <c:pt idx="9">
                  <c:v>9</c:v>
                </c:pt>
                <c:pt idx="12">
                  <c:v>9</c:v>
                </c:pt>
              </c:numCache>
            </c:numRef>
          </c:val>
          <c:extLst>
            <c:ext xmlns:c16="http://schemas.microsoft.com/office/drawing/2014/chart" uri="{C3380CC4-5D6E-409C-BE32-E72D297353CC}">
              <c16:uniqueId val="{00000003-F135-4F8B-83EB-E62C249F7B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789</c:v>
                </c:pt>
                <c:pt idx="3">
                  <c:v>782</c:v>
                </c:pt>
                <c:pt idx="6">
                  <c:v>894</c:v>
                </c:pt>
                <c:pt idx="9">
                  <c:v>833</c:v>
                </c:pt>
                <c:pt idx="12">
                  <c:v>794</c:v>
                </c:pt>
              </c:numCache>
            </c:numRef>
          </c:val>
          <c:extLst>
            <c:ext xmlns:c16="http://schemas.microsoft.com/office/drawing/2014/chart" uri="{C3380CC4-5D6E-409C-BE32-E72D297353CC}">
              <c16:uniqueId val="{00000004-F135-4F8B-83EB-E62C249F7B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135-4F8B-83EB-E62C249F7B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135-4F8B-83EB-E62C249F7B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1635</c:v>
                </c:pt>
                <c:pt idx="3">
                  <c:v>1522</c:v>
                </c:pt>
                <c:pt idx="6">
                  <c:v>1475</c:v>
                </c:pt>
                <c:pt idx="9">
                  <c:v>1507</c:v>
                </c:pt>
                <c:pt idx="12">
                  <c:v>1503</c:v>
                </c:pt>
              </c:numCache>
            </c:numRef>
          </c:val>
          <c:extLst>
            <c:ext xmlns:c16="http://schemas.microsoft.com/office/drawing/2014/chart" uri="{C3380CC4-5D6E-409C-BE32-E72D297353CC}">
              <c16:uniqueId val="{00000007-F135-4F8B-83EB-E62C249F7B9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954</c:v>
                </c:pt>
                <c:pt idx="2">
                  <c:v>#N/A</c:v>
                </c:pt>
                <c:pt idx="3">
                  <c:v>#N/A</c:v>
                </c:pt>
                <c:pt idx="4">
                  <c:v>861</c:v>
                </c:pt>
                <c:pt idx="5">
                  <c:v>#N/A</c:v>
                </c:pt>
                <c:pt idx="6">
                  <c:v>#N/A</c:v>
                </c:pt>
                <c:pt idx="7">
                  <c:v>950</c:v>
                </c:pt>
                <c:pt idx="8">
                  <c:v>#N/A</c:v>
                </c:pt>
                <c:pt idx="9">
                  <c:v>#N/A</c:v>
                </c:pt>
                <c:pt idx="10">
                  <c:v>955</c:v>
                </c:pt>
                <c:pt idx="11">
                  <c:v>#N/A</c:v>
                </c:pt>
                <c:pt idx="12">
                  <c:v>#N/A</c:v>
                </c:pt>
                <c:pt idx="13">
                  <c:v>969</c:v>
                </c:pt>
                <c:pt idx="14">
                  <c:v>#N/A</c:v>
                </c:pt>
              </c:numCache>
            </c:numRef>
          </c:val>
          <c:smooth val="0"/>
          <c:extLst>
            <c:ext xmlns:c16="http://schemas.microsoft.com/office/drawing/2014/chart" uri="{C3380CC4-5D6E-409C-BE32-E72D297353CC}">
              <c16:uniqueId val="{00000008-F135-4F8B-83EB-E62C249F7B9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16583</c:v>
                </c:pt>
                <c:pt idx="5">
                  <c:v>16185</c:v>
                </c:pt>
                <c:pt idx="8">
                  <c:v>15703</c:v>
                </c:pt>
                <c:pt idx="11">
                  <c:v>15449</c:v>
                </c:pt>
                <c:pt idx="14">
                  <c:v>15469</c:v>
                </c:pt>
              </c:numCache>
            </c:numRef>
          </c:val>
          <c:extLst>
            <c:ext xmlns:c16="http://schemas.microsoft.com/office/drawing/2014/chart" uri="{C3380CC4-5D6E-409C-BE32-E72D297353CC}">
              <c16:uniqueId val="{00000000-0E1B-429A-9432-857E786E6D9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818</c:v>
                </c:pt>
                <c:pt idx="5">
                  <c:v>1061</c:v>
                </c:pt>
                <c:pt idx="8">
                  <c:v>1291</c:v>
                </c:pt>
                <c:pt idx="11">
                  <c:v>1352</c:v>
                </c:pt>
                <c:pt idx="14">
                  <c:v>1100</c:v>
                </c:pt>
              </c:numCache>
            </c:numRef>
          </c:val>
          <c:extLst>
            <c:ext xmlns:c16="http://schemas.microsoft.com/office/drawing/2014/chart" uri="{C3380CC4-5D6E-409C-BE32-E72D297353CC}">
              <c16:uniqueId val="{00000001-0E1B-429A-9432-857E786E6D9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4721</c:v>
                </c:pt>
                <c:pt idx="5">
                  <c:v>4790</c:v>
                </c:pt>
                <c:pt idx="8">
                  <c:v>4866</c:v>
                </c:pt>
                <c:pt idx="11">
                  <c:v>5067</c:v>
                </c:pt>
                <c:pt idx="14">
                  <c:v>5583</c:v>
                </c:pt>
              </c:numCache>
            </c:numRef>
          </c:val>
          <c:extLst>
            <c:ext xmlns:c16="http://schemas.microsoft.com/office/drawing/2014/chart" uri="{C3380CC4-5D6E-409C-BE32-E72D297353CC}">
              <c16:uniqueId val="{00000002-0E1B-429A-9432-857E786E6D9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1B-429A-9432-857E786E6D9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1B-429A-9432-857E786E6D9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1B-429A-9432-857E786E6D9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1873</c:v>
                </c:pt>
                <c:pt idx="3">
                  <c:v>1615</c:v>
                </c:pt>
                <c:pt idx="6">
                  <c:v>1562</c:v>
                </c:pt>
                <c:pt idx="9">
                  <c:v>1503</c:v>
                </c:pt>
                <c:pt idx="12">
                  <c:v>1371</c:v>
                </c:pt>
              </c:numCache>
            </c:numRef>
          </c:val>
          <c:extLst>
            <c:ext xmlns:c16="http://schemas.microsoft.com/office/drawing/2014/chart" uri="{C3380CC4-5D6E-409C-BE32-E72D297353CC}">
              <c16:uniqueId val="{00000006-0E1B-429A-9432-857E786E6D9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67</c:v>
                </c:pt>
                <c:pt idx="3">
                  <c:v>145</c:v>
                </c:pt>
                <c:pt idx="6">
                  <c:v>145</c:v>
                </c:pt>
                <c:pt idx="9">
                  <c:v>136</c:v>
                </c:pt>
                <c:pt idx="12">
                  <c:v>128</c:v>
                </c:pt>
              </c:numCache>
            </c:numRef>
          </c:val>
          <c:extLst>
            <c:ext xmlns:c16="http://schemas.microsoft.com/office/drawing/2014/chart" uri="{C3380CC4-5D6E-409C-BE32-E72D297353CC}">
              <c16:uniqueId val="{00000007-0E1B-429A-9432-857E786E6D9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12726</c:v>
                </c:pt>
                <c:pt idx="3">
                  <c:v>11907</c:v>
                </c:pt>
                <c:pt idx="6">
                  <c:v>11749</c:v>
                </c:pt>
                <c:pt idx="9">
                  <c:v>10910</c:v>
                </c:pt>
                <c:pt idx="12">
                  <c:v>10713</c:v>
                </c:pt>
              </c:numCache>
            </c:numRef>
          </c:val>
          <c:extLst>
            <c:ext xmlns:c16="http://schemas.microsoft.com/office/drawing/2014/chart" uri="{C3380CC4-5D6E-409C-BE32-E72D297353CC}">
              <c16:uniqueId val="{00000008-0E1B-429A-9432-857E786E6D9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9-0E1B-429A-9432-857E786E6D9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15527</c:v>
                </c:pt>
                <c:pt idx="3">
                  <c:v>15459</c:v>
                </c:pt>
                <c:pt idx="6">
                  <c:v>15231</c:v>
                </c:pt>
                <c:pt idx="9">
                  <c:v>14861</c:v>
                </c:pt>
                <c:pt idx="12">
                  <c:v>14707</c:v>
                </c:pt>
              </c:numCache>
            </c:numRef>
          </c:val>
          <c:extLst>
            <c:ext xmlns:c16="http://schemas.microsoft.com/office/drawing/2014/chart" uri="{C3380CC4-5D6E-409C-BE32-E72D297353CC}">
              <c16:uniqueId val="{0000000A-0E1B-429A-9432-857E786E6D9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8072</c:v>
                </c:pt>
                <c:pt idx="2">
                  <c:v>#N/A</c:v>
                </c:pt>
                <c:pt idx="3">
                  <c:v>#N/A</c:v>
                </c:pt>
                <c:pt idx="4">
                  <c:v>7092</c:v>
                </c:pt>
                <c:pt idx="5">
                  <c:v>#N/A</c:v>
                </c:pt>
                <c:pt idx="6">
                  <c:v>#N/A</c:v>
                </c:pt>
                <c:pt idx="7">
                  <c:v>6826</c:v>
                </c:pt>
                <c:pt idx="8">
                  <c:v>#N/A</c:v>
                </c:pt>
                <c:pt idx="9">
                  <c:v>#N/A</c:v>
                </c:pt>
                <c:pt idx="10">
                  <c:v>5543</c:v>
                </c:pt>
                <c:pt idx="11">
                  <c:v>#N/A</c:v>
                </c:pt>
                <c:pt idx="12">
                  <c:v>#N/A</c:v>
                </c:pt>
                <c:pt idx="13">
                  <c:v>4766</c:v>
                </c:pt>
                <c:pt idx="14">
                  <c:v>#N/A</c:v>
                </c:pt>
              </c:numCache>
            </c:numRef>
          </c:val>
          <c:smooth val="0"/>
          <c:extLst>
            <c:ext xmlns:c16="http://schemas.microsoft.com/office/drawing/2014/chart" uri="{C3380CC4-5D6E-409C-BE32-E72D297353CC}">
              <c16:uniqueId val="{0000000B-0E1B-429A-9432-857E786E6D9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2120</c:v>
                </c:pt>
                <c:pt idx="1">
                  <c:v>2178</c:v>
                </c:pt>
                <c:pt idx="2">
                  <c:v>2410</c:v>
                </c:pt>
              </c:numCache>
            </c:numRef>
          </c:val>
          <c:extLst>
            <c:ext xmlns:c16="http://schemas.microsoft.com/office/drawing/2014/chart" uri="{C3380CC4-5D6E-409C-BE32-E72D297353CC}">
              <c16:uniqueId val="{00000000-7C8F-4082-B453-E98AE77751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1297</c:v>
                </c:pt>
                <c:pt idx="1">
                  <c:v>1307</c:v>
                </c:pt>
                <c:pt idx="2">
                  <c:v>1317</c:v>
                </c:pt>
              </c:numCache>
            </c:numRef>
          </c:val>
          <c:extLst>
            <c:ext xmlns:c16="http://schemas.microsoft.com/office/drawing/2014/chart" uri="{C3380CC4-5D6E-409C-BE32-E72D297353CC}">
              <c16:uniqueId val="{00000001-7C8F-4082-B453-E98AE77751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1455</c:v>
                </c:pt>
                <c:pt idx="1">
                  <c:v>1564</c:v>
                </c:pt>
                <c:pt idx="2">
                  <c:v>1730</c:v>
                </c:pt>
              </c:numCache>
            </c:numRef>
          </c:val>
          <c:extLst>
            <c:ext xmlns:c16="http://schemas.microsoft.com/office/drawing/2014/chart" uri="{C3380CC4-5D6E-409C-BE32-E72D297353CC}">
              <c16:uniqueId val="{00000002-7C8F-4082-B453-E98AE777512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{C7D95B8D-E27F-4FA6-8B1C-61DE5FD7BAC5}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680-4A85-86C8-343DDF1431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{CBD862C5-6C42-4048-BA36-A1FCA7091330}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80-4A85-86C8-343DDF1431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{3B0CEE96-F233-48ED-A3A9-BFB3427BEAEE}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80-4A85-86C8-343DDF1431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{F28BB297-2551-41E3-9CE0-A294F261694A}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80-4A85-86C8-343DDF1431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{3DDE0B5A-E279-4140-8593-7737A8BC6054}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80-4A85-86C8-343DDF14310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{A980BB66-A502-430D-92E9-42226C0FA5E5}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680-4A85-86C8-343DDF14310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{26C242FA-265B-44C7-9E42-A6B37CAC8C33}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680-4A85-86C8-343DDF14310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{C61ED9E6-0595-4D1E-8E79-3FCE1B578F63}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680-4A85-86C8-343DDF14310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{AFDF1638-C0A9-41EF-B58F-D14521958F03}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680-4A85-86C8-343DDF1431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58.6</c:v>
                </c:pt>
                <c:pt idx="8">
                  <c:v>59.5</c:v>
                </c:pt>
                <c:pt idx="16">
                  <c:v>58.9</c:v>
                </c:pt>
                <c:pt idx="24">
                  <c:v>59.6</c:v>
                </c:pt>
                <c:pt idx="32">
                  <c:v>61.3</c:v>
                </c:pt>
              </c:numCache>
            </c:numRef>
          </c:xVal>
          <c:yVal>
            <c:numRef>
              <c:f>公会計指標分析・財政指標組合せ分析表!$BP$51:$DC$51</c:f>
              <c:numCache>
                <c:formatCode>#,##0.0;"▲ "#,##0.0</c:formatCode>
                <c:ptCount val="40"/>
                <c:pt idx="0">
                  <c:v>89.8</c:v>
                </c:pt>
                <c:pt idx="8">
                  <c:v>78.2</c:v>
                </c:pt>
                <c:pt idx="16">
                  <c:v>74.7</c:v>
                </c:pt>
                <c:pt idx="24">
                  <c:v>59.4</c:v>
                </c:pt>
                <c:pt idx="32">
                  <c:v>48.7</c:v>
                </c:pt>
              </c:numCache>
            </c:numRef>
          </c:yVal>
          <c:smooth val="0"/>
          <c:extLst>
            <c:ext xmlns:c16="http://schemas.microsoft.com/office/drawing/2014/chart" uri="{C3380CC4-5D6E-409C-BE32-E72D297353CC}">
              <c16:uniqueId val="{00000009-9680-4A85-86C8-343DDF14310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{BD39C160-9409-400C-8565-33A000687138}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680-4A85-86C8-343DDF14310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{463B056A-E7F9-4EF6-B7A8-DCA6608260BB}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80-4A85-86C8-343DDF1431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{6A65C239-3D75-4520-B884-5F66882574BB}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80-4A85-86C8-343DDF1431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{B2B41189-F636-4858-9467-F529EDC28850}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80-4A85-86C8-343DDF1431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{A30A9C26-5010-4103-8FCB-0058EB1D21AF}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80-4A85-86C8-343DDF14310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{99351050-142F-4584-958C-0F92609A77BF}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680-4A85-86C8-343DDF14310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{8ED82CE9-62CA-4C04-AE0D-970BECAAB3AF}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680-4A85-86C8-343DDF14310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{12190050-309B-496E-96CA-70D65EC446F2}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680-4A85-86C8-343DDF14310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{44AAACE8-0123-46BA-A5E4-DBF148075674}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680-4A85-86C8-343DDF1431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62.8</c:v>
                </c:pt>
              </c:numCache>
            </c:numRef>
          </c:xVal>
          <c:yVal>
            <c:numRef>
              <c:f>公会計指標分析・財政指標組合せ分析表!$BP$55:$DC$55</c:f>
              <c:numCache>
                <c:formatCode>#,##0.0;"▲ "#,##0.0</c:formatCode>
                <c:ptCount val="40"/>
                <c:pt idx="0">
                  <c:v>53.4</c:v>
                </c:pt>
                <c:pt idx="8">
                  <c:v>48</c:v>
                </c:pt>
                <c:pt idx="16">
                  <c:v>49.1</c:v>
                </c:pt>
                <c:pt idx="24">
                  <c:v>41.5</c:v>
                </c:pt>
                <c:pt idx="32">
                  <c:v>23</c:v>
                </c:pt>
              </c:numCache>
            </c:numRef>
          </c:yVal>
          <c:smooth val="0"/>
          <c:extLst>
            <c:ext xmlns:c16="http://schemas.microsoft.com/office/drawing/2014/chart" uri="{C3380CC4-5D6E-409C-BE32-E72D297353CC}">
              <c16:uniqueId val="{00000013-9680-4A85-86C8-343DDF143100}"/>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{2304DFEC-9FE1-43D8-A1DB-EE6547D3EB04}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2AF-48E3-BBEA-26C5501DE00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{84B9FDA3-6E54-4D5A-902F-115BE6072B9F}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AF-48E3-BBEA-26C5501DE00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{14A9CC46-6B1F-4D18-9BB1-4F3DD3C2C125}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AF-48E3-BBEA-26C5501DE00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{D6E82707-F290-4799-88A1-0E47A33A3F94}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AF-48E3-BBEA-26C5501DE00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{3093674C-9C04-4084-8B35-5775C3F11B89}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AF-48E3-BBEA-26C5501DE00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{6E127B63-E76D-4C77-9F83-F40C44076487}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2AF-48E3-BBEA-26C5501DE00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{7CEED2FF-CB2F-4C7A-B8D9-2E627BD0064D}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2AF-48E3-BBEA-26C5501DE00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{925EC91A-F605-4602-A427-48E449F8D2FF}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2AF-48E3-BBEA-26C5501DE00C}"/>
                </c:ext>
              </c:extLst>
            </c:dLbl>
            <c:dLbl>
              <c:idx val="32"/>
              <c:layout>
                <c:manualLayout>
                  <c:x val="0"/>
                  <c:y val="6.0221301767851539E-3"/>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{00236C41-7194-4D24-AEF2-89B1AC64210B}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2AF-48E3-BBEA-26C5501DE00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10.3</c:v>
                </c:pt>
                <c:pt idx="16">
                  <c:v>10.1</c:v>
                </c:pt>
                <c:pt idx="24">
                  <c:v>10</c:v>
                </c:pt>
                <c:pt idx="32">
                  <c:v>10.1</c:v>
                </c:pt>
              </c:numCache>
            </c:numRef>
          </c:xVal>
          <c:yVal>
            <c:numRef>
              <c:f>公会計指標分析・財政指標組合せ分析表!$BP$73:$DC$73</c:f>
              <c:numCache>
                <c:formatCode>#,##0.0;"▲ "#,##0.0</c:formatCode>
                <c:ptCount val="40"/>
                <c:pt idx="0">
                  <c:v>89.8</c:v>
                </c:pt>
                <c:pt idx="8">
                  <c:v>78.2</c:v>
                </c:pt>
                <c:pt idx="16">
                  <c:v>74.7</c:v>
                </c:pt>
                <c:pt idx="24">
                  <c:v>59.4</c:v>
                </c:pt>
                <c:pt idx="32">
                  <c:v>48.7</c:v>
                </c:pt>
              </c:numCache>
            </c:numRef>
          </c:yVal>
          <c:smooth val="0"/>
          <c:extLst>
            <c:ext xmlns:c16="http://schemas.microsoft.com/office/drawing/2014/chart" uri="{C3380CC4-5D6E-409C-BE32-E72D297353CC}">
              <c16:uniqueId val="{00000009-C2AF-48E3-BBEA-26C5501DE00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697991619110633E-2"/>
                  <c:y val="-6.8438777264579267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{83CD0662-411E-4874-8593-96C7BD7A20EE}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2AF-48E3-BBEA-26C5501DE00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{442BF1C8-E33D-4BD4-B3DA-AEED11574368}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AF-48E3-BBEA-26C5501DE00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{7DE16B19-4A31-4F52-BA41-A057987D71A0}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AF-48E3-BBEA-26C5501DE00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{28CABB15-A839-4D1B-9E62-155668B16E40}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AF-48E3-BBEA-26C5501DE00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{ED9A33ED-B33E-4672-B9D2-98E19925C4DE}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AF-48E3-BBEA-26C5501DE00C}"/>
                </c:ext>
              </c:extLst>
            </c:dLbl>
            <c:dLbl>
              <c:idx val="8"/>
              <c:layout>
                <c:manualLayout>
                  <c:x val="-3.6621161056433163E-2"/>
                  <c:y val="-7.705199714776352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{BBD25074-1AF1-4FA4-BE5C-0679CFE7AB04}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2AF-48E3-BBEA-26C5501DE00C}"/>
                </c:ext>
              </c:extLst>
            </c:dLbl>
            <c:dLbl>
              <c:idx val="16"/>
              <c:layout>
                <c:manualLayout>
                  <c:x val="-2.6647173287753057E-2"/>
                  <c:y val="-4.7781297027824417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{5552FDF4-7759-4363-9E17-8E4C8B34471A}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2AF-48E3-BBEA-26C5501DE00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{07128C9C-D3D8-4C83-9ED0-CB3550A7C8C3}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2AF-48E3-BBEA-26C5501DE00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{349F966C-80B2-491D-9FDB-6C16C0713FEA}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2AF-48E3-BBEA-26C5501DE00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8.1999999999999993</c:v>
                </c:pt>
              </c:numCache>
            </c:numRef>
          </c:xVal>
          <c:yVal>
            <c:numRef>
              <c:f>公会計指標分析・財政指標組合せ分析表!$BP$77:$DC$77</c:f>
              <c:numCache>
                <c:formatCode>#,##0.0;"▲ "#,##0.0</c:formatCode>
                <c:ptCount val="40"/>
                <c:pt idx="0">
                  <c:v>53.4</c:v>
                </c:pt>
                <c:pt idx="8">
                  <c:v>48</c:v>
                </c:pt>
                <c:pt idx="16">
                  <c:v>49.1</c:v>
                </c:pt>
                <c:pt idx="24">
                  <c:v>41.5</c:v>
                </c:pt>
                <c:pt idx="32">
                  <c:v>23</c:v>
                </c:pt>
              </c:numCache>
            </c:numRef>
          </c:yVal>
          <c:smooth val="0"/>
          <c:extLst>
            <c:ext xmlns:c16="http://schemas.microsoft.com/office/drawing/2014/chart" uri="{C3380CC4-5D6E-409C-BE32-E72D297353CC}">
              <c16:uniqueId val="{00000013-C2AF-48E3-BBEA-26C5501DE00C}"/>
            </c:ext>
          </c:extLst>
        </c:ser>
        <c:dLbls>
          <c:showLegendKey val="0"/>
          <c:showVal val="1"/>
          <c:showCatName val="0"/>
          <c:showSerName val="0"/>
          <c:showPercent val="0"/>
          <c:showBubbleSize val="0"/>
        </c:dLbls>
        <c:axId val="84219776"/>
        <c:axId val="84234240"/>
      </c:scatterChart>
      <c:valAx>
        <c:axId val="84219776"/>
        <c:scaling>
          <c:orientation val="maxMin"/>
          <c:max val="12"/>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算入公債費等が減少したため分子全体は増加している。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今後も、引き続き起債の抑制等により実質公債比率の低下を図る。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一般会計等に係る地方債の現在高の減少、公営企業債等繰入見込額の減少、退職手当負担見込額の減少、充当可能基金の増加等により、将来負担比率分子は減少している。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今後も起債の抑制を図るとともに将来を見据えた基金運用を図り、財政の健全化に努める。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青森県三沢市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基金・減債基金については、令和２年度決算剰余金の積立などにより合計で２４２百万円増加し、特定目的基金では、公共施設等整備基金に１６７百万円及び特定防衛施設周辺整備調整交付金事業基金に１５０百万円を積み立てたことなどにより１６６百万円増となり、基金全体で４０９百万円の増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地方交付税の減収や災害への対応などの財源不足に備え、適正な基金残高の維持に努めることとしている。また、特定目的基金については、各事業の財源として、国などの交付金を２～３年毎に積立て、事業実績などにより複数年かけて取り崩すこととなるため、今後も増減を繰り返すことが見込ま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公共施設等の整備に要する経費の財源として活用。</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・特定防衛施設周辺整備調整交付金事業基金</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特定防衛施設周辺整備調整交付金を原資とした基金で、子ども医療費給付事業の財源として活用。</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・駐留軍等再編対策事業基金</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再編関連訓練移転等交付金を原資とした基金で、三沢市民健康づくり推進事業やコミュニティバス運行事業などの財源として活用。</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・公共施設等整備基金については、今後見込まれる施設の大規模改修などに備えるため、１６７百万円を積み立てたことにより増となった。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・特定防衛施設周辺整備調整交付金事業基金については、子ども医療費給付事業の財源として、５５百万円を取り崩したものの、今後の財源として特定防衛施設周辺</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整備調整交付金を１５０百万円積み立てたことにより、前年度比９５百万円増となった。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・駐留軍等再編対策事業基金については、三沢市民健康づくり推進事業などの今後の財源として再編関連訓練移転等交付金を１８０百万円を積み立てた一方、</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令和３年度実施事業の財源として２５８百万円を取り崩したことにより、７８百万円の減となった。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・公共施設等整備基金については、今後見込まれる施設の大規模改修などに備えるため、各年度の収支状況に応じて、積み立てることとしている。</a:t>
          </a:r>
          <a:endParaRPr kumimoji="0"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・特定防衛施設周辺整備調整交付金事業基金については、子ども医療費給付事業の財源として、特定防衛施設周辺整備調整交付金を２～３年毎に積立をし、事業実績</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などにより複数年かけて取り崩すこととなるため、今後においても増減を繰り返すことが見込まれる。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・駐留軍等再編対策事業基金については、コミュニティバス運行事業などの財源として、再編関連訓練移転等交付金を２～３年毎に積立て、事業を実施するため、今</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後においても増減を繰り返すことが見込まれる。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大雪に伴う除雪費の増加などの財源として、１０２百万円を取り崩し対応したものの、令和２年度決算剰余金を３３４百万円積み立てたことにより、２３２百万円の増となっ</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災害などの不測の事態に備えるため、基金残高については、標準財政規模の１０～２０％を維持できるよう努めることとしている。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令和２年度決算剰余金を１０百万円積み立てたことにより増となった。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施設の大規模改修等に伴う今後の公債費の増加に備え、当面の間、現状維持を図る。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1343611" cy="6311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5269997" y="190500"/>
          <a:ext cx="3532590" cy="554962"/>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5281749" y="215900"/>
          <a:ext cx="3501788" cy="504162"/>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5300894" y="241300"/>
          <a:ext cx="3450893" cy="440662"/>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2754638" y="190500"/>
          <a:ext cx="2382009" cy="554962"/>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2780038" y="215900"/>
          <a:ext cx="2337559" cy="504162"/>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805438" y="241300"/>
          <a:ext cx="2300312" cy="453362"/>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34832" y="882034"/>
          <a:ext cx="9046618" cy="1713457"/>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560553" y="913784"/>
          <a:ext cx="1244031" cy="1649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54732" y="913784"/>
          <a:ext cx="1194180" cy="1649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38,744
38,188
119.87
25,665,651
24,808,111
672,395
11,033,123
14,707,419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2948912" y="913784"/>
          <a:ext cx="1364776" cy="1649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313688" y="932834"/>
          <a:ext cx="1813067" cy="9059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126755" y="932834"/>
          <a:ext cx="1136934" cy="9059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320934" y="945534"/>
          <a:ext cx="575291" cy="9059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313688" y="1681376"/>
          <a:ext cx="1813067" cy="61196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190255" y="1681376"/>
          <a:ext cx="3291195" cy="61196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9930689" y="882034"/>
          <a:ext cx="1364776" cy="1228488"/>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0157488" y="945534"/>
          <a:ext cx="1194179" cy="25087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0157488" y="1209106"/>
          <a:ext cx="1194179" cy="4976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0157488" y="1536653"/>
          <a:ext cx="1314924" cy="62466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9993336" y="1034434"/>
          <a:ext cx="189647"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0047311" y="99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0047311" y="1298006"/>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0091761" y="1536653"/>
          <a:ext cx="0" cy="13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0012386" y="1536653"/>
          <a:ext cx="151547"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0091761" y="1767101"/>
          <a:ext cx="0" cy="132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0012386" y="1902299"/>
          <a:ext cx="151547"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68941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923038"/>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148984"/>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382607"/>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61623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141341" y="4113900"/>
          <a:ext cx="3803935" cy="31607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797771" y="4482620"/>
          <a:ext cx="1543692" cy="26036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439742" y="4465949"/>
          <a:ext cx="755206" cy="293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4894476" y="4240189"/>
          <a:ext cx="1364776" cy="25328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4894476" y="4429978"/>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259252" y="4240189"/>
          <a:ext cx="1364776" cy="25328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259252" y="4429978"/>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7751028" y="4240189"/>
          <a:ext cx="1364776" cy="25328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7751028" y="4429978"/>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141341" y="4795624"/>
          <a:ext cx="3803935" cy="206005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192073" y="4795624"/>
          <a:ext cx="4264925" cy="206005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192073" y="4859124"/>
          <a:ext cx="4094328" cy="2386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248370" y="5072371"/>
          <a:ext cx="4081628" cy="1701231"/>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類似団体平均と比較すると有形固定資産減価償却率は下回っているが、全体的に老朽化が進んでいる状況である。そのため、当市で令和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年度に改訂した公共施設等総合管理計画に基づき、平成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年間で維持更新費用を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億円削減することを目標として、施設の統合及び廃止等に取り組むことにより比率の低減を図る。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また、今後も施設の大規模改修が予定されているため、有形固定資産減価償却率は減少する見込みである。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116320" y="461280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141341" y="6855678"/>
          <a:ext cx="380393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78156" y="676870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141341" y="6518023"/>
          <a:ext cx="380393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78156" y="642422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141341" y="6173542"/>
          <a:ext cx="380393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78156" y="60797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141341" y="5829063"/>
          <a:ext cx="380393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78156" y="573526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141341" y="5484584"/>
          <a:ext cx="380393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78156" y="539078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141341" y="5140104"/>
          <a:ext cx="380393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78156" y="505397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141341" y="4795624"/>
          <a:ext cx="380393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78156" y="470950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141341" y="4795624"/>
          <a:ext cx="3803935" cy="206005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77682</xdr:rowOff>
    </xdr:from>
    <xdr:to>
      <xdr:col>23</xdr:col>
      <xdr:colOff>85090</xdr:colOff>
      <xdr:row>34</xdr:row>
      <xdr:rowOff>126154</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273683" y="5297951"/>
          <a:ext cx="1270" cy="1194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129981</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326388" y="649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126154</xdr:rowOff>
    </xdr:from>
    <xdr:to>
      <xdr:col>23</xdr:col>
      <xdr:colOff>174625</xdr:colOff>
      <xdr:row>34</xdr:row>
      <xdr:rowOff>126154</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192943" y="6492835"/>
          <a:ext cx="16472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24359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326388" y="5080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77682</xdr:rowOff>
    </xdr:from>
    <xdr:to>
      <xdr:col>23</xdr:col>
      <xdr:colOff>174625</xdr:colOff>
      <xdr:row>27</xdr:row>
      <xdr:rowOff>77682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192943" y="5297951"/>
          <a:ext cx="16472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326388" y="5857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224788" y="5872192"/>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593200" y="5839435"/>
          <a:ext cx="87952"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102658</xdr:rowOff>
    </xdr:from>
    <xdr:to>
      <xdr:col>15</xdr:col>
      <xdr:colOff>187325</xdr:colOff>
      <xdr:row>31</xdr:row>
      <xdr:rowOff>32808</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2910812" y="5814246"/>
          <a:ext cx="87952"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95462</xdr:rowOff>
    </xdr:from>
    <xdr:to>
      <xdr:col>11</xdr:col>
      <xdr:colOff>187325</xdr:colOff>
      <xdr:row>31</xdr:row>
      <xdr:rowOff>25612</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228424" y="5807050"/>
          <a:ext cx="87952"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52282</xdr:rowOff>
    </xdr:from>
    <xdr:to>
      <xdr:col>7</xdr:col>
      <xdr:colOff>187325</xdr:colOff>
      <xdr:row>30</xdr:row>
      <xdr:rowOff>153882</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546035" y="5763870"/>
          <a:ext cx="8795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117691"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486103"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2803715"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121326"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438938"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224788" y="5825041"/>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136330</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326388" y="5684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52282</xdr:rowOff>
    </xdr:from>
    <xdr:to>
      <xdr:col>19</xdr:col>
      <xdr:colOff>187325</xdr:colOff>
      <xdr:row>30</xdr:row>
      <xdr:rowOff>153882</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593200" y="5763870"/>
          <a:ext cx="8795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103082</xdr:rowOff>
    </xdr:from>
    <xdr:to>
      <xdr:col>23</xdr:col>
      <xdr:colOff>85725</xdr:colOff>
      <xdr:row>30</xdr:row>
      <xdr:rowOff>164253</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644000" y="5814670"/>
          <a:ext cx="631588"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27093</xdr:rowOff>
    </xdr:from>
    <xdr:to>
      <xdr:col>15</xdr:col>
      <xdr:colOff>187325</xdr:colOff>
      <xdr:row>30</xdr:row>
      <xdr:rowOff>128693</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910812" y="5738681"/>
          <a:ext cx="8795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77893</xdr:rowOff>
    </xdr:from>
    <xdr:to>
      <xdr:col>19</xdr:col>
      <xdr:colOff>136525</xdr:colOff>
      <xdr:row>30</xdr:row>
      <xdr:rowOff>103082</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961612" y="5789481"/>
          <a:ext cx="682388"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48683</xdr:rowOff>
    </xdr:from>
    <xdr:to>
      <xdr:col>11</xdr:col>
      <xdr:colOff>187325</xdr:colOff>
      <xdr:row>30</xdr:row>
      <xdr:rowOff>150283</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228424" y="5760271"/>
          <a:ext cx="8795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77893</xdr:rowOff>
    </xdr:from>
    <xdr:to>
      <xdr:col>15</xdr:col>
      <xdr:colOff>136525</xdr:colOff>
      <xdr:row>30</xdr:row>
      <xdr:rowOff>99483</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2279224" y="5789481"/>
          <a:ext cx="682388"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16298</xdr:rowOff>
    </xdr:from>
    <xdr:to>
      <xdr:col>7</xdr:col>
      <xdr:colOff>187325</xdr:colOff>
      <xdr:row>30</xdr:row>
      <xdr:rowOff>117898</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546035" y="5727886"/>
          <a:ext cx="8795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67098</xdr:rowOff>
    </xdr:from>
    <xdr:to>
      <xdr:col>11</xdr:col>
      <xdr:colOff>136525</xdr:colOff>
      <xdr:row>30</xdr:row>
      <xdr:rowOff>99483</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596835" y="5778686"/>
          <a:ext cx="682389"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49124</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448647" y="5924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23935</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2778959" y="5899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16739</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096570" y="5892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145009</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414182" y="58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170409</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448647" y="554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145220</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2778959" y="552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166810</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096570" y="555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134425</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414182" y="551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0139386" y="4113900"/>
          <a:ext cx="3784032" cy="31607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1090211" y="4482620"/>
          <a:ext cx="934999" cy="26036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2375315" y="4465949"/>
          <a:ext cx="852852" cy="293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3892521" y="4240189"/>
          <a:ext cx="1364776" cy="25328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892521" y="4429978"/>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257297" y="4240189"/>
          <a:ext cx="1364776" cy="25328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257297" y="4429978"/>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6729170" y="4240189"/>
          <a:ext cx="1364776" cy="25328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6729170" y="4429978"/>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0139386" y="4795624"/>
          <a:ext cx="3784032" cy="206005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4170215" y="4795624"/>
          <a:ext cx="4264925" cy="206005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4170215" y="4859124"/>
          <a:ext cx="4094328" cy="2386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4246415" y="5072371"/>
          <a:ext cx="4081628" cy="1701231"/>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ごみ処理施設や消防業務などを一部事務組合では行わず、単独で行っているため、その人件費や維持管理費に係る物件費などが類似団体平均を上回っているものの、起債の抑制等により将来負担額が減少したため、債務償還比率は類似団体平均を下回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今後は、大規模事業に係る新債発行を控えていることにより、債務償還比率も上昇することが見込まれるため、委託料の見直し等の収支均衡推進などにより、経費の削減に努める。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101286" y="461280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0139386" y="6855678"/>
          <a:ext cx="37840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9645947" y="676870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0139386" y="6561751"/>
          <a:ext cx="37840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645947" y="6475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0139386" y="6268675"/>
          <a:ext cx="37840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705003" y="618255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0139386" y="5975600"/>
          <a:ext cx="37840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705003" y="5881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0139386" y="5682526"/>
          <a:ext cx="37840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705003" y="558872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0139386" y="5382627"/>
          <a:ext cx="37840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705003" y="52956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0139386" y="5088699"/>
          <a:ext cx="37840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9807595" y="50025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0139386" y="4795624"/>
          <a:ext cx="37840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0139386" y="4795624"/>
          <a:ext cx="3784032" cy="206005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26380</xdr:rowOff>
    </xdr:from>
    <xdr:to>
      <xdr:col>76</xdr:col>
      <xdr:colOff>21589</xdr:colOff>
      <xdr:row>35</xdr:row>
      <xdr:rowOff>90669</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3251824" y="5246649"/>
          <a:ext cx="1269" cy="1374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94496</xdr:rowOff>
    </xdr:from>
    <xdr:ext cx="560923"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3304529" y="66249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90669</xdr:rowOff>
    </xdr:from>
    <xdr:to>
      <xdr:col>76</xdr:col>
      <xdr:colOff>111125</xdr:colOff>
      <xdr:row>35</xdr:row>
      <xdr:rowOff>90669</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3184732" y="6621123"/>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144507</xdr:rowOff>
    </xdr:from>
    <xdr:ext cx="469744"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3304529" y="5037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26380</xdr:rowOff>
    </xdr:from>
    <xdr:to>
      <xdr:col>76</xdr:col>
      <xdr:colOff>111125</xdr:colOff>
      <xdr:row>27</xdr:row>
      <xdr:rowOff>26380</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3184732" y="5246649"/>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64996</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3304529" y="57765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86569</xdr:rowOff>
    </xdr:from>
    <xdr:to>
      <xdr:col>76</xdr:col>
      <xdr:colOff>73025</xdr:colOff>
      <xdr:row>31</xdr:row>
      <xdr:rowOff>16719</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22832" y="5798157"/>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71341" y="6028895"/>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888953" y="609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1206565" y="6061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0524177" y="604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095832"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464244"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781856"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1099468"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0417080"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19485</xdr:rowOff>
    </xdr:from>
    <xdr:to>
      <xdr:col>76</xdr:col>
      <xdr:colOff>73025</xdr:colOff>
      <xdr:row>30</xdr:row>
      <xdr:rowOff>121085</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3222832" y="5731073"/>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42362</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3304529" y="559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95087</xdr:rowOff>
    </xdr:from>
    <xdr:to>
      <xdr:col>72</xdr:col>
      <xdr:colOff>123825</xdr:colOff>
      <xdr:row>32</xdr:row>
      <xdr:rowOff>25237</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2571341" y="5970448"/>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70285</xdr:rowOff>
    </xdr:from>
    <xdr:to>
      <xdr:col>76</xdr:col>
      <xdr:colOff>22225</xdr:colOff>
      <xdr:row>31</xdr:row>
      <xdr:rowOff>145887</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2622141" y="5781873"/>
          <a:ext cx="631588" cy="23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46237</xdr:rowOff>
    </xdr:from>
    <xdr:to>
      <xdr:col>68</xdr:col>
      <xdr:colOff>123825</xdr:colOff>
      <xdr:row>32</xdr:row>
      <xdr:rowOff>147837</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1888953" y="608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145887</xdr:rowOff>
    </xdr:from>
    <xdr:to>
      <xdr:col>72</xdr:col>
      <xdr:colOff>73025</xdr:colOff>
      <xdr:row>32</xdr:row>
      <xdr:rowOff>97037</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1939753" y="6021248"/>
          <a:ext cx="682388" cy="11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67056</xdr:rowOff>
    </xdr:from>
    <xdr:to>
      <xdr:col>64</xdr:col>
      <xdr:colOff>123825</xdr:colOff>
      <xdr:row>32</xdr:row>
      <xdr:rowOff>168656</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206565" y="6106190"/>
          <a:ext cx="101600" cy="9477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97037</xdr:rowOff>
    </xdr:from>
    <xdr:to>
      <xdr:col>68</xdr:col>
      <xdr:colOff>73025</xdr:colOff>
      <xdr:row>32</xdr:row>
      <xdr:rowOff>117856</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1257365" y="6136171"/>
          <a:ext cx="682388" cy="2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154033</xdr:rowOff>
    </xdr:from>
    <xdr:to>
      <xdr:col>60</xdr:col>
      <xdr:colOff>123825</xdr:colOff>
      <xdr:row>33</xdr:row>
      <xdr:rowOff>84182</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0524177" y="6193167"/>
          <a:ext cx="101600" cy="9392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117856</xdr:rowOff>
    </xdr:from>
    <xdr:to>
      <xdr:col>64</xdr:col>
      <xdr:colOff>73025</xdr:colOff>
      <xdr:row>33</xdr:row>
      <xdr:rowOff>33383</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0574977" y="6156990"/>
          <a:ext cx="682388" cy="7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74811</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2394471" y="611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149605</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1724783" y="618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1042395" y="585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0360007" y="583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41764</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2394471" y="575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164364</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1724783" y="58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159783</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1042395" y="619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75310</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0360007" y="6278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141341" y="7713260"/>
          <a:ext cx="5288508" cy="3343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141341" y="11368159"/>
          <a:ext cx="5288508" cy="3275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825547" y="79587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259252" y="10517401"/>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825547" y="1158140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259252" y="142144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75291" y="127000"/>
          <a:ext cx="11366500" cy="61111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7059701" y="189647"/>
          <a:ext cx="3564341" cy="535769"/>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7078751" y="215047"/>
          <a:ext cx="3519891" cy="484969"/>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7104151" y="240447"/>
          <a:ext cx="3462741" cy="421469"/>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564246" y="189647"/>
          <a:ext cx="2382008" cy="535769"/>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589646" y="215047"/>
          <a:ext cx="2337558" cy="484969"/>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615046" y="240447"/>
          <a:ext cx="2280408" cy="434169"/>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82388" y="857440"/>
          <a:ext cx="9041642" cy="1701231"/>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09388" y="889190"/>
          <a:ext cx="1237776" cy="16377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003567" y="889190"/>
          <a:ext cx="1194179" cy="16377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38,744
38,188
119.87
25,665,651
24,808,111
672,395
11,033,123
14,707,419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97746" y="889190"/>
          <a:ext cx="1364776" cy="16377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562522" y="908240"/>
          <a:ext cx="1813068" cy="9014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375590" y="908240"/>
          <a:ext cx="1130679" cy="9014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569769" y="920940"/>
          <a:ext cx="575291" cy="8937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562522" y="1644555"/>
          <a:ext cx="1813068" cy="6119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439090" y="1644555"/>
          <a:ext cx="3284940" cy="6119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920027" y="857440"/>
          <a:ext cx="1364776" cy="1216261"/>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0160474" y="920940"/>
          <a:ext cx="1194179"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0160474" y="1172286"/>
          <a:ext cx="1194179"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0160474" y="1487132"/>
          <a:ext cx="1301276" cy="61196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0002577" y="1002163"/>
          <a:ext cx="189647"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0056552" y="959040"/>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0056552" y="1210386"/>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0081099" y="1469409"/>
          <a:ext cx="0" cy="132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0021627" y="1469409"/>
          <a:ext cx="151547"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0081099" y="1692180"/>
          <a:ext cx="0" cy="132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0021627" y="1827378"/>
          <a:ext cx="151547"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38791" y="2677994"/>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38791" y="298014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38791" y="3282287"/>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38791" y="359211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82388" y="4013579"/>
          <a:ext cx="4246728"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09388"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09388"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705970"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705970"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729552"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729552"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82388" y="5102841"/>
          <a:ext cx="4246728"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64191" y="492001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82388" y="7289042"/>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74918" y="71544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82388" y="6923396"/>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74918" y="67888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82388" y="6557749"/>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9038" y="642320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82388" y="6199780"/>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9038" y="6065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82388" y="5834134"/>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9038" y="5699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82388" y="5468487"/>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9038" y="5333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82388" y="5102841"/>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83255" y="49682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682388" y="5102841"/>
          <a:ext cx="4246728"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5715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157193" y="5679885"/>
          <a:ext cx="0" cy="1211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9542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195928" y="6894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5715</xdr:rowOff>
    </xdr:from>
    <xdr:to>
      <xdr:col>24</xdr:col>
      <xdr:colOff>152400</xdr:colOff>
      <xdr:row>42</xdr:row>
      <xdr:rowOff>5715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088831" y="6891011"/>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195928" y="5462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088831" y="5679885"/>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131462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195928" y="6197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107028" y="6219465"/>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368343" y="6200415"/>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558955" y="6179460"/>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769470" y="6171840"/>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979985" y="6145170"/>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987231"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241722"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439158"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649673"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853364"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107028" y="6196605"/>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153052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195928" y="60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101600</xdr:rowOff>
    </xdr:from>
    <xdr:to>
      <xdr:col>20</xdr:col>
      <xdr:colOff>38100</xdr:colOff>
      <xdr:row>38</xdr:row>
      <xdr:rowOff>31750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368343" y="6168030"/>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152400</xdr:rowOff>
    </xdr:from>
    <xdr:to>
      <xdr:col>24</xdr:col>
      <xdr:colOff>63500</xdr:colOff>
      <xdr:row>38</xdr:row>
      <xdr:rowOff>9525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412319" y="6218830"/>
          <a:ext cx="745509" cy="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86360</xdr:rowOff>
    </xdr:from>
    <xdr:to>
      <xdr:col>15</xdr:col>
      <xdr:colOff>101600</xdr:colOff>
      <xdr:row>38</xdr:row>
      <xdr:rowOff>16510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558955" y="6152790"/>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137160</xdr:rowOff>
    </xdr:from>
    <xdr:to>
      <xdr:col>19</xdr:col>
      <xdr:colOff>177800</xdr:colOff>
      <xdr:row>37</xdr:row>
      <xdr:rowOff>152400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609755" y="6203590"/>
          <a:ext cx="802564"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55880</xdr:rowOff>
    </xdr:from>
    <xdr:to>
      <xdr:col>10</xdr:col>
      <xdr:colOff>165100</xdr:colOff>
      <xdr:row>37</xdr:row>
      <xdr:rowOff>157480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769470" y="612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106680</xdr:rowOff>
    </xdr:from>
    <xdr:to>
      <xdr:col>15</xdr:col>
      <xdr:colOff>50800</xdr:colOff>
      <xdr:row>37</xdr:row>
      <xdr:rowOff>137160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820270" y="6173110"/>
          <a:ext cx="78948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25400</xdr:rowOff>
    </xdr:from>
    <xdr:to>
      <xdr:col>6</xdr:col>
      <xdr:colOff>38100</xdr:colOff>
      <xdr:row>37</xdr:row>
      <xdr:rowOff>127000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979985" y="6091830"/>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76200</xdr:rowOff>
    </xdr:from>
    <xdr:to>
      <xdr:col>10</xdr:col>
      <xdr:colOff>114300</xdr:colOff>
      <xdr:row>37</xdr:row>
      <xdr:rowOff>106680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023961" y="6142630"/>
          <a:ext cx="796309"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223790" y="6285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427102" y="626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637617" y="6256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848132" y="623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48277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223790" y="5950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33037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427102" y="5935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2557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637617" y="5905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143527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848132" y="588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5927299" y="4013579"/>
          <a:ext cx="4226825"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034396"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034396"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950881"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950881"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974463"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7974463"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5927299" y="5102841"/>
          <a:ext cx="4226825"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5889199" y="4920018"/>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5927299" y="7289042"/>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927299" y="6923396"/>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5499925" y="67888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5927299" y="6557749"/>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455708" y="642320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5927299" y="6199780"/>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455708" y="60652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5927299" y="5834134"/>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455708" y="5699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5927299" y="5468487"/>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455708" y="53339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5927299" y="5102841"/>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5391588" y="49682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5927299" y="5102841"/>
          <a:ext cx="4226825"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18002</xdr:rowOff>
    </xdr:from>
    <xdr:to>
      <xdr:col>54</xdr:col>
      <xdr:colOff>189865</xdr:colOff>
      <xdr:row>41</xdr:row>
      <xdr:rowOff>112795</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9381632" y="5429339"/>
          <a:ext cx="0" cy="1404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116622</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9420936" y="683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112795</xdr:rowOff>
    </xdr:from>
    <xdr:to>
      <xdr:col>55</xdr:col>
      <xdr:colOff>88900</xdr:colOff>
      <xdr:row>41</xdr:row>
      <xdr:rowOff>112795</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9313839" y="6834317"/>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136129</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9420936" y="521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18002</xdr:rowOff>
    </xdr:from>
    <xdr:to>
      <xdr:col>55</xdr:col>
      <xdr:colOff>88900</xdr:colOff>
      <xdr:row>33</xdr:row>
      <xdr:rowOff>18002</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9313839" y="5429339"/>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60965</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9420936" y="6454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9351939" y="6595837"/>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3988</xdr:rowOff>
    </xdr:from>
    <xdr:to>
      <xdr:col>50</xdr:col>
      <xdr:colOff>165100</xdr:colOff>
      <xdr:row>39</xdr:row>
      <xdr:rowOff>105588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8593351" y="639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12694</xdr:rowOff>
    </xdr:from>
    <xdr:to>
      <xdr:col>46</xdr:col>
      <xdr:colOff>38100</xdr:colOff>
      <xdr:row>39</xdr:row>
      <xdr:rowOff>114294</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7803866" y="6406670"/>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31000</xdr:rowOff>
    </xdr:from>
    <xdr:to>
      <xdr:col>41</xdr:col>
      <xdr:colOff>101600</xdr:colOff>
      <xdr:row>39</xdr:row>
      <xdr:rowOff>132600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6994478" y="642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57880</xdr:rowOff>
    </xdr:from>
    <xdr:to>
      <xdr:col>36</xdr:col>
      <xdr:colOff>165100</xdr:colOff>
      <xdr:row>39</xdr:row>
      <xdr:rowOff>159480</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204993" y="645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9212239"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8473554"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7677245"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6874681"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085196"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156140</xdr:rowOff>
    </xdr:from>
    <xdr:to>
      <xdr:col>55</xdr:col>
      <xdr:colOff>50800</xdr:colOff>
      <xdr:row>41</xdr:row>
      <xdr:rowOff>86290</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351939" y="6713889"/>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71067</xdr:rowOff>
    </xdr:from>
    <xdr:ext cx="469744"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9420936" y="662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158788</xdr:rowOff>
    </xdr:from>
    <xdr:to>
      <xdr:col>50</xdr:col>
      <xdr:colOff>165100</xdr:colOff>
      <xdr:row>41</xdr:row>
      <xdr:rowOff>88938</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593351" y="6716537"/>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35490</xdr:rowOff>
    </xdr:from>
    <xdr:to>
      <xdr:col>55</xdr:col>
      <xdr:colOff>0</xdr:colOff>
      <xdr:row>41</xdr:row>
      <xdr:rowOff>38138</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644151" y="6757012"/>
          <a:ext cx="738685"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160598</xdr:rowOff>
    </xdr:from>
    <xdr:to>
      <xdr:col>46</xdr:col>
      <xdr:colOff>38100</xdr:colOff>
      <xdr:row>41</xdr:row>
      <xdr:rowOff>90748</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03866" y="6718347"/>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38138</xdr:rowOff>
    </xdr:from>
    <xdr:to>
      <xdr:col>50</xdr:col>
      <xdr:colOff>114300</xdr:colOff>
      <xdr:row>41</xdr:row>
      <xdr:rowOff>39948</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47842" y="6759660"/>
          <a:ext cx="796309"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163170</xdr:rowOff>
    </xdr:from>
    <xdr:to>
      <xdr:col>41</xdr:col>
      <xdr:colOff>101600</xdr:colOff>
      <xdr:row>41</xdr:row>
      <xdr:rowOff>93320</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94478" y="6720919"/>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39948</xdr:rowOff>
    </xdr:from>
    <xdr:to>
      <xdr:col>45</xdr:col>
      <xdr:colOff>177800</xdr:colOff>
      <xdr:row>41</xdr:row>
      <xdr:rowOff>42520</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045278" y="6761470"/>
          <a:ext cx="802564"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164255</xdr:rowOff>
    </xdr:from>
    <xdr:to>
      <xdr:col>36</xdr:col>
      <xdr:colOff>165100</xdr:colOff>
      <xdr:row>41</xdr:row>
      <xdr:rowOff>94405</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204993" y="6722004"/>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42520</xdr:rowOff>
    </xdr:from>
    <xdr:to>
      <xdr:col>41</xdr:col>
      <xdr:colOff>50800</xdr:colOff>
      <xdr:row>41</xdr:row>
      <xdr:rowOff>43605</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255793" y="6764042"/>
          <a:ext cx="789485"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122115</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8384165" y="61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130821</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7607380" y="619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149127</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6817895" y="621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4557</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008507" y="623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80065</xdr:rowOff>
    </xdr:from>
    <xdr:ext cx="469744"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8416481" y="680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81875</xdr:rowOff>
    </xdr:from>
    <xdr:ext cx="469744"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7639696" y="680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84447</xdr:rowOff>
    </xdr:from>
    <xdr:ext cx="469744"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6830308" y="680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85532</xdr:rowOff>
    </xdr:from>
    <xdr:ext cx="469744"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040823" y="680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682388" y="7654688"/>
          <a:ext cx="4246728"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09388"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09388"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705970"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705970"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2729552"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2729552"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682388" y="8743950"/>
          <a:ext cx="4246728"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664191" y="856112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682388" y="10930151"/>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74918" y="107956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682388" y="10618932"/>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74918" y="1048438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682388" y="10307715"/>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39038" y="10165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682388" y="9996497"/>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39038" y="98542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682388" y="9677604"/>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39038" y="954305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682388" y="9366386"/>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39038" y="92318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682388" y="9055168"/>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83255" y="892062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682388" y="8743950"/>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682388" y="8743950"/>
          <a:ext cx="4246728"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76744</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157193" y="9109052"/>
          <a:ext cx="0" cy="145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80571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195928" y="10568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76744</xdr:rowOff>
    </xdr:from>
    <xdr:to>
      <xdr:col>24</xdr:col>
      <xdr:colOff>152400</xdr:colOff>
      <xdr:row>64</xdr:row>
      <xdr:rowOff>76744</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088831" y="10565048"/>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195928" y="8891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088831" y="9109052"/>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195928" y="98064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107028" y="9947331"/>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368343" y="9952229"/>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558955" y="9944065"/>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769470" y="9931002"/>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979985" y="9906509"/>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987231"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241722"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439158"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649673"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853364"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107028" y="9948963"/>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94178</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195928" y="992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87993</xdr:rowOff>
    </xdr:from>
    <xdr:to>
      <xdr:col>20</xdr:col>
      <xdr:colOff>38100</xdr:colOff>
      <xdr:row>61</xdr:row>
      <xdr:rowOff>18143</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368343" y="9921205"/>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138793</xdr:rowOff>
    </xdr:from>
    <xdr:to>
      <xdr:col>24</xdr:col>
      <xdr:colOff>63500</xdr:colOff>
      <xdr:row>60</xdr:row>
      <xdr:rowOff>166551</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412319" y="9972005"/>
          <a:ext cx="745509"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99423</xdr:rowOff>
    </xdr:from>
    <xdr:to>
      <xdr:col>15</xdr:col>
      <xdr:colOff>101600</xdr:colOff>
      <xdr:row>61</xdr:row>
      <xdr:rowOff>29573</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558955" y="9932635"/>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138793</xdr:rowOff>
    </xdr:from>
    <xdr:to>
      <xdr:col>19</xdr:col>
      <xdr:colOff>177800</xdr:colOff>
      <xdr:row>60</xdr:row>
      <xdr:rowOff>150223</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flipV="1">
          <a:off x="2609755" y="9972005"/>
          <a:ext cx="802564"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71665</xdr:rowOff>
    </xdr:from>
    <xdr:to>
      <xdr:col>10</xdr:col>
      <xdr:colOff>165100</xdr:colOff>
      <xdr:row>61</xdr:row>
      <xdr:rowOff>1815</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769470" y="9904877"/>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122465</xdr:rowOff>
    </xdr:from>
    <xdr:to>
      <xdr:col>15</xdr:col>
      <xdr:colOff>50800</xdr:colOff>
      <xdr:row>60</xdr:row>
      <xdr:rowOff>150223</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820270" y="9955677"/>
          <a:ext cx="789485"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43906</xdr:rowOff>
    </xdr:from>
    <xdr:to>
      <xdr:col>6</xdr:col>
      <xdr:colOff>38100</xdr:colOff>
      <xdr:row>60</xdr:row>
      <xdr:rowOff>145506</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979985" y="9877118"/>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94706</xdr:rowOff>
    </xdr:from>
    <xdr:to>
      <xdr:col>10</xdr:col>
      <xdr:colOff>114300</xdr:colOff>
      <xdr:row>60</xdr:row>
      <xdr:rowOff>122465</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023961" y="9927918"/>
          <a:ext cx="796309"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223790" y="10037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427102" y="1002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637617" y="1001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848132" y="9999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34670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223790" y="9704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46100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427102" y="971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18342</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637617" y="9687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848132" y="9667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5927299" y="7654688"/>
          <a:ext cx="4226825"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034396"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034396"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950881"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950881"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974463"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7974463"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5927299" y="8743950"/>
          <a:ext cx="4226825"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5889199" y="856112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5927299" y="10930151"/>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5927299" y="10618932"/>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698415" y="1048438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5927299" y="10307715"/>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391588" y="10165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5927299" y="9996497"/>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391588" y="98542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5927299" y="9677604"/>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391588" y="954305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5927299" y="9366386"/>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391588" y="923183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5927299" y="9055168"/>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301435" y="892062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5927299" y="8743950"/>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5301435" y="860940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E00-0000E7000000}"/>
            </a:ext>
          </a:extLst>
        </xdr:cNvPr>
        <xdr:cNvSpPr/>
      </xdr:nvSpPr>
      <xdr:spPr>
        <a:xfrm>
          <a:off x="5927299" y="8743950"/>
          <a:ext cx="4226825"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8680</xdr:rowOff>
    </xdr:from>
    <xdr:to>
      <xdr:col>54</xdr:col>
      <xdr:colOff>189865</xdr:colOff>
      <xdr:row>64</xdr:row>
      <xdr:rowOff>127998</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9381632" y="9186799"/>
          <a:ext cx="0" cy="1429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131825</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E00-0000E9000000}"/>
            </a:ext>
          </a:extLst>
        </xdr:cNvPr>
        <xdr:cNvSpPr txBox="1"/>
      </xdr:nvSpPr>
      <xdr:spPr>
        <a:xfrm>
          <a:off x="9420936" y="1062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127998</xdr:rowOff>
    </xdr:from>
    <xdr:to>
      <xdr:col>55</xdr:col>
      <xdr:colOff>88900</xdr:colOff>
      <xdr:row>64</xdr:row>
      <xdr:rowOff>127998</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9313839" y="10616302"/>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126807</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E00-0000EB000000}"/>
            </a:ext>
          </a:extLst>
        </xdr:cNvPr>
        <xdr:cNvSpPr txBox="1"/>
      </xdr:nvSpPr>
      <xdr:spPr>
        <a:xfrm>
          <a:off x="9420936" y="8977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8680</xdr:rowOff>
    </xdr:from>
    <xdr:to>
      <xdr:col>55</xdr:col>
      <xdr:colOff>88900</xdr:colOff>
      <xdr:row>56</xdr:row>
      <xdr:rowOff>8680</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9313839" y="9186799"/>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50021</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E00-0000ED000000}"/>
            </a:ext>
          </a:extLst>
        </xdr:cNvPr>
        <xdr:cNvSpPr txBox="1"/>
      </xdr:nvSpPr>
      <xdr:spPr>
        <a:xfrm>
          <a:off x="9420936" y="100470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27144</xdr:rowOff>
    </xdr:from>
    <xdr:to>
      <xdr:col>55</xdr:col>
      <xdr:colOff>50800</xdr:colOff>
      <xdr:row>62</xdr:row>
      <xdr:rowOff>128744</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351939" y="10187902"/>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329</xdr:rowOff>
    </xdr:from>
    <xdr:to>
      <xdr:col>50</xdr:col>
      <xdr:colOff>165100</xdr:colOff>
      <xdr:row>61</xdr:row>
      <xdr:rowOff>101929</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593351" y="999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171213</xdr:rowOff>
    </xdr:from>
    <xdr:to>
      <xdr:col>46</xdr:col>
      <xdr:colOff>38100</xdr:colOff>
      <xdr:row>61</xdr:row>
      <xdr:rowOff>101363</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803866" y="9997601"/>
          <a:ext cx="81697"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6193</xdr:rowOff>
    </xdr:from>
    <xdr:to>
      <xdr:col>41</xdr:col>
      <xdr:colOff>101600</xdr:colOff>
      <xdr:row>61</xdr:row>
      <xdr:rowOff>107793</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994478" y="1000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15582</xdr:rowOff>
    </xdr:from>
    <xdr:to>
      <xdr:col>36</xdr:col>
      <xdr:colOff>165100</xdr:colOff>
      <xdr:row>61</xdr:row>
      <xdr:rowOff>117182</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6204993" y="1001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212239"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473554"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677245"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874681"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6085196"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146802</xdr:rowOff>
    </xdr:from>
    <xdr:to>
      <xdr:col>55</xdr:col>
      <xdr:colOff>50800</xdr:colOff>
      <xdr:row>64</xdr:row>
      <xdr:rowOff>76952</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351939" y="10471333"/>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61729</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E00-0000F9000000}"/>
            </a:ext>
          </a:extLst>
        </xdr:cNvPr>
        <xdr:cNvSpPr txBox="1"/>
      </xdr:nvSpPr>
      <xdr:spPr>
        <a:xfrm>
          <a:off x="9420936" y="1038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148340</xdr:rowOff>
    </xdr:from>
    <xdr:to>
      <xdr:col>50</xdr:col>
      <xdr:colOff>165100</xdr:colOff>
      <xdr:row>64</xdr:row>
      <xdr:rowOff>78490</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593351" y="10472871"/>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26152</xdr:rowOff>
    </xdr:from>
    <xdr:to>
      <xdr:col>55</xdr:col>
      <xdr:colOff>0</xdr:colOff>
      <xdr:row>64</xdr:row>
      <xdr:rowOff>27690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644151" y="10514456"/>
          <a:ext cx="738685" cy="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153325</xdr:rowOff>
    </xdr:from>
    <xdr:to>
      <xdr:col>46</xdr:col>
      <xdr:colOff>38100</xdr:colOff>
      <xdr:row>64</xdr:row>
      <xdr:rowOff>83475</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03866" y="10477856"/>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27690</xdr:rowOff>
    </xdr:from>
    <xdr:to>
      <xdr:col>50</xdr:col>
      <xdr:colOff>114300</xdr:colOff>
      <xdr:row>64</xdr:row>
      <xdr:rowOff>32675</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847842" y="10515994"/>
          <a:ext cx="796309" cy="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154120</xdr:rowOff>
    </xdr:from>
    <xdr:to>
      <xdr:col>41</xdr:col>
      <xdr:colOff>101600</xdr:colOff>
      <xdr:row>64</xdr:row>
      <xdr:rowOff>84270</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94478" y="10478651"/>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32675</xdr:rowOff>
    </xdr:from>
    <xdr:to>
      <xdr:col>45</xdr:col>
      <xdr:colOff>177800</xdr:colOff>
      <xdr:row>64</xdr:row>
      <xdr:rowOff>33470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7045278" y="10520979"/>
          <a:ext cx="802564" cy="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154545</xdr:rowOff>
    </xdr:from>
    <xdr:to>
      <xdr:col>36</xdr:col>
      <xdr:colOff>165100</xdr:colOff>
      <xdr:row>64</xdr:row>
      <xdr:rowOff>84695</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6204993" y="10479076"/>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33470</xdr:rowOff>
    </xdr:from>
    <xdr:to>
      <xdr:col>41</xdr:col>
      <xdr:colOff>50800</xdr:colOff>
      <xdr:row>64</xdr:row>
      <xdr:rowOff>33895</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flipV="1">
          <a:off x="6255793" y="10521774"/>
          <a:ext cx="789485"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118456</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358104" y="9787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117890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75064" y="978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124320</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785579" y="9793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133709</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5976191" y="9803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69617</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384165" y="1055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74602</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607380" y="1056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75397</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817895" y="1056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75822</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6008507" y="105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682388" y="11295797"/>
          <a:ext cx="4246728"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09388"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09388"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705970"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705970"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2729552"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2729552"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682388" y="12385059"/>
          <a:ext cx="4246728"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664191" y="12202236"/>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682388" y="14571260"/>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74918" y="14429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682388" y="14205613"/>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274918" y="140710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682388" y="13839967"/>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39038" y="1370542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682388" y="13474321"/>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39038" y="133397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682388" y="13108675"/>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39038" y="1297412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682388" y="12750705"/>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39038" y="12616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682388" y="12385059"/>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383255" y="1225051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682388" y="12385059"/>
          <a:ext cx="4246728"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157193" y="12889714"/>
          <a:ext cx="0" cy="1315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195928" y="1420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088831" y="14205613"/>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195928" y="126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088831" y="12889714"/>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167657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195928" y="135970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107028" y="1361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368343" y="13577826"/>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558955" y="13564491"/>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769470" y="13541632"/>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979985" y="13518771"/>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987231"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241722"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439158"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649673"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853364"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107028" y="132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33038</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195928" y="1314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151130</xdr:rowOff>
    </xdr:from>
    <xdr:to>
      <xdr:col>20</xdr:col>
      <xdr:colOff>38100</xdr:colOff>
      <xdr:row>81</xdr:row>
      <xdr:rowOff>81280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368343" y="13259805"/>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30480</xdr:rowOff>
    </xdr:from>
    <xdr:to>
      <xdr:col>24</xdr:col>
      <xdr:colOff>63500</xdr:colOff>
      <xdr:row>81</xdr:row>
      <xdr:rowOff>60961</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3412319" y="13302928"/>
          <a:ext cx="745509"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126364</xdr:rowOff>
    </xdr:from>
    <xdr:to>
      <xdr:col>15</xdr:col>
      <xdr:colOff>101600</xdr:colOff>
      <xdr:row>81</xdr:row>
      <xdr:rowOff>56514</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558955" y="13235039"/>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5714</xdr:rowOff>
    </xdr:from>
    <xdr:to>
      <xdr:col>19</xdr:col>
      <xdr:colOff>177800</xdr:colOff>
      <xdr:row>81</xdr:row>
      <xdr:rowOff>30480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609755" y="13278162"/>
          <a:ext cx="802564"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93980</xdr:rowOff>
    </xdr:from>
    <xdr:to>
      <xdr:col>10</xdr:col>
      <xdr:colOff>165100</xdr:colOff>
      <xdr:row>81</xdr:row>
      <xdr:rowOff>24130</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769470" y="13202655"/>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144780</xdr:rowOff>
    </xdr:from>
    <xdr:to>
      <xdr:col>15</xdr:col>
      <xdr:colOff>50800</xdr:colOff>
      <xdr:row>81</xdr:row>
      <xdr:rowOff>5714</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820270" y="13253455"/>
          <a:ext cx="789485" cy="2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57786</xdr:rowOff>
    </xdr:from>
    <xdr:to>
      <xdr:col>6</xdr:col>
      <xdr:colOff>38100</xdr:colOff>
      <xdr:row>80</xdr:row>
      <xdr:rowOff>159386</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979985" y="13166461"/>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108586</xdr:rowOff>
    </xdr:from>
    <xdr:to>
      <xdr:col>10</xdr:col>
      <xdr:colOff>114300</xdr:colOff>
      <xdr:row>80</xdr:row>
      <xdr:rowOff>144780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023961" y="13217261"/>
          <a:ext cx="796309"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62882</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223790" y="13662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427102" y="1364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637617" y="1362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848132" y="1360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97807</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223790" y="13042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73041</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427102" y="1301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40657</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637617" y="1298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4463</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848132" y="1294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5927299" y="11295797"/>
          <a:ext cx="4226825"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034396"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034396"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950881"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950881"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7974463"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7974463"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5927299" y="12385059"/>
          <a:ext cx="4226825"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5889199" y="1220223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5927299" y="14571260"/>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5927299" y="14253218"/>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5499925" y="1411781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5927299" y="13941147"/>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5455708" y="1380660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5927299" y="13629930"/>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5455708" y="13495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5927299" y="13318712"/>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5455708" y="1318416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5927299" y="13007494"/>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5455708" y="128729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5927299" y="12696276"/>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5455708" y="1256173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5927299" y="12385059"/>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5455708" y="1225051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00000000-0008-0000-0E00-00005C010000}"/>
            </a:ext>
          </a:extLst>
        </xdr:cNvPr>
        <xdr:cNvSpPr/>
      </xdr:nvSpPr>
      <xdr:spPr>
        <a:xfrm>
          <a:off x="5927299" y="12385059"/>
          <a:ext cx="4226825"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124282</xdr:rowOff>
    </xdr:from>
    <xdr:to>
      <xdr:col>54</xdr:col>
      <xdr:colOff>189865</xdr:colOff>
      <xdr:row>86</xdr:row>
      <xdr:rowOff>166932</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flipV="1">
          <a:off x="9381632" y="12741637"/>
          <a:ext cx="0" cy="1516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170759</xdr:rowOff>
    </xdr:from>
    <xdr:ext cx="469744" cy="259045"/>
    <xdr:sp macro="" textlink="">
      <xdr:nvSpPr>
        <xdr:cNvPr id="350" name="【公営住宅】&#10;一人当たり面積最小値テキスト">
          <a:extLst>
            <a:ext uri="{FF2B5EF4-FFF2-40B4-BE49-F238E27FC236}">
              <a16:creationId xmlns:a16="http://schemas.microsoft.com/office/drawing/2014/main" id="{00000000-0008-0000-0E00-00005E010000}"/>
            </a:ext>
          </a:extLst>
        </xdr:cNvPr>
        <xdr:cNvSpPr txBox="1"/>
      </xdr:nvSpPr>
      <xdr:spPr>
        <a:xfrm>
          <a:off x="9420936" y="1425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166932</xdr:rowOff>
    </xdr:from>
    <xdr:to>
      <xdr:col>55</xdr:col>
      <xdr:colOff>88900</xdr:colOff>
      <xdr:row>86</xdr:row>
      <xdr:rowOff>166932</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9313839" y="14258245"/>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70959</xdr:rowOff>
    </xdr:from>
    <xdr:ext cx="534377" cy="259045"/>
    <xdr:sp macro="" textlink="">
      <xdr:nvSpPr>
        <xdr:cNvPr id="352" name="【公営住宅】&#10;一人当たり面積最大値テキスト">
          <a:extLst>
            <a:ext uri="{FF2B5EF4-FFF2-40B4-BE49-F238E27FC236}">
              <a16:creationId xmlns:a16="http://schemas.microsoft.com/office/drawing/2014/main" id="{00000000-0008-0000-0E00-000060010000}"/>
            </a:ext>
          </a:extLst>
        </xdr:cNvPr>
        <xdr:cNvSpPr txBox="1"/>
      </xdr:nvSpPr>
      <xdr:spPr>
        <a:xfrm>
          <a:off x="9420936" y="1252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124282</xdr:rowOff>
    </xdr:from>
    <xdr:to>
      <xdr:col>55</xdr:col>
      <xdr:colOff>88900</xdr:colOff>
      <xdr:row>77</xdr:row>
      <xdr:rowOff>124282</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9313839" y="12741637"/>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76438</xdr:rowOff>
    </xdr:from>
    <xdr:ext cx="469744" cy="259045"/>
    <xdr:sp macro="" textlink="">
      <xdr:nvSpPr>
        <xdr:cNvPr id="354" name="【公営住宅】&#10;一人当たり面積平均値テキスト">
          <a:extLst>
            <a:ext uri="{FF2B5EF4-FFF2-40B4-BE49-F238E27FC236}">
              <a16:creationId xmlns:a16="http://schemas.microsoft.com/office/drawing/2014/main" id="{00000000-0008-0000-0E00-000062010000}"/>
            </a:ext>
          </a:extLst>
        </xdr:cNvPr>
        <xdr:cNvSpPr txBox="1"/>
      </xdr:nvSpPr>
      <xdr:spPr>
        <a:xfrm>
          <a:off x="9420936" y="14003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53561</xdr:rowOff>
    </xdr:from>
    <xdr:to>
      <xdr:col>55</xdr:col>
      <xdr:colOff>50800</xdr:colOff>
      <xdr:row>86</xdr:row>
      <xdr:rowOff>155161</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9351939" y="14144874"/>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77369</xdr:rowOff>
    </xdr:from>
    <xdr:to>
      <xdr:col>50</xdr:col>
      <xdr:colOff>165100</xdr:colOff>
      <xdr:row>87</xdr:row>
      <xdr:rowOff>7519</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8593351" y="14168682"/>
          <a:ext cx="101600" cy="9392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76291</xdr:rowOff>
    </xdr:from>
    <xdr:to>
      <xdr:col>46</xdr:col>
      <xdr:colOff>38100</xdr:colOff>
      <xdr:row>87</xdr:row>
      <xdr:rowOff>6441</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7803866" y="14167604"/>
          <a:ext cx="81697" cy="9392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77270</xdr:rowOff>
    </xdr:from>
    <xdr:to>
      <xdr:col>41</xdr:col>
      <xdr:colOff>101600</xdr:colOff>
      <xdr:row>87</xdr:row>
      <xdr:rowOff>7420</xdr:rowOff>
    </xdr:to>
    <xdr:sp macro="" textlink="">
      <xdr:nvSpPr>
        <xdr:cNvPr id="358" name="フローチャート: 判断 357">
          <a:extLst>
            <a:ext uri="{FF2B5EF4-FFF2-40B4-BE49-F238E27FC236}">
              <a16:creationId xmlns:a16="http://schemas.microsoft.com/office/drawing/2014/main" id="{00000000-0008-0000-0E00-000066010000}"/>
            </a:ext>
          </a:extLst>
        </xdr:cNvPr>
        <xdr:cNvSpPr/>
      </xdr:nvSpPr>
      <xdr:spPr>
        <a:xfrm>
          <a:off x="6994478" y="14168583"/>
          <a:ext cx="101600" cy="9392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78349</xdr:rowOff>
    </xdr:from>
    <xdr:to>
      <xdr:col>36</xdr:col>
      <xdr:colOff>165100</xdr:colOff>
      <xdr:row>87</xdr:row>
      <xdr:rowOff>8499</xdr:rowOff>
    </xdr:to>
    <xdr:sp macro="" textlink="">
      <xdr:nvSpPr>
        <xdr:cNvPr id="359" name="フローチャート: 判断 358">
          <a:extLst>
            <a:ext uri="{FF2B5EF4-FFF2-40B4-BE49-F238E27FC236}">
              <a16:creationId xmlns:a16="http://schemas.microsoft.com/office/drawing/2014/main" id="{00000000-0008-0000-0E00-000067010000}"/>
            </a:ext>
          </a:extLst>
        </xdr:cNvPr>
        <xdr:cNvSpPr/>
      </xdr:nvSpPr>
      <xdr:spPr>
        <a:xfrm>
          <a:off x="6204993" y="14169662"/>
          <a:ext cx="101600" cy="9392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9212239"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8473554"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7677245"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6874681"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6085196"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88832</xdr:rowOff>
    </xdr:from>
    <xdr:to>
      <xdr:col>55</xdr:col>
      <xdr:colOff>50800</xdr:colOff>
      <xdr:row>87</xdr:row>
      <xdr:rowOff>18982</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9351939" y="14180145"/>
          <a:ext cx="81697"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31989</xdr:rowOff>
    </xdr:from>
    <xdr:ext cx="469744" cy="259045"/>
    <xdr:sp macro="" textlink="">
      <xdr:nvSpPr>
        <xdr:cNvPr id="366" name="【公営住宅】&#10;一人当たり面積該当値テキスト">
          <a:extLst>
            <a:ext uri="{FF2B5EF4-FFF2-40B4-BE49-F238E27FC236}">
              <a16:creationId xmlns:a16="http://schemas.microsoft.com/office/drawing/2014/main" id="{00000000-0008-0000-0E00-00006E010000}"/>
            </a:ext>
          </a:extLst>
        </xdr:cNvPr>
        <xdr:cNvSpPr txBox="1"/>
      </xdr:nvSpPr>
      <xdr:spPr>
        <a:xfrm>
          <a:off x="9420936" y="1412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89222</xdr:rowOff>
    </xdr:from>
    <xdr:to>
      <xdr:col>50</xdr:col>
      <xdr:colOff>165100</xdr:colOff>
      <xdr:row>87</xdr:row>
      <xdr:rowOff>19372</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8593351" y="14180535"/>
          <a:ext cx="101600"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139632</xdr:rowOff>
    </xdr:from>
    <xdr:to>
      <xdr:col>55</xdr:col>
      <xdr:colOff>0</xdr:colOff>
      <xdr:row>86</xdr:row>
      <xdr:rowOff>140022</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8644151" y="14230945"/>
          <a:ext cx="738685" cy="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89745</xdr:rowOff>
    </xdr:from>
    <xdr:to>
      <xdr:col>46</xdr:col>
      <xdr:colOff>38100</xdr:colOff>
      <xdr:row>87</xdr:row>
      <xdr:rowOff>19895</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7803866" y="14181058"/>
          <a:ext cx="81697"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140022</xdr:rowOff>
    </xdr:from>
    <xdr:to>
      <xdr:col>50</xdr:col>
      <xdr:colOff>114300</xdr:colOff>
      <xdr:row>86</xdr:row>
      <xdr:rowOff>140545</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7847842" y="14231335"/>
          <a:ext cx="796309"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90202</xdr:rowOff>
    </xdr:from>
    <xdr:to>
      <xdr:col>41</xdr:col>
      <xdr:colOff>101600</xdr:colOff>
      <xdr:row>87</xdr:row>
      <xdr:rowOff>20352</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994478" y="14181515"/>
          <a:ext cx="101600"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140545</xdr:rowOff>
    </xdr:from>
    <xdr:to>
      <xdr:col>45</xdr:col>
      <xdr:colOff>177800</xdr:colOff>
      <xdr:row>86</xdr:row>
      <xdr:rowOff>141002</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7045278" y="14231858"/>
          <a:ext cx="802564"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90497</xdr:rowOff>
    </xdr:from>
    <xdr:to>
      <xdr:col>36</xdr:col>
      <xdr:colOff>165100</xdr:colOff>
      <xdr:row>87</xdr:row>
      <xdr:rowOff>20647</xdr:rowOff>
    </xdr:to>
    <xdr:sp macro="" textlink="">
      <xdr:nvSpPr>
        <xdr:cNvPr id="373" name="楕円 372">
          <a:extLst>
            <a:ext uri="{FF2B5EF4-FFF2-40B4-BE49-F238E27FC236}">
              <a16:creationId xmlns:a16="http://schemas.microsoft.com/office/drawing/2014/main" id="{00000000-0008-0000-0E00-000075010000}"/>
            </a:ext>
          </a:extLst>
        </xdr:cNvPr>
        <xdr:cNvSpPr/>
      </xdr:nvSpPr>
      <xdr:spPr>
        <a:xfrm>
          <a:off x="6204993" y="14181810"/>
          <a:ext cx="101600"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141002</xdr:rowOff>
    </xdr:from>
    <xdr:to>
      <xdr:col>41</xdr:col>
      <xdr:colOff>50800</xdr:colOff>
      <xdr:row>86</xdr:row>
      <xdr:rowOff>141297</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flipV="1">
          <a:off x="6255793" y="14232315"/>
          <a:ext cx="789485"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24046</xdr:rowOff>
    </xdr:from>
    <xdr:ext cx="469744" cy="259045"/>
    <xdr:sp macro="" textlink="">
      <xdr:nvSpPr>
        <xdr:cNvPr id="375" name="n_1aveValue【公営住宅】&#10;一人当たり面積">
          <a:extLst>
            <a:ext uri="{FF2B5EF4-FFF2-40B4-BE49-F238E27FC236}">
              <a16:creationId xmlns:a16="http://schemas.microsoft.com/office/drawing/2014/main" id="{00000000-0008-0000-0E00-000077010000}"/>
            </a:ext>
          </a:extLst>
        </xdr:cNvPr>
        <xdr:cNvSpPr txBox="1"/>
      </xdr:nvSpPr>
      <xdr:spPr>
        <a:xfrm>
          <a:off x="8416481" y="1395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22968</xdr:rowOff>
    </xdr:from>
    <xdr:ext cx="469744" cy="259045"/>
    <xdr:sp macro="" textlink="">
      <xdr:nvSpPr>
        <xdr:cNvPr id="376" name="n_2aveValue【公営住宅】&#10;一人当たり面積">
          <a:extLst>
            <a:ext uri="{FF2B5EF4-FFF2-40B4-BE49-F238E27FC236}">
              <a16:creationId xmlns:a16="http://schemas.microsoft.com/office/drawing/2014/main" id="{00000000-0008-0000-0E00-000078010000}"/>
            </a:ext>
          </a:extLst>
        </xdr:cNvPr>
        <xdr:cNvSpPr txBox="1"/>
      </xdr:nvSpPr>
      <xdr:spPr>
        <a:xfrm>
          <a:off x="7639696" y="1395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23947</xdr:rowOff>
    </xdr:from>
    <xdr:ext cx="469744" cy="259045"/>
    <xdr:sp macro="" textlink="">
      <xdr:nvSpPr>
        <xdr:cNvPr id="377" name="n_3aveValue【公営住宅】&#10;一人当たり面積">
          <a:extLst>
            <a:ext uri="{FF2B5EF4-FFF2-40B4-BE49-F238E27FC236}">
              <a16:creationId xmlns:a16="http://schemas.microsoft.com/office/drawing/2014/main" id="{00000000-0008-0000-0E00-000079010000}"/>
            </a:ext>
          </a:extLst>
        </xdr:cNvPr>
        <xdr:cNvSpPr txBox="1"/>
      </xdr:nvSpPr>
      <xdr:spPr>
        <a:xfrm>
          <a:off x="6830308" y="1395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25026</xdr:rowOff>
    </xdr:from>
    <xdr:ext cx="469744" cy="259045"/>
    <xdr:sp macro="" textlink="">
      <xdr:nvSpPr>
        <xdr:cNvPr id="378" name="n_4aveValue【公営住宅】&#10;一人当たり面積">
          <a:extLst>
            <a:ext uri="{FF2B5EF4-FFF2-40B4-BE49-F238E27FC236}">
              <a16:creationId xmlns:a16="http://schemas.microsoft.com/office/drawing/2014/main" id="{00000000-0008-0000-0E00-00007A010000}"/>
            </a:ext>
          </a:extLst>
        </xdr:cNvPr>
        <xdr:cNvSpPr txBox="1"/>
      </xdr:nvSpPr>
      <xdr:spPr>
        <a:xfrm>
          <a:off x="6040823" y="1395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10499</xdr:rowOff>
    </xdr:from>
    <xdr:ext cx="469744" cy="259045"/>
    <xdr:sp macro="" textlink="">
      <xdr:nvSpPr>
        <xdr:cNvPr id="379" name="n_1mainValue【公営住宅】&#10;一人当たり面積">
          <a:extLst>
            <a:ext uri="{FF2B5EF4-FFF2-40B4-BE49-F238E27FC236}">
              <a16:creationId xmlns:a16="http://schemas.microsoft.com/office/drawing/2014/main" id="{00000000-0008-0000-0E00-00007B010000}"/>
            </a:ext>
          </a:extLst>
        </xdr:cNvPr>
        <xdr:cNvSpPr txBox="1"/>
      </xdr:nvSpPr>
      <xdr:spPr>
        <a:xfrm>
          <a:off x="8416481" y="1426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11022</xdr:rowOff>
    </xdr:from>
    <xdr:ext cx="469744" cy="259045"/>
    <xdr:sp macro="" textlink="">
      <xdr:nvSpPr>
        <xdr:cNvPr id="380" name="n_2mainValue【公営住宅】&#10;一人当たり面積">
          <a:extLst>
            <a:ext uri="{FF2B5EF4-FFF2-40B4-BE49-F238E27FC236}">
              <a16:creationId xmlns:a16="http://schemas.microsoft.com/office/drawing/2014/main" id="{00000000-0008-0000-0E00-00007C010000}"/>
            </a:ext>
          </a:extLst>
        </xdr:cNvPr>
        <xdr:cNvSpPr txBox="1"/>
      </xdr:nvSpPr>
      <xdr:spPr>
        <a:xfrm>
          <a:off x="7639696" y="1426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11479</xdr:rowOff>
    </xdr:from>
    <xdr:ext cx="469744" cy="259045"/>
    <xdr:sp macro="" textlink="">
      <xdr:nvSpPr>
        <xdr:cNvPr id="381" name="n_3mainValue【公営住宅】&#10;一人当たり面積">
          <a:extLst>
            <a:ext uri="{FF2B5EF4-FFF2-40B4-BE49-F238E27FC236}">
              <a16:creationId xmlns:a16="http://schemas.microsoft.com/office/drawing/2014/main" id="{00000000-0008-0000-0E00-00007D010000}"/>
            </a:ext>
          </a:extLst>
        </xdr:cNvPr>
        <xdr:cNvSpPr txBox="1"/>
      </xdr:nvSpPr>
      <xdr:spPr>
        <a:xfrm>
          <a:off x="6830308" y="1426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11774</xdr:rowOff>
    </xdr:from>
    <xdr:ext cx="469744" cy="259045"/>
    <xdr:sp macro="" textlink="">
      <xdr:nvSpPr>
        <xdr:cNvPr id="382" name="n_4mainValue【公営住宅】&#10;一人当たり面積">
          <a:extLst>
            <a:ext uri="{FF2B5EF4-FFF2-40B4-BE49-F238E27FC236}">
              <a16:creationId xmlns:a16="http://schemas.microsoft.com/office/drawing/2014/main" id="{00000000-0008-0000-0E00-00007E010000}"/>
            </a:ext>
          </a:extLst>
        </xdr:cNvPr>
        <xdr:cNvSpPr txBox="1"/>
      </xdr:nvSpPr>
      <xdr:spPr>
        <a:xfrm>
          <a:off x="6040823" y="1426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682388" y="14929229"/>
          <a:ext cx="4246728" cy="6324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809388"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809388"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705970"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705970"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2729552"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2729552"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82388" y="16067111"/>
          <a:ext cx="4246728" cy="2274058"/>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664191" y="15877464"/>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682388" y="18341169"/>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274918" y="18199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682388" y="18016304"/>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274918" y="178749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682388" y="17691438"/>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339038" y="175500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682388" y="17366573"/>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339038" y="1722520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682388" y="17041707"/>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339038" y="169003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682388" y="16716842"/>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339038" y="165754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682388" y="16391976"/>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383255" y="162506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682388" y="16067111"/>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7" name="【港湾・漁港】&#10;有形固定資産減価償却率グラフ枠">
          <a:extLst>
            <a:ext uri="{FF2B5EF4-FFF2-40B4-BE49-F238E27FC236}">
              <a16:creationId xmlns:a16="http://schemas.microsoft.com/office/drawing/2014/main" id="{00000000-0008-0000-0E00-000097010000}"/>
            </a:ext>
          </a:extLst>
        </xdr:cNvPr>
        <xdr:cNvSpPr/>
      </xdr:nvSpPr>
      <xdr:spPr>
        <a:xfrm>
          <a:off x="682388" y="16067111"/>
          <a:ext cx="4246728" cy="2274058"/>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flipV="1">
          <a:off x="4157193" y="16424634"/>
          <a:ext cx="0" cy="1591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9" name="【港湾・漁港】&#10;有形固定資産減価償却率最小値テキスト">
          <a:extLst>
            <a:ext uri="{FF2B5EF4-FFF2-40B4-BE49-F238E27FC236}">
              <a16:creationId xmlns:a16="http://schemas.microsoft.com/office/drawing/2014/main" id="{00000000-0008-0000-0E00-000099010000}"/>
            </a:ext>
          </a:extLst>
        </xdr:cNvPr>
        <xdr:cNvSpPr txBox="1"/>
      </xdr:nvSpPr>
      <xdr:spPr>
        <a:xfrm>
          <a:off x="4195928" y="1802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4088831" y="18016304"/>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11" name="【港湾・漁港】&#10;有形固定資産減価償却率最大値テキスト">
          <a:extLst>
            <a:ext uri="{FF2B5EF4-FFF2-40B4-BE49-F238E27FC236}">
              <a16:creationId xmlns:a16="http://schemas.microsoft.com/office/drawing/2014/main" id="{00000000-0008-0000-0E00-00009B010000}"/>
            </a:ext>
          </a:extLst>
        </xdr:cNvPr>
        <xdr:cNvSpPr txBox="1"/>
      </xdr:nvSpPr>
      <xdr:spPr>
        <a:xfrm>
          <a:off x="4195928" y="1620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4088831" y="16424634"/>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56078</xdr:rowOff>
    </xdr:from>
    <xdr:ext cx="405111" cy="259045"/>
    <xdr:sp macro="" textlink="">
      <xdr:nvSpPr>
        <xdr:cNvPr id="413" name="【港湾・漁港】&#10;有形固定資産減価償却率平均値テキスト">
          <a:extLst>
            <a:ext uri="{FF2B5EF4-FFF2-40B4-BE49-F238E27FC236}">
              <a16:creationId xmlns:a16="http://schemas.microsoft.com/office/drawing/2014/main" id="{00000000-0008-0000-0E00-00009D010000}"/>
            </a:ext>
          </a:extLst>
        </xdr:cNvPr>
        <xdr:cNvSpPr txBox="1"/>
      </xdr:nvSpPr>
      <xdr:spPr>
        <a:xfrm>
          <a:off x="4195928" y="173546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77651</xdr:rowOff>
    </xdr:from>
    <xdr:to>
      <xdr:col>24</xdr:col>
      <xdr:colOff>114300</xdr:colOff>
      <xdr:row>106</xdr:row>
      <xdr:rowOff>7801</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4107028" y="17376188"/>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159294</xdr:rowOff>
    </xdr:from>
    <xdr:to>
      <xdr:col>20</xdr:col>
      <xdr:colOff>38100</xdr:colOff>
      <xdr:row>105</xdr:row>
      <xdr:rowOff>89444</xdr:rowOff>
    </xdr:to>
    <xdr:sp macro="" textlink="">
      <xdr:nvSpPr>
        <xdr:cNvPr id="415" name="フローチャート: 判断 414">
          <a:extLst>
            <a:ext uri="{FF2B5EF4-FFF2-40B4-BE49-F238E27FC236}">
              <a16:creationId xmlns:a16="http://schemas.microsoft.com/office/drawing/2014/main" id="{00000000-0008-0000-0E00-00009F010000}"/>
            </a:ext>
          </a:extLst>
        </xdr:cNvPr>
        <xdr:cNvSpPr/>
      </xdr:nvSpPr>
      <xdr:spPr>
        <a:xfrm>
          <a:off x="3368343" y="17287234"/>
          <a:ext cx="81697"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121738</xdr:rowOff>
    </xdr:from>
    <xdr:to>
      <xdr:col>15</xdr:col>
      <xdr:colOff>101600</xdr:colOff>
      <xdr:row>105</xdr:row>
      <xdr:rowOff>51888</xdr:rowOff>
    </xdr:to>
    <xdr:sp macro="" textlink="">
      <xdr:nvSpPr>
        <xdr:cNvPr id="416" name="フローチャート: 判断 415">
          <a:extLst>
            <a:ext uri="{FF2B5EF4-FFF2-40B4-BE49-F238E27FC236}">
              <a16:creationId xmlns:a16="http://schemas.microsoft.com/office/drawing/2014/main" id="{00000000-0008-0000-0E00-0000A0010000}"/>
            </a:ext>
          </a:extLst>
        </xdr:cNvPr>
        <xdr:cNvSpPr/>
      </xdr:nvSpPr>
      <xdr:spPr>
        <a:xfrm>
          <a:off x="2558955" y="17249678"/>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95613</xdr:rowOff>
    </xdr:from>
    <xdr:to>
      <xdr:col>10</xdr:col>
      <xdr:colOff>165100</xdr:colOff>
      <xdr:row>105</xdr:row>
      <xdr:rowOff>25763</xdr:rowOff>
    </xdr:to>
    <xdr:sp macro="" textlink="">
      <xdr:nvSpPr>
        <xdr:cNvPr id="417" name="フローチャート: 判断 416">
          <a:extLst>
            <a:ext uri="{FF2B5EF4-FFF2-40B4-BE49-F238E27FC236}">
              <a16:creationId xmlns:a16="http://schemas.microsoft.com/office/drawing/2014/main" id="{00000000-0008-0000-0E00-0000A1010000}"/>
            </a:ext>
          </a:extLst>
        </xdr:cNvPr>
        <xdr:cNvSpPr/>
      </xdr:nvSpPr>
      <xdr:spPr>
        <a:xfrm>
          <a:off x="1769470" y="17223553"/>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98879</xdr:rowOff>
    </xdr:from>
    <xdr:to>
      <xdr:col>6</xdr:col>
      <xdr:colOff>38100</xdr:colOff>
      <xdr:row>105</xdr:row>
      <xdr:rowOff>29029</xdr:rowOff>
    </xdr:to>
    <xdr:sp macro="" textlink="">
      <xdr:nvSpPr>
        <xdr:cNvPr id="418" name="フローチャート: 判断 417">
          <a:extLst>
            <a:ext uri="{FF2B5EF4-FFF2-40B4-BE49-F238E27FC236}">
              <a16:creationId xmlns:a16="http://schemas.microsoft.com/office/drawing/2014/main" id="{00000000-0008-0000-0E00-0000A2010000}"/>
            </a:ext>
          </a:extLst>
        </xdr:cNvPr>
        <xdr:cNvSpPr/>
      </xdr:nvSpPr>
      <xdr:spPr>
        <a:xfrm>
          <a:off x="979985" y="17226819"/>
          <a:ext cx="81697"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3987231"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3241722"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2439158"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649673"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853364"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9071</xdr:rowOff>
    </xdr:from>
    <xdr:to>
      <xdr:col>24</xdr:col>
      <xdr:colOff>114300</xdr:colOff>
      <xdr:row>102</xdr:row>
      <xdr:rowOff>110671</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4107028" y="1679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31948</xdr:rowOff>
    </xdr:from>
    <xdr:ext cx="405111" cy="259045"/>
    <xdr:sp macro="" textlink="">
      <xdr:nvSpPr>
        <xdr:cNvPr id="425" name="【港湾・漁港】&#10;有形固定資産減価償却率該当値テキスト">
          <a:extLst>
            <a:ext uri="{FF2B5EF4-FFF2-40B4-BE49-F238E27FC236}">
              <a16:creationId xmlns:a16="http://schemas.microsoft.com/office/drawing/2014/main" id="{00000000-0008-0000-0E00-0000A9010000}"/>
            </a:ext>
          </a:extLst>
        </xdr:cNvPr>
        <xdr:cNvSpPr txBox="1"/>
      </xdr:nvSpPr>
      <xdr:spPr>
        <a:xfrm>
          <a:off x="4195928" y="166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139700</xdr:rowOff>
    </xdr:from>
    <xdr:to>
      <xdr:col>20</xdr:col>
      <xdr:colOff>38100</xdr:colOff>
      <xdr:row>102</xdr:row>
      <xdr:rowOff>69850</xdr:rowOff>
    </xdr:to>
    <xdr:sp macro="" textlink="">
      <xdr:nvSpPr>
        <xdr:cNvPr id="426" name="楕円 425">
          <a:extLst>
            <a:ext uri="{FF2B5EF4-FFF2-40B4-BE49-F238E27FC236}">
              <a16:creationId xmlns:a16="http://schemas.microsoft.com/office/drawing/2014/main" id="{00000000-0008-0000-0E00-0000AA010000}"/>
            </a:ext>
          </a:extLst>
        </xdr:cNvPr>
        <xdr:cNvSpPr/>
      </xdr:nvSpPr>
      <xdr:spPr>
        <a:xfrm>
          <a:off x="3368343" y="16755849"/>
          <a:ext cx="81697"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19050</xdr:rowOff>
    </xdr:from>
    <xdr:to>
      <xdr:col>24</xdr:col>
      <xdr:colOff>63500</xdr:colOff>
      <xdr:row>102</xdr:row>
      <xdr:rowOff>59871</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3412319" y="16805796"/>
          <a:ext cx="745509"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98879</xdr:rowOff>
    </xdr:from>
    <xdr:to>
      <xdr:col>15</xdr:col>
      <xdr:colOff>101600</xdr:colOff>
      <xdr:row>102</xdr:row>
      <xdr:rowOff>29029</xdr:rowOff>
    </xdr:to>
    <xdr:sp macro="" textlink="">
      <xdr:nvSpPr>
        <xdr:cNvPr id="428" name="楕円 427">
          <a:extLst>
            <a:ext uri="{FF2B5EF4-FFF2-40B4-BE49-F238E27FC236}">
              <a16:creationId xmlns:a16="http://schemas.microsoft.com/office/drawing/2014/main" id="{00000000-0008-0000-0E00-0000AC010000}"/>
            </a:ext>
          </a:extLst>
        </xdr:cNvPr>
        <xdr:cNvSpPr/>
      </xdr:nvSpPr>
      <xdr:spPr>
        <a:xfrm>
          <a:off x="2558955" y="16715028"/>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149679</xdr:rowOff>
    </xdr:from>
    <xdr:to>
      <xdr:col>19</xdr:col>
      <xdr:colOff>177800</xdr:colOff>
      <xdr:row>102</xdr:row>
      <xdr:rowOff>19050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2609755" y="16765828"/>
          <a:ext cx="802564" cy="3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102144</xdr:rowOff>
    </xdr:from>
    <xdr:to>
      <xdr:col>10</xdr:col>
      <xdr:colOff>165100</xdr:colOff>
      <xdr:row>107</xdr:row>
      <xdr:rowOff>32294</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1769470" y="17571278"/>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149679</xdr:rowOff>
    </xdr:from>
    <xdr:to>
      <xdr:col>15</xdr:col>
      <xdr:colOff>50800</xdr:colOff>
      <xdr:row>106</xdr:row>
      <xdr:rowOff>152944</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flipV="1">
          <a:off x="1820270" y="16765828"/>
          <a:ext cx="789485" cy="85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56424</xdr:rowOff>
    </xdr:from>
    <xdr:to>
      <xdr:col>6</xdr:col>
      <xdr:colOff>38100</xdr:colOff>
      <xdr:row>106</xdr:row>
      <xdr:rowOff>158024</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979985" y="17525558"/>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107224</xdr:rowOff>
    </xdr:from>
    <xdr:to>
      <xdr:col>10</xdr:col>
      <xdr:colOff>114300</xdr:colOff>
      <xdr:row>106</xdr:row>
      <xdr:rowOff>152944</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023961" y="17576358"/>
          <a:ext cx="796309"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80571</xdr:rowOff>
    </xdr:from>
    <xdr:ext cx="405111" cy="259045"/>
    <xdr:sp macro="" textlink="">
      <xdr:nvSpPr>
        <xdr:cNvPr id="434" name="n_1aveValue【港湾・漁港】&#10;有形固定資産減価償却率">
          <a:extLst>
            <a:ext uri="{FF2B5EF4-FFF2-40B4-BE49-F238E27FC236}">
              <a16:creationId xmlns:a16="http://schemas.microsoft.com/office/drawing/2014/main" id="{00000000-0008-0000-0E00-0000B2010000}"/>
            </a:ext>
          </a:extLst>
        </xdr:cNvPr>
        <xdr:cNvSpPr txBox="1"/>
      </xdr:nvSpPr>
      <xdr:spPr>
        <a:xfrm>
          <a:off x="3223790" y="17379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43015</xdr:rowOff>
    </xdr:from>
    <xdr:ext cx="405111" cy="259045"/>
    <xdr:sp macro="" textlink="">
      <xdr:nvSpPr>
        <xdr:cNvPr id="435" name="n_2aveValue【港湾・漁港】&#10;有形固定資産減価償却率">
          <a:extLst>
            <a:ext uri="{FF2B5EF4-FFF2-40B4-BE49-F238E27FC236}">
              <a16:creationId xmlns:a16="http://schemas.microsoft.com/office/drawing/2014/main" id="{00000000-0008-0000-0E00-0000B3010000}"/>
            </a:ext>
          </a:extLst>
        </xdr:cNvPr>
        <xdr:cNvSpPr txBox="1"/>
      </xdr:nvSpPr>
      <xdr:spPr>
        <a:xfrm>
          <a:off x="2427102" y="17341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42290</xdr:rowOff>
    </xdr:from>
    <xdr:ext cx="405111" cy="259045"/>
    <xdr:sp macro="" textlink="">
      <xdr:nvSpPr>
        <xdr:cNvPr id="436" name="n_3aveValue【港湾・漁港】&#10;有形固定資産減価償却率">
          <a:extLst>
            <a:ext uri="{FF2B5EF4-FFF2-40B4-BE49-F238E27FC236}">
              <a16:creationId xmlns:a16="http://schemas.microsoft.com/office/drawing/2014/main" id="{00000000-0008-0000-0E00-0000B4010000}"/>
            </a:ext>
          </a:extLst>
        </xdr:cNvPr>
        <xdr:cNvSpPr txBox="1"/>
      </xdr:nvSpPr>
      <xdr:spPr>
        <a:xfrm>
          <a:off x="1637617" y="16999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45556</xdr:rowOff>
    </xdr:from>
    <xdr:ext cx="405111" cy="259045"/>
    <xdr:sp macro="" textlink="">
      <xdr:nvSpPr>
        <xdr:cNvPr id="437" name="n_4aveValue【港湾・漁港】&#10;有形固定資産減価償却率">
          <a:extLst>
            <a:ext uri="{FF2B5EF4-FFF2-40B4-BE49-F238E27FC236}">
              <a16:creationId xmlns:a16="http://schemas.microsoft.com/office/drawing/2014/main" id="{00000000-0008-0000-0E00-0000B5010000}"/>
            </a:ext>
          </a:extLst>
        </xdr:cNvPr>
        <xdr:cNvSpPr txBox="1"/>
      </xdr:nvSpPr>
      <xdr:spPr>
        <a:xfrm>
          <a:off x="848132" y="17002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86377</xdr:rowOff>
    </xdr:from>
    <xdr:ext cx="405111" cy="259045"/>
    <xdr:sp macro="" textlink="">
      <xdr:nvSpPr>
        <xdr:cNvPr id="438" name="n_1mainValue【港湾・漁港】&#10;有形固定資産減価償却率">
          <a:extLst>
            <a:ext uri="{FF2B5EF4-FFF2-40B4-BE49-F238E27FC236}">
              <a16:creationId xmlns:a16="http://schemas.microsoft.com/office/drawing/2014/main" id="{00000000-0008-0000-0E00-0000B6010000}"/>
            </a:ext>
          </a:extLst>
        </xdr:cNvPr>
        <xdr:cNvSpPr txBox="1"/>
      </xdr:nvSpPr>
      <xdr:spPr>
        <a:xfrm>
          <a:off x="3223790" y="16531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45556</xdr:rowOff>
    </xdr:from>
    <xdr:ext cx="405111" cy="259045"/>
    <xdr:sp macro="" textlink="">
      <xdr:nvSpPr>
        <xdr:cNvPr id="439" name="n_2mainValue【港湾・漁港】&#10;有形固定資産減価償却率">
          <a:extLst>
            <a:ext uri="{FF2B5EF4-FFF2-40B4-BE49-F238E27FC236}">
              <a16:creationId xmlns:a16="http://schemas.microsoft.com/office/drawing/2014/main" id="{00000000-0008-0000-0E00-0000B7010000}"/>
            </a:ext>
          </a:extLst>
        </xdr:cNvPr>
        <xdr:cNvSpPr txBox="1"/>
      </xdr:nvSpPr>
      <xdr:spPr>
        <a:xfrm>
          <a:off x="2427102" y="16491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23421</xdr:rowOff>
    </xdr:from>
    <xdr:ext cx="405111" cy="259045"/>
    <xdr:sp macro="" textlink="">
      <xdr:nvSpPr>
        <xdr:cNvPr id="440" name="n_3mainValue【港湾・漁港】&#10;有形固定資産減価償却率">
          <a:extLst>
            <a:ext uri="{FF2B5EF4-FFF2-40B4-BE49-F238E27FC236}">
              <a16:creationId xmlns:a16="http://schemas.microsoft.com/office/drawing/2014/main" id="{00000000-0008-0000-0E00-0000B8010000}"/>
            </a:ext>
          </a:extLst>
        </xdr:cNvPr>
        <xdr:cNvSpPr txBox="1"/>
      </xdr:nvSpPr>
      <xdr:spPr>
        <a:xfrm>
          <a:off x="1637617" y="17663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149151</xdr:rowOff>
    </xdr:from>
    <xdr:ext cx="405111" cy="259045"/>
    <xdr:sp macro="" textlink="">
      <xdr:nvSpPr>
        <xdr:cNvPr id="441" name="n_4mainValue【港湾・漁港】&#10;有形固定資産減価償却率">
          <a:extLst>
            <a:ext uri="{FF2B5EF4-FFF2-40B4-BE49-F238E27FC236}">
              <a16:creationId xmlns:a16="http://schemas.microsoft.com/office/drawing/2014/main" id="{00000000-0008-0000-0E00-0000B9010000}"/>
            </a:ext>
          </a:extLst>
        </xdr:cNvPr>
        <xdr:cNvSpPr txBox="1"/>
      </xdr:nvSpPr>
      <xdr:spPr>
        <a:xfrm>
          <a:off x="848132" y="1761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5927299" y="14929229"/>
          <a:ext cx="4226825" cy="6324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6034396"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6034396"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6950881"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6950881"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7974463"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7974463"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5927299" y="16067111"/>
          <a:ext cx="4226825" cy="2274058"/>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5889199" y="1587746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5927299" y="18341169"/>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5927299" y="17886528"/>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5698415" y="17745158"/>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5927299" y="17431887"/>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5391588" y="172905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5927299" y="16976393"/>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5391588" y="168350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5927299" y="16521752"/>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5391588" y="163803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5927299" y="16067111"/>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5391588" y="159257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a:extLst>
            <a:ext uri="{FF2B5EF4-FFF2-40B4-BE49-F238E27FC236}">
              <a16:creationId xmlns:a16="http://schemas.microsoft.com/office/drawing/2014/main" id="{00000000-0008-0000-0E00-0000CE010000}"/>
            </a:ext>
          </a:extLst>
        </xdr:cNvPr>
        <xdr:cNvSpPr/>
      </xdr:nvSpPr>
      <xdr:spPr>
        <a:xfrm>
          <a:off x="5927299" y="16067111"/>
          <a:ext cx="4226825" cy="2274058"/>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91522</xdr:rowOff>
    </xdr:from>
    <xdr:to>
      <xdr:col>54</xdr:col>
      <xdr:colOff>189865</xdr:colOff>
      <xdr:row>108</xdr:row>
      <xdr:rowOff>75887</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flipV="1">
          <a:off x="9381632" y="16707671"/>
          <a:ext cx="0" cy="1178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79714</xdr:rowOff>
    </xdr:from>
    <xdr:ext cx="378565" cy="259045"/>
    <xdr:sp macro="" textlink="">
      <xdr:nvSpPr>
        <xdr:cNvPr id="464" name="【港湾・漁港】&#10;一人当たり有形固定資産（償却資産）額最小値テキスト">
          <a:extLst>
            <a:ext uri="{FF2B5EF4-FFF2-40B4-BE49-F238E27FC236}">
              <a16:creationId xmlns:a16="http://schemas.microsoft.com/office/drawing/2014/main" id="{00000000-0008-0000-0E00-0000D0010000}"/>
            </a:ext>
          </a:extLst>
        </xdr:cNvPr>
        <xdr:cNvSpPr txBox="1"/>
      </xdr:nvSpPr>
      <xdr:spPr>
        <a:xfrm>
          <a:off x="9420936" y="17890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75887</xdr:rowOff>
    </xdr:from>
    <xdr:to>
      <xdr:col>55</xdr:col>
      <xdr:colOff>88900</xdr:colOff>
      <xdr:row>108</xdr:row>
      <xdr:rowOff>75887</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9313839" y="17886215"/>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38199</xdr:rowOff>
    </xdr:from>
    <xdr:ext cx="599010" cy="259045"/>
    <xdr:sp macro="" textlink="">
      <xdr:nvSpPr>
        <xdr:cNvPr id="466" name="【港湾・漁港】&#10;一人当たり有形固定資産（償却資産）額最大値テキスト">
          <a:extLst>
            <a:ext uri="{FF2B5EF4-FFF2-40B4-BE49-F238E27FC236}">
              <a16:creationId xmlns:a16="http://schemas.microsoft.com/office/drawing/2014/main" id="{00000000-0008-0000-0E00-0000D2010000}"/>
            </a:ext>
          </a:extLst>
        </xdr:cNvPr>
        <xdr:cNvSpPr txBox="1"/>
      </xdr:nvSpPr>
      <xdr:spPr>
        <a:xfrm>
          <a:off x="9420936" y="164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91522</xdr:rowOff>
    </xdr:from>
    <xdr:to>
      <xdr:col>55</xdr:col>
      <xdr:colOff>88900</xdr:colOff>
      <xdr:row>101</xdr:row>
      <xdr:rowOff>91522</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9313839" y="16707671"/>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120192</xdr:rowOff>
    </xdr:from>
    <xdr:ext cx="599010" cy="259045"/>
    <xdr:sp macro="" textlink="">
      <xdr:nvSpPr>
        <xdr:cNvPr id="468" name="【港湾・漁港】&#10;一人当たり有形固定資産（償却資産）額平均値テキスト">
          <a:extLst>
            <a:ext uri="{FF2B5EF4-FFF2-40B4-BE49-F238E27FC236}">
              <a16:creationId xmlns:a16="http://schemas.microsoft.com/office/drawing/2014/main" id="{00000000-0008-0000-0E00-0000D4010000}"/>
            </a:ext>
          </a:extLst>
        </xdr:cNvPr>
        <xdr:cNvSpPr txBox="1"/>
      </xdr:nvSpPr>
      <xdr:spPr>
        <a:xfrm>
          <a:off x="9420936" y="174187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97315</xdr:rowOff>
    </xdr:from>
    <xdr:to>
      <xdr:col>55</xdr:col>
      <xdr:colOff>50800</xdr:colOff>
      <xdr:row>107</xdr:row>
      <xdr:rowOff>27465</xdr:rowOff>
    </xdr:to>
    <xdr:sp macro="" textlink="">
      <xdr:nvSpPr>
        <xdr:cNvPr id="469" name="フローチャート: 判断 468">
          <a:extLst>
            <a:ext uri="{FF2B5EF4-FFF2-40B4-BE49-F238E27FC236}">
              <a16:creationId xmlns:a16="http://schemas.microsoft.com/office/drawing/2014/main" id="{00000000-0008-0000-0E00-0000D5010000}"/>
            </a:ext>
          </a:extLst>
        </xdr:cNvPr>
        <xdr:cNvSpPr/>
      </xdr:nvSpPr>
      <xdr:spPr>
        <a:xfrm>
          <a:off x="9351939" y="17566449"/>
          <a:ext cx="81697"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109646</xdr:rowOff>
    </xdr:from>
    <xdr:to>
      <xdr:col>50</xdr:col>
      <xdr:colOff>165100</xdr:colOff>
      <xdr:row>104</xdr:row>
      <xdr:rowOff>39796</xdr:rowOff>
    </xdr:to>
    <xdr:sp macro="" textlink="">
      <xdr:nvSpPr>
        <xdr:cNvPr id="470" name="フローチャート: 判断 469">
          <a:extLst>
            <a:ext uri="{FF2B5EF4-FFF2-40B4-BE49-F238E27FC236}">
              <a16:creationId xmlns:a16="http://schemas.microsoft.com/office/drawing/2014/main" id="{00000000-0008-0000-0E00-0000D6010000}"/>
            </a:ext>
          </a:extLst>
        </xdr:cNvPr>
        <xdr:cNvSpPr/>
      </xdr:nvSpPr>
      <xdr:spPr>
        <a:xfrm>
          <a:off x="8593351" y="17066989"/>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137306</xdr:rowOff>
    </xdr:from>
    <xdr:to>
      <xdr:col>46</xdr:col>
      <xdr:colOff>38100</xdr:colOff>
      <xdr:row>104</xdr:row>
      <xdr:rowOff>67456</xdr:rowOff>
    </xdr:to>
    <xdr:sp macro="" textlink="">
      <xdr:nvSpPr>
        <xdr:cNvPr id="471" name="フローチャート: 判断 470">
          <a:extLst>
            <a:ext uri="{FF2B5EF4-FFF2-40B4-BE49-F238E27FC236}">
              <a16:creationId xmlns:a16="http://schemas.microsoft.com/office/drawing/2014/main" id="{00000000-0008-0000-0E00-0000D7010000}"/>
            </a:ext>
          </a:extLst>
        </xdr:cNvPr>
        <xdr:cNvSpPr/>
      </xdr:nvSpPr>
      <xdr:spPr>
        <a:xfrm>
          <a:off x="7803866" y="17094649"/>
          <a:ext cx="81697"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65917</xdr:rowOff>
    </xdr:from>
    <xdr:to>
      <xdr:col>41</xdr:col>
      <xdr:colOff>101600</xdr:colOff>
      <xdr:row>103</xdr:row>
      <xdr:rowOff>167517</xdr:rowOff>
    </xdr:to>
    <xdr:sp macro="" textlink="">
      <xdr:nvSpPr>
        <xdr:cNvPr id="472" name="フローチャート: 判断 471">
          <a:extLst>
            <a:ext uri="{FF2B5EF4-FFF2-40B4-BE49-F238E27FC236}">
              <a16:creationId xmlns:a16="http://schemas.microsoft.com/office/drawing/2014/main" id="{00000000-0008-0000-0E00-0000D8010000}"/>
            </a:ext>
          </a:extLst>
        </xdr:cNvPr>
        <xdr:cNvSpPr/>
      </xdr:nvSpPr>
      <xdr:spPr>
        <a:xfrm>
          <a:off x="6994478" y="170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154516</xdr:rowOff>
    </xdr:from>
    <xdr:to>
      <xdr:col>36</xdr:col>
      <xdr:colOff>165100</xdr:colOff>
      <xdr:row>104</xdr:row>
      <xdr:rowOff>84666</xdr:rowOff>
    </xdr:to>
    <xdr:sp macro="" textlink="">
      <xdr:nvSpPr>
        <xdr:cNvPr id="473" name="フローチャート: 判断 472">
          <a:extLst>
            <a:ext uri="{FF2B5EF4-FFF2-40B4-BE49-F238E27FC236}">
              <a16:creationId xmlns:a16="http://schemas.microsoft.com/office/drawing/2014/main" id="{00000000-0008-0000-0E00-0000D9010000}"/>
            </a:ext>
          </a:extLst>
        </xdr:cNvPr>
        <xdr:cNvSpPr/>
      </xdr:nvSpPr>
      <xdr:spPr>
        <a:xfrm>
          <a:off x="6204993" y="17111859"/>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9212239"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8473554"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7677245"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6874681"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6085196"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102262</xdr:rowOff>
    </xdr:from>
    <xdr:to>
      <xdr:col>55</xdr:col>
      <xdr:colOff>50800</xdr:colOff>
      <xdr:row>108</xdr:row>
      <xdr:rowOff>32412</xdr:rowOff>
    </xdr:to>
    <xdr:sp macro="" textlink="">
      <xdr:nvSpPr>
        <xdr:cNvPr id="479" name="楕円 478">
          <a:extLst>
            <a:ext uri="{FF2B5EF4-FFF2-40B4-BE49-F238E27FC236}">
              <a16:creationId xmlns:a16="http://schemas.microsoft.com/office/drawing/2014/main" id="{00000000-0008-0000-0E00-0000DF010000}"/>
            </a:ext>
          </a:extLst>
        </xdr:cNvPr>
        <xdr:cNvSpPr/>
      </xdr:nvSpPr>
      <xdr:spPr>
        <a:xfrm>
          <a:off x="9351939" y="17741993"/>
          <a:ext cx="81697"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17189</xdr:rowOff>
    </xdr:from>
    <xdr:ext cx="534377" cy="259045"/>
    <xdr:sp macro="" textlink="">
      <xdr:nvSpPr>
        <xdr:cNvPr id="480" name="【港湾・漁港】&#10;一人当たり有形固定資産（償却資産）額該当値テキスト">
          <a:extLst>
            <a:ext uri="{FF2B5EF4-FFF2-40B4-BE49-F238E27FC236}">
              <a16:creationId xmlns:a16="http://schemas.microsoft.com/office/drawing/2014/main" id="{00000000-0008-0000-0E00-0000E0010000}"/>
            </a:ext>
          </a:extLst>
        </xdr:cNvPr>
        <xdr:cNvSpPr txBox="1"/>
      </xdr:nvSpPr>
      <xdr:spPr>
        <a:xfrm>
          <a:off x="9420936" y="1765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103654</xdr:rowOff>
    </xdr:from>
    <xdr:to>
      <xdr:col>50</xdr:col>
      <xdr:colOff>165100</xdr:colOff>
      <xdr:row>108</xdr:row>
      <xdr:rowOff>33804</xdr:rowOff>
    </xdr:to>
    <xdr:sp macro="" textlink="">
      <xdr:nvSpPr>
        <xdr:cNvPr id="481" name="楕円 480">
          <a:extLst>
            <a:ext uri="{FF2B5EF4-FFF2-40B4-BE49-F238E27FC236}">
              <a16:creationId xmlns:a16="http://schemas.microsoft.com/office/drawing/2014/main" id="{00000000-0008-0000-0E00-0000E1010000}"/>
            </a:ext>
          </a:extLst>
        </xdr:cNvPr>
        <xdr:cNvSpPr/>
      </xdr:nvSpPr>
      <xdr:spPr>
        <a:xfrm>
          <a:off x="8593351" y="17743385"/>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153062</xdr:rowOff>
    </xdr:from>
    <xdr:to>
      <xdr:col>55</xdr:col>
      <xdr:colOff>0</xdr:colOff>
      <xdr:row>107</xdr:row>
      <xdr:rowOff>154454</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flipV="1">
          <a:off x="8644151" y="17792793"/>
          <a:ext cx="738685" cy="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104601</xdr:rowOff>
    </xdr:from>
    <xdr:to>
      <xdr:col>46</xdr:col>
      <xdr:colOff>38100</xdr:colOff>
      <xdr:row>108</xdr:row>
      <xdr:rowOff>34751</xdr:rowOff>
    </xdr:to>
    <xdr:sp macro="" textlink="">
      <xdr:nvSpPr>
        <xdr:cNvPr id="483" name="楕円 482">
          <a:extLst>
            <a:ext uri="{FF2B5EF4-FFF2-40B4-BE49-F238E27FC236}">
              <a16:creationId xmlns:a16="http://schemas.microsoft.com/office/drawing/2014/main" id="{00000000-0008-0000-0E00-0000E3010000}"/>
            </a:ext>
          </a:extLst>
        </xdr:cNvPr>
        <xdr:cNvSpPr/>
      </xdr:nvSpPr>
      <xdr:spPr>
        <a:xfrm>
          <a:off x="7803866" y="17744332"/>
          <a:ext cx="81697"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154454</xdr:rowOff>
    </xdr:from>
    <xdr:to>
      <xdr:col>50</xdr:col>
      <xdr:colOff>114300</xdr:colOff>
      <xdr:row>107</xdr:row>
      <xdr:rowOff>155401</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flipV="1">
          <a:off x="7847842" y="17794185"/>
          <a:ext cx="796309"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170231</xdr:rowOff>
    </xdr:from>
    <xdr:to>
      <xdr:col>41</xdr:col>
      <xdr:colOff>101600</xdr:colOff>
      <xdr:row>108</xdr:row>
      <xdr:rowOff>100381</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6994478" y="17809962"/>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155401</xdr:rowOff>
    </xdr:from>
    <xdr:to>
      <xdr:col>45</xdr:col>
      <xdr:colOff>177800</xdr:colOff>
      <xdr:row>108</xdr:row>
      <xdr:rowOff>49581</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flipV="1">
          <a:off x="7045278" y="17795132"/>
          <a:ext cx="802564" cy="6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170348</xdr:rowOff>
    </xdr:from>
    <xdr:to>
      <xdr:col>36</xdr:col>
      <xdr:colOff>165100</xdr:colOff>
      <xdr:row>108</xdr:row>
      <xdr:rowOff>100498</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6204993" y="17810079"/>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49581</xdr:rowOff>
    </xdr:from>
    <xdr:to>
      <xdr:col>41</xdr:col>
      <xdr:colOff>50800</xdr:colOff>
      <xdr:row>108</xdr:row>
      <xdr:rowOff>49698</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flipV="1">
          <a:off x="6255793" y="17859909"/>
          <a:ext cx="789485" cy="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102</xdr:row>
      <xdr:rowOff>56323</xdr:rowOff>
    </xdr:from>
    <xdr:ext cx="599010" cy="259045"/>
    <xdr:sp macro="" textlink="">
      <xdr:nvSpPr>
        <xdr:cNvPr id="489" name="n_1ave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8358104" y="1684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83983</xdr:rowOff>
    </xdr:from>
    <xdr:ext cx="599010" cy="259045"/>
    <xdr:sp macro="" textlink="">
      <xdr:nvSpPr>
        <xdr:cNvPr id="490" name="n_2ave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7575064" y="1687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102</xdr:row>
      <xdr:rowOff>12594</xdr:rowOff>
    </xdr:from>
    <xdr:ext cx="599010" cy="259045"/>
    <xdr:sp macro="" textlink="">
      <xdr:nvSpPr>
        <xdr:cNvPr id="491" name="n_3aveValue【港湾・漁港】&#10;一人当たり有形固定資産（償却資産）額">
          <a:extLst>
            <a:ext uri="{FF2B5EF4-FFF2-40B4-BE49-F238E27FC236}">
              <a16:creationId xmlns:a16="http://schemas.microsoft.com/office/drawing/2014/main" id="{00000000-0008-0000-0E00-0000EB010000}"/>
            </a:ext>
          </a:extLst>
        </xdr:cNvPr>
        <xdr:cNvSpPr txBox="1"/>
      </xdr:nvSpPr>
      <xdr:spPr>
        <a:xfrm>
          <a:off x="6785579" y="1679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102</xdr:row>
      <xdr:rowOff>101193</xdr:rowOff>
    </xdr:from>
    <xdr:ext cx="599010" cy="259045"/>
    <xdr:sp macro="" textlink="">
      <xdr:nvSpPr>
        <xdr:cNvPr id="492" name="n_4aveValue【港湾・漁港】&#10;一人当たり有形固定資産（償却資産）額">
          <a:extLst>
            <a:ext uri="{FF2B5EF4-FFF2-40B4-BE49-F238E27FC236}">
              <a16:creationId xmlns:a16="http://schemas.microsoft.com/office/drawing/2014/main" id="{00000000-0008-0000-0E00-0000EC010000}"/>
            </a:ext>
          </a:extLst>
        </xdr:cNvPr>
        <xdr:cNvSpPr txBox="1"/>
      </xdr:nvSpPr>
      <xdr:spPr>
        <a:xfrm>
          <a:off x="5976191" y="1688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24931</xdr:rowOff>
    </xdr:from>
    <xdr:ext cx="534377" cy="259045"/>
    <xdr:sp macro="" textlink="">
      <xdr:nvSpPr>
        <xdr:cNvPr id="493" name="n_1mainValue【港湾・漁港】&#10;一人当たり有形固定資産（償却資産）額">
          <a:extLst>
            <a:ext uri="{FF2B5EF4-FFF2-40B4-BE49-F238E27FC236}">
              <a16:creationId xmlns:a16="http://schemas.microsoft.com/office/drawing/2014/main" id="{00000000-0008-0000-0E00-0000ED010000}"/>
            </a:ext>
          </a:extLst>
        </xdr:cNvPr>
        <xdr:cNvSpPr txBox="1"/>
      </xdr:nvSpPr>
      <xdr:spPr>
        <a:xfrm>
          <a:off x="8384165" y="1783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25878</xdr:rowOff>
    </xdr:from>
    <xdr:ext cx="534377" cy="259045"/>
    <xdr:sp macro="" textlink="">
      <xdr:nvSpPr>
        <xdr:cNvPr id="494" name="n_2mainValue【港湾・漁港】&#10;一人当たり有形固定資産（償却資産）額">
          <a:extLst>
            <a:ext uri="{FF2B5EF4-FFF2-40B4-BE49-F238E27FC236}">
              <a16:creationId xmlns:a16="http://schemas.microsoft.com/office/drawing/2014/main" id="{00000000-0008-0000-0E00-0000EE010000}"/>
            </a:ext>
          </a:extLst>
        </xdr:cNvPr>
        <xdr:cNvSpPr txBox="1"/>
      </xdr:nvSpPr>
      <xdr:spPr>
        <a:xfrm>
          <a:off x="7607380" y="1783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91508</xdr:rowOff>
    </xdr:from>
    <xdr:ext cx="534377" cy="259045"/>
    <xdr:sp macro="" textlink="">
      <xdr:nvSpPr>
        <xdr:cNvPr id="495" name="n_3mainValue【港湾・漁港】&#10;一人当たり有形固定資産（償却資産）額">
          <a:extLst>
            <a:ext uri="{FF2B5EF4-FFF2-40B4-BE49-F238E27FC236}">
              <a16:creationId xmlns:a16="http://schemas.microsoft.com/office/drawing/2014/main" id="{00000000-0008-0000-0E00-0000EF010000}"/>
            </a:ext>
          </a:extLst>
        </xdr:cNvPr>
        <xdr:cNvSpPr txBox="1"/>
      </xdr:nvSpPr>
      <xdr:spPr>
        <a:xfrm>
          <a:off x="6817895" y="1790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91625</xdr:rowOff>
    </xdr:from>
    <xdr:ext cx="534377" cy="259045"/>
    <xdr:sp macro="" textlink="">
      <xdr:nvSpPr>
        <xdr:cNvPr id="496" name="n_4mainValue【港湾・漁港】&#10;一人当たり有形固定資産（償却資産）額">
          <a:extLst>
            <a:ext uri="{FF2B5EF4-FFF2-40B4-BE49-F238E27FC236}">
              <a16:creationId xmlns:a16="http://schemas.microsoft.com/office/drawing/2014/main" id="{00000000-0008-0000-0E00-0000F0010000}"/>
            </a:ext>
          </a:extLst>
        </xdr:cNvPr>
        <xdr:cNvSpPr txBox="1"/>
      </xdr:nvSpPr>
      <xdr:spPr>
        <a:xfrm>
          <a:off x="6008507" y="179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1152306" y="4013579"/>
          <a:ext cx="4226825"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1259403"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1259403"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2175888"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2175888"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3199470"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3199470"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1152306" y="5102841"/>
          <a:ext cx="4226825"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1114206" y="492001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1152306" y="7289042"/>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0744836" y="71544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1152306" y="6977824"/>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0744836" y="684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1152306" y="6666606"/>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0789053" y="65320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1152306" y="6355388"/>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0789053" y="62208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1152306" y="6044171"/>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0789053" y="59028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1152306" y="5732953"/>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0789053" y="5590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1152306" y="5414059"/>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0853173" y="527951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1152306" y="5102841"/>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認定こども園・幼稚園・保育所】&#10;有形固定資産減価償却率グラフ枠">
          <a:extLst>
            <a:ext uri="{FF2B5EF4-FFF2-40B4-BE49-F238E27FC236}">
              <a16:creationId xmlns:a16="http://schemas.microsoft.com/office/drawing/2014/main" id="{00000000-0008-0000-0E00-000009020000}"/>
            </a:ext>
          </a:extLst>
        </xdr:cNvPr>
        <xdr:cNvSpPr/>
      </xdr:nvSpPr>
      <xdr:spPr>
        <a:xfrm>
          <a:off x="11152306" y="5102841"/>
          <a:ext cx="4226825"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flipV="1">
          <a:off x="14627110" y="5521827"/>
          <a:ext cx="0" cy="1455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認定こども園・幼稚園・保育所】&#10;有形固定資産減価償却率最小値テキスト">
          <a:extLst>
            <a:ext uri="{FF2B5EF4-FFF2-40B4-BE49-F238E27FC236}">
              <a16:creationId xmlns:a16="http://schemas.microsoft.com/office/drawing/2014/main" id="{00000000-0008-0000-0E00-00000B020000}"/>
            </a:ext>
          </a:extLst>
        </xdr:cNvPr>
        <xdr:cNvSpPr txBox="1"/>
      </xdr:nvSpPr>
      <xdr:spPr>
        <a:xfrm>
          <a:off x="14665846" y="6981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4538846" y="6977824"/>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5" name="【認定こども園・幼稚園・保育所】&#10;有形固定資産減価償却率最大値テキスト">
          <a:extLst>
            <a:ext uri="{FF2B5EF4-FFF2-40B4-BE49-F238E27FC236}">
              <a16:creationId xmlns:a16="http://schemas.microsoft.com/office/drawing/2014/main" id="{00000000-0008-0000-0E00-00000D020000}"/>
            </a:ext>
          </a:extLst>
        </xdr:cNvPr>
        <xdr:cNvSpPr txBox="1"/>
      </xdr:nvSpPr>
      <xdr:spPr>
        <a:xfrm>
          <a:off x="14665846" y="5304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4538846" y="5521827"/>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527" name="【認定こども園・幼稚園・保育所】&#10;有形固定資産減価償却率平均値テキスト">
          <a:extLst>
            <a:ext uri="{FF2B5EF4-FFF2-40B4-BE49-F238E27FC236}">
              <a16:creationId xmlns:a16="http://schemas.microsoft.com/office/drawing/2014/main" id="{00000000-0008-0000-0E00-00000F020000}"/>
            </a:ext>
          </a:extLst>
        </xdr:cNvPr>
        <xdr:cNvSpPr txBox="1"/>
      </xdr:nvSpPr>
      <xdr:spPr>
        <a:xfrm>
          <a:off x="14665846" y="61081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14576946" y="6249072"/>
          <a:ext cx="9477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51526</xdr:rowOff>
    </xdr:from>
    <xdr:to>
      <xdr:col>81</xdr:col>
      <xdr:colOff>101600</xdr:colOff>
      <xdr:row>38</xdr:row>
      <xdr:rowOff>153126</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13818358" y="628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46627</xdr:rowOff>
    </xdr:from>
    <xdr:to>
      <xdr:col>76</xdr:col>
      <xdr:colOff>165100</xdr:colOff>
      <xdr:row>38</xdr:row>
      <xdr:rowOff>148227</xdr:rowOff>
    </xdr:to>
    <xdr:sp macro="" textlink="">
      <xdr:nvSpPr>
        <xdr:cNvPr id="530" name="フローチャート: 判断 529">
          <a:extLst>
            <a:ext uri="{FF2B5EF4-FFF2-40B4-BE49-F238E27FC236}">
              <a16:creationId xmlns:a16="http://schemas.microsoft.com/office/drawing/2014/main" id="{00000000-0008-0000-0E00-000012020000}"/>
            </a:ext>
          </a:extLst>
        </xdr:cNvPr>
        <xdr:cNvSpPr/>
      </xdr:nvSpPr>
      <xdr:spPr>
        <a:xfrm>
          <a:off x="13028873" y="627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531" name="フローチャート: 判断 530">
          <a:extLst>
            <a:ext uri="{FF2B5EF4-FFF2-40B4-BE49-F238E27FC236}">
              <a16:creationId xmlns:a16="http://schemas.microsoft.com/office/drawing/2014/main" id="{00000000-0008-0000-0E00-000013020000}"/>
            </a:ext>
          </a:extLst>
        </xdr:cNvPr>
        <xdr:cNvSpPr/>
      </xdr:nvSpPr>
      <xdr:spPr>
        <a:xfrm>
          <a:off x="12239388" y="6247438"/>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38463</xdr:rowOff>
    </xdr:from>
    <xdr:to>
      <xdr:col>67</xdr:col>
      <xdr:colOff>101600</xdr:colOff>
      <xdr:row>38</xdr:row>
      <xdr:rowOff>140063</xdr:rowOff>
    </xdr:to>
    <xdr:sp macro="" textlink="">
      <xdr:nvSpPr>
        <xdr:cNvPr id="532" name="フローチャート: 判断 531">
          <a:extLst>
            <a:ext uri="{FF2B5EF4-FFF2-40B4-BE49-F238E27FC236}">
              <a16:creationId xmlns:a16="http://schemas.microsoft.com/office/drawing/2014/main" id="{00000000-0008-0000-0E00-000014020000}"/>
            </a:ext>
          </a:extLst>
        </xdr:cNvPr>
        <xdr:cNvSpPr/>
      </xdr:nvSpPr>
      <xdr:spPr>
        <a:xfrm>
          <a:off x="11430000" y="62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4457149"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3698561"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2909076"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2112767"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1310203"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113574</xdr:rowOff>
    </xdr:from>
    <xdr:to>
      <xdr:col>85</xdr:col>
      <xdr:colOff>177800</xdr:colOff>
      <xdr:row>42</xdr:row>
      <xdr:rowOff>43724</xdr:rowOff>
    </xdr:to>
    <xdr:sp macro="" textlink="">
      <xdr:nvSpPr>
        <xdr:cNvPr id="538" name="楕円 537">
          <a:extLst>
            <a:ext uri="{FF2B5EF4-FFF2-40B4-BE49-F238E27FC236}">
              <a16:creationId xmlns:a16="http://schemas.microsoft.com/office/drawing/2014/main" id="{00000000-0008-0000-0E00-00001A020000}"/>
            </a:ext>
          </a:extLst>
        </xdr:cNvPr>
        <xdr:cNvSpPr/>
      </xdr:nvSpPr>
      <xdr:spPr>
        <a:xfrm>
          <a:off x="14576946" y="6835096"/>
          <a:ext cx="94776"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28501</xdr:rowOff>
    </xdr:from>
    <xdr:ext cx="405111" cy="259045"/>
    <xdr:sp macro="" textlink="">
      <xdr:nvSpPr>
        <xdr:cNvPr id="539" name="【認定こども園・幼稚園・保育所】&#10;有形固定資産減価償却率該当値テキスト">
          <a:extLst>
            <a:ext uri="{FF2B5EF4-FFF2-40B4-BE49-F238E27FC236}">
              <a16:creationId xmlns:a16="http://schemas.microsoft.com/office/drawing/2014/main" id="{00000000-0008-0000-0E00-00001B020000}"/>
            </a:ext>
          </a:extLst>
        </xdr:cNvPr>
        <xdr:cNvSpPr txBox="1"/>
      </xdr:nvSpPr>
      <xdr:spPr>
        <a:xfrm>
          <a:off x="14665846" y="6750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113574</xdr:rowOff>
    </xdr:from>
    <xdr:to>
      <xdr:col>81</xdr:col>
      <xdr:colOff>101600</xdr:colOff>
      <xdr:row>42</xdr:row>
      <xdr:rowOff>43724</xdr:rowOff>
    </xdr:to>
    <xdr:sp macro="" textlink="">
      <xdr:nvSpPr>
        <xdr:cNvPr id="540" name="楕円 539">
          <a:extLst>
            <a:ext uri="{FF2B5EF4-FFF2-40B4-BE49-F238E27FC236}">
              <a16:creationId xmlns:a16="http://schemas.microsoft.com/office/drawing/2014/main" id="{00000000-0008-0000-0E00-00001C020000}"/>
            </a:ext>
          </a:extLst>
        </xdr:cNvPr>
        <xdr:cNvSpPr/>
      </xdr:nvSpPr>
      <xdr:spPr>
        <a:xfrm>
          <a:off x="13818358" y="6835096"/>
          <a:ext cx="101600"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164374</xdr:rowOff>
    </xdr:from>
    <xdr:to>
      <xdr:col>85</xdr:col>
      <xdr:colOff>127000</xdr:colOff>
      <xdr:row>41</xdr:row>
      <xdr:rowOff>164374</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3869158" y="6885896"/>
          <a:ext cx="75858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110309</xdr:rowOff>
    </xdr:from>
    <xdr:to>
      <xdr:col>76</xdr:col>
      <xdr:colOff>165100</xdr:colOff>
      <xdr:row>42</xdr:row>
      <xdr:rowOff>40459</xdr:rowOff>
    </xdr:to>
    <xdr:sp macro="" textlink="">
      <xdr:nvSpPr>
        <xdr:cNvPr id="542" name="楕円 541">
          <a:extLst>
            <a:ext uri="{FF2B5EF4-FFF2-40B4-BE49-F238E27FC236}">
              <a16:creationId xmlns:a16="http://schemas.microsoft.com/office/drawing/2014/main" id="{00000000-0008-0000-0E00-00001E020000}"/>
            </a:ext>
          </a:extLst>
        </xdr:cNvPr>
        <xdr:cNvSpPr/>
      </xdr:nvSpPr>
      <xdr:spPr>
        <a:xfrm>
          <a:off x="13028873" y="6831831"/>
          <a:ext cx="101600"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161109</xdr:rowOff>
    </xdr:from>
    <xdr:to>
      <xdr:col>81</xdr:col>
      <xdr:colOff>50800</xdr:colOff>
      <xdr:row>41</xdr:row>
      <xdr:rowOff>164374</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3079673" y="6882631"/>
          <a:ext cx="78948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107043</xdr:rowOff>
    </xdr:from>
    <xdr:to>
      <xdr:col>72</xdr:col>
      <xdr:colOff>38100</xdr:colOff>
      <xdr:row>42</xdr:row>
      <xdr:rowOff>37193</xdr:rowOff>
    </xdr:to>
    <xdr:sp macro="" textlink="">
      <xdr:nvSpPr>
        <xdr:cNvPr id="544" name="楕円 543">
          <a:extLst>
            <a:ext uri="{FF2B5EF4-FFF2-40B4-BE49-F238E27FC236}">
              <a16:creationId xmlns:a16="http://schemas.microsoft.com/office/drawing/2014/main" id="{00000000-0008-0000-0E00-000020020000}"/>
            </a:ext>
          </a:extLst>
        </xdr:cNvPr>
        <xdr:cNvSpPr/>
      </xdr:nvSpPr>
      <xdr:spPr>
        <a:xfrm>
          <a:off x="12239388" y="6828565"/>
          <a:ext cx="81697"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157843</xdr:rowOff>
    </xdr:from>
    <xdr:to>
      <xdr:col>76</xdr:col>
      <xdr:colOff>114300</xdr:colOff>
      <xdr:row>41</xdr:row>
      <xdr:rowOff>161109</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2283364" y="6879365"/>
          <a:ext cx="796309"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105410</xdr:rowOff>
    </xdr:from>
    <xdr:to>
      <xdr:col>67</xdr:col>
      <xdr:colOff>101600</xdr:colOff>
      <xdr:row>42</xdr:row>
      <xdr:rowOff>35560</xdr:rowOff>
    </xdr:to>
    <xdr:sp macro="" textlink="">
      <xdr:nvSpPr>
        <xdr:cNvPr id="546" name="楕円 545">
          <a:extLst>
            <a:ext uri="{FF2B5EF4-FFF2-40B4-BE49-F238E27FC236}">
              <a16:creationId xmlns:a16="http://schemas.microsoft.com/office/drawing/2014/main" id="{00000000-0008-0000-0E00-000022020000}"/>
            </a:ext>
          </a:extLst>
        </xdr:cNvPr>
        <xdr:cNvSpPr/>
      </xdr:nvSpPr>
      <xdr:spPr>
        <a:xfrm>
          <a:off x="11430000" y="6826932"/>
          <a:ext cx="101600"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156210</xdr:rowOff>
    </xdr:from>
    <xdr:to>
      <xdr:col>71</xdr:col>
      <xdr:colOff>177800</xdr:colOff>
      <xdr:row>41</xdr:row>
      <xdr:rowOff>157843</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1480800" y="6877732"/>
          <a:ext cx="802564"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169653</xdr:rowOff>
    </xdr:from>
    <xdr:ext cx="405111" cy="259045"/>
    <xdr:sp macro="" textlink="">
      <xdr:nvSpPr>
        <xdr:cNvPr id="548" name="n_1aveValue【認定こども園・幼稚園・保育所】&#10;有形固定資産減価償却率">
          <a:extLst>
            <a:ext uri="{FF2B5EF4-FFF2-40B4-BE49-F238E27FC236}">
              <a16:creationId xmlns:a16="http://schemas.microsoft.com/office/drawing/2014/main" id="{00000000-0008-0000-0E00-000024020000}"/>
            </a:ext>
          </a:extLst>
        </xdr:cNvPr>
        <xdr:cNvSpPr txBox="1"/>
      </xdr:nvSpPr>
      <xdr:spPr>
        <a:xfrm>
          <a:off x="13673805" y="6065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164754</xdr:rowOff>
    </xdr:from>
    <xdr:ext cx="405111" cy="259045"/>
    <xdr:sp macro="" textlink="">
      <xdr:nvSpPr>
        <xdr:cNvPr id="549" name="n_2ave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2897020" y="6067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550" name="n_3aveValue【認定こども園・幼稚園・保育所】&#10;有形固定資産減価償却率">
          <a:extLst>
            <a:ext uri="{FF2B5EF4-FFF2-40B4-BE49-F238E27FC236}">
              <a16:creationId xmlns:a16="http://schemas.microsoft.com/office/drawing/2014/main" id="{00000000-0008-0000-0E00-000026020000}"/>
            </a:ext>
          </a:extLst>
        </xdr:cNvPr>
        <xdr:cNvSpPr txBox="1"/>
      </xdr:nvSpPr>
      <xdr:spPr>
        <a:xfrm>
          <a:off x="12107535" y="6038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156590</xdr:rowOff>
    </xdr:from>
    <xdr:ext cx="405111" cy="259045"/>
    <xdr:sp macro="" textlink="">
      <xdr:nvSpPr>
        <xdr:cNvPr id="551" name="n_4aveValue【認定こども園・幼稚園・保育所】&#10;有形固定資産減価償却率">
          <a:extLst>
            <a:ext uri="{FF2B5EF4-FFF2-40B4-BE49-F238E27FC236}">
              <a16:creationId xmlns:a16="http://schemas.microsoft.com/office/drawing/2014/main" id="{00000000-0008-0000-0E00-000027020000}"/>
            </a:ext>
          </a:extLst>
        </xdr:cNvPr>
        <xdr:cNvSpPr txBox="1"/>
      </xdr:nvSpPr>
      <xdr:spPr>
        <a:xfrm>
          <a:off x="11298147" y="605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34851</xdr:rowOff>
    </xdr:from>
    <xdr:ext cx="405111" cy="259045"/>
    <xdr:sp macro="" textlink="">
      <xdr:nvSpPr>
        <xdr:cNvPr id="552" name="n_1mainValue【認定こども園・幼稚園・保育所】&#10;有形固定資産減価償却率">
          <a:extLst>
            <a:ext uri="{FF2B5EF4-FFF2-40B4-BE49-F238E27FC236}">
              <a16:creationId xmlns:a16="http://schemas.microsoft.com/office/drawing/2014/main" id="{00000000-0008-0000-0E00-000028020000}"/>
            </a:ext>
          </a:extLst>
        </xdr:cNvPr>
        <xdr:cNvSpPr txBox="1"/>
      </xdr:nvSpPr>
      <xdr:spPr>
        <a:xfrm>
          <a:off x="13673805" y="69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31586</xdr:rowOff>
    </xdr:from>
    <xdr:ext cx="405111" cy="259045"/>
    <xdr:sp macro="" textlink="">
      <xdr:nvSpPr>
        <xdr:cNvPr id="553" name="n_2mainValue【認定こども園・幼稚園・保育所】&#10;有形固定資産減価償却率">
          <a:extLst>
            <a:ext uri="{FF2B5EF4-FFF2-40B4-BE49-F238E27FC236}">
              <a16:creationId xmlns:a16="http://schemas.microsoft.com/office/drawing/2014/main" id="{00000000-0008-0000-0E00-000029020000}"/>
            </a:ext>
          </a:extLst>
        </xdr:cNvPr>
        <xdr:cNvSpPr txBox="1"/>
      </xdr:nvSpPr>
      <xdr:spPr>
        <a:xfrm>
          <a:off x="12897020" y="69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28320</xdr:rowOff>
    </xdr:from>
    <xdr:ext cx="405111" cy="259045"/>
    <xdr:sp macro="" textlink="">
      <xdr:nvSpPr>
        <xdr:cNvPr id="554" name="n_3mainValue【認定こども園・幼稚園・保育所】&#10;有形固定資産減価償却率">
          <a:extLst>
            <a:ext uri="{FF2B5EF4-FFF2-40B4-BE49-F238E27FC236}">
              <a16:creationId xmlns:a16="http://schemas.microsoft.com/office/drawing/2014/main" id="{00000000-0008-0000-0E00-00002A020000}"/>
            </a:ext>
          </a:extLst>
        </xdr:cNvPr>
        <xdr:cNvSpPr txBox="1"/>
      </xdr:nvSpPr>
      <xdr:spPr>
        <a:xfrm>
          <a:off x="12107535" y="6913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26687</xdr:rowOff>
    </xdr:from>
    <xdr:ext cx="405111" cy="259045"/>
    <xdr:sp macro="" textlink="">
      <xdr:nvSpPr>
        <xdr:cNvPr id="555" name="n_4mainValue【認定こども園・幼稚園・保育所】&#10;有形固定資産減価償却率">
          <a:extLst>
            <a:ext uri="{FF2B5EF4-FFF2-40B4-BE49-F238E27FC236}">
              <a16:creationId xmlns:a16="http://schemas.microsoft.com/office/drawing/2014/main" id="{00000000-0008-0000-0E00-00002B020000}"/>
            </a:ext>
          </a:extLst>
        </xdr:cNvPr>
        <xdr:cNvSpPr txBox="1"/>
      </xdr:nvSpPr>
      <xdr:spPr>
        <a:xfrm>
          <a:off x="11298147" y="6911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6377313" y="4013579"/>
          <a:ext cx="4246729"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6504313" y="4643272"/>
          <a:ext cx="1364777"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6504313" y="4838795"/>
          <a:ext cx="1364777"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7400896"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7400896"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8424478"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8424478"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6377313" y="5102841"/>
          <a:ext cx="4246729"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6359116" y="4920018"/>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6377313" y="7289042"/>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6377313" y="6977824"/>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5969843" y="684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6377313" y="6666606"/>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5969843" y="65320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6377313" y="6355388"/>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5969843" y="62208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6377313" y="6044171"/>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5969843" y="590280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6377313" y="5732953"/>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5969843" y="5590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6377313" y="5414059"/>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5969843" y="52795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6377313" y="5102841"/>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5969843" y="49682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0" name="【認定こども園・幼稚園・保育所】&#10;一人当たり面積グラフ枠">
          <a:extLst>
            <a:ext uri="{FF2B5EF4-FFF2-40B4-BE49-F238E27FC236}">
              <a16:creationId xmlns:a16="http://schemas.microsoft.com/office/drawing/2014/main" id="{00000000-0008-0000-0E00-000044020000}"/>
            </a:ext>
          </a:extLst>
        </xdr:cNvPr>
        <xdr:cNvSpPr/>
      </xdr:nvSpPr>
      <xdr:spPr>
        <a:xfrm>
          <a:off x="16377313" y="5102841"/>
          <a:ext cx="4246729"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15784</xdr:rowOff>
    </xdr:from>
    <xdr:to>
      <xdr:col>116</xdr:col>
      <xdr:colOff>62864</xdr:colOff>
      <xdr:row>42</xdr:row>
      <xdr:rowOff>66403</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flipV="1">
          <a:off x="19852118" y="5427121"/>
          <a:ext cx="0" cy="1524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582" name="【認定こども園・幼稚園・保育所】&#10;一人当たり面積最小値テキスト">
          <a:extLst>
            <a:ext uri="{FF2B5EF4-FFF2-40B4-BE49-F238E27FC236}">
              <a16:creationId xmlns:a16="http://schemas.microsoft.com/office/drawing/2014/main" id="{00000000-0008-0000-0E00-000046020000}"/>
            </a:ext>
          </a:extLst>
        </xdr:cNvPr>
        <xdr:cNvSpPr txBox="1"/>
      </xdr:nvSpPr>
      <xdr:spPr>
        <a:xfrm>
          <a:off x="19890854" y="695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9783757" y="6951699"/>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133911</xdr:rowOff>
    </xdr:from>
    <xdr:ext cx="469744" cy="259045"/>
    <xdr:sp macro="" textlink="">
      <xdr:nvSpPr>
        <xdr:cNvPr id="584" name="【認定こども園・幼稚園・保育所】&#10;一人当たり面積最大値テキスト">
          <a:extLst>
            <a:ext uri="{FF2B5EF4-FFF2-40B4-BE49-F238E27FC236}">
              <a16:creationId xmlns:a16="http://schemas.microsoft.com/office/drawing/2014/main" id="{00000000-0008-0000-0E00-000048020000}"/>
            </a:ext>
          </a:extLst>
        </xdr:cNvPr>
        <xdr:cNvSpPr txBox="1"/>
      </xdr:nvSpPr>
      <xdr:spPr>
        <a:xfrm>
          <a:off x="19890854" y="521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15784</xdr:rowOff>
    </xdr:from>
    <xdr:to>
      <xdr:col>116</xdr:col>
      <xdr:colOff>152400</xdr:colOff>
      <xdr:row>33</xdr:row>
      <xdr:rowOff>15784</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9783757" y="5427121"/>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79301</xdr:rowOff>
    </xdr:from>
    <xdr:ext cx="469744" cy="259045"/>
    <xdr:sp macro="" textlink="">
      <xdr:nvSpPr>
        <xdr:cNvPr id="586" name="【認定こども園・幼稚園・保育所】&#10;一人当たり面積平均値テキスト">
          <a:extLst>
            <a:ext uri="{FF2B5EF4-FFF2-40B4-BE49-F238E27FC236}">
              <a16:creationId xmlns:a16="http://schemas.microsoft.com/office/drawing/2014/main" id="{00000000-0008-0000-0E00-00004A020000}"/>
            </a:ext>
          </a:extLst>
        </xdr:cNvPr>
        <xdr:cNvSpPr txBox="1"/>
      </xdr:nvSpPr>
      <xdr:spPr>
        <a:xfrm>
          <a:off x="19890854" y="6309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56424</xdr:rowOff>
    </xdr:from>
    <xdr:to>
      <xdr:col>116</xdr:col>
      <xdr:colOff>114300</xdr:colOff>
      <xdr:row>39</xdr:row>
      <xdr:rowOff>158024</xdr:rowOff>
    </xdr:to>
    <xdr:sp macro="" textlink="">
      <xdr:nvSpPr>
        <xdr:cNvPr id="587" name="フローチャート: 判断 586">
          <a:extLst>
            <a:ext uri="{FF2B5EF4-FFF2-40B4-BE49-F238E27FC236}">
              <a16:creationId xmlns:a16="http://schemas.microsoft.com/office/drawing/2014/main" id="{00000000-0008-0000-0E00-00004B020000}"/>
            </a:ext>
          </a:extLst>
        </xdr:cNvPr>
        <xdr:cNvSpPr/>
      </xdr:nvSpPr>
      <xdr:spPr>
        <a:xfrm>
          <a:off x="19801954" y="64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588" name="フローチャート: 判断 587">
          <a:extLst>
            <a:ext uri="{FF2B5EF4-FFF2-40B4-BE49-F238E27FC236}">
              <a16:creationId xmlns:a16="http://schemas.microsoft.com/office/drawing/2014/main" id="{00000000-0008-0000-0E00-00004C020000}"/>
            </a:ext>
          </a:extLst>
        </xdr:cNvPr>
        <xdr:cNvSpPr/>
      </xdr:nvSpPr>
      <xdr:spPr>
        <a:xfrm>
          <a:off x="19063269" y="6350309"/>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136434</xdr:rowOff>
    </xdr:from>
    <xdr:to>
      <xdr:col>107</xdr:col>
      <xdr:colOff>101600</xdr:colOff>
      <xdr:row>39</xdr:row>
      <xdr:rowOff>66584</xdr:rowOff>
    </xdr:to>
    <xdr:sp macro="" textlink="">
      <xdr:nvSpPr>
        <xdr:cNvPr id="589" name="フローチャート: 判断 588">
          <a:extLst>
            <a:ext uri="{FF2B5EF4-FFF2-40B4-BE49-F238E27FC236}">
              <a16:creationId xmlns:a16="http://schemas.microsoft.com/office/drawing/2014/main" id="{00000000-0008-0000-0E00-00004D020000}"/>
            </a:ext>
          </a:extLst>
        </xdr:cNvPr>
        <xdr:cNvSpPr/>
      </xdr:nvSpPr>
      <xdr:spPr>
        <a:xfrm>
          <a:off x="18253881" y="6366637"/>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126637</xdr:rowOff>
    </xdr:from>
    <xdr:to>
      <xdr:col>102</xdr:col>
      <xdr:colOff>165100</xdr:colOff>
      <xdr:row>39</xdr:row>
      <xdr:rowOff>56787</xdr:rowOff>
    </xdr:to>
    <xdr:sp macro="" textlink="">
      <xdr:nvSpPr>
        <xdr:cNvPr id="590" name="フローチャート: 判断 589">
          <a:extLst>
            <a:ext uri="{FF2B5EF4-FFF2-40B4-BE49-F238E27FC236}">
              <a16:creationId xmlns:a16="http://schemas.microsoft.com/office/drawing/2014/main" id="{00000000-0008-0000-0E00-00004E020000}"/>
            </a:ext>
          </a:extLst>
        </xdr:cNvPr>
        <xdr:cNvSpPr/>
      </xdr:nvSpPr>
      <xdr:spPr>
        <a:xfrm>
          <a:off x="17464396" y="6356840"/>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123372</xdr:rowOff>
    </xdr:from>
    <xdr:to>
      <xdr:col>98</xdr:col>
      <xdr:colOff>38100</xdr:colOff>
      <xdr:row>39</xdr:row>
      <xdr:rowOff>53522</xdr:rowOff>
    </xdr:to>
    <xdr:sp macro="" textlink="">
      <xdr:nvSpPr>
        <xdr:cNvPr id="591" name="フローチャート: 判断 590">
          <a:extLst>
            <a:ext uri="{FF2B5EF4-FFF2-40B4-BE49-F238E27FC236}">
              <a16:creationId xmlns:a16="http://schemas.microsoft.com/office/drawing/2014/main" id="{00000000-0008-0000-0E00-00004F020000}"/>
            </a:ext>
          </a:extLst>
        </xdr:cNvPr>
        <xdr:cNvSpPr/>
      </xdr:nvSpPr>
      <xdr:spPr>
        <a:xfrm>
          <a:off x="16674910" y="6353575"/>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9682157"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8936648"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8134084"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7344599"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6548289"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154396</xdr:rowOff>
    </xdr:from>
    <xdr:to>
      <xdr:col>116</xdr:col>
      <xdr:colOff>114300</xdr:colOff>
      <xdr:row>42</xdr:row>
      <xdr:rowOff>84546</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19801954" y="6875918"/>
          <a:ext cx="101600"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69323</xdr:rowOff>
    </xdr:from>
    <xdr:ext cx="469744" cy="259045"/>
    <xdr:sp macro="" textlink="">
      <xdr:nvSpPr>
        <xdr:cNvPr id="598" name="【認定こども園・幼稚園・保育所】&#10;一人当たり面積該当値テキスト">
          <a:extLst>
            <a:ext uri="{FF2B5EF4-FFF2-40B4-BE49-F238E27FC236}">
              <a16:creationId xmlns:a16="http://schemas.microsoft.com/office/drawing/2014/main" id="{00000000-0008-0000-0E00-000056020000}"/>
            </a:ext>
          </a:extLst>
        </xdr:cNvPr>
        <xdr:cNvSpPr txBox="1"/>
      </xdr:nvSpPr>
      <xdr:spPr>
        <a:xfrm>
          <a:off x="19890854" y="679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157662</xdr:rowOff>
    </xdr:from>
    <xdr:to>
      <xdr:col>112</xdr:col>
      <xdr:colOff>38100</xdr:colOff>
      <xdr:row>42</xdr:row>
      <xdr:rowOff>87812</xdr:rowOff>
    </xdr:to>
    <xdr:sp macro="" textlink="">
      <xdr:nvSpPr>
        <xdr:cNvPr id="599" name="楕円 598">
          <a:extLst>
            <a:ext uri="{FF2B5EF4-FFF2-40B4-BE49-F238E27FC236}">
              <a16:creationId xmlns:a16="http://schemas.microsoft.com/office/drawing/2014/main" id="{00000000-0008-0000-0E00-000057020000}"/>
            </a:ext>
          </a:extLst>
        </xdr:cNvPr>
        <xdr:cNvSpPr/>
      </xdr:nvSpPr>
      <xdr:spPr>
        <a:xfrm>
          <a:off x="19063269" y="6879184"/>
          <a:ext cx="81697"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33746</xdr:rowOff>
    </xdr:from>
    <xdr:to>
      <xdr:col>116</xdr:col>
      <xdr:colOff>63500</xdr:colOff>
      <xdr:row>42</xdr:row>
      <xdr:rowOff>37012</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flipV="1">
          <a:off x="19107245" y="6919042"/>
          <a:ext cx="745509"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157662</xdr:rowOff>
    </xdr:from>
    <xdr:to>
      <xdr:col>107</xdr:col>
      <xdr:colOff>101600</xdr:colOff>
      <xdr:row>42</xdr:row>
      <xdr:rowOff>87812</xdr:rowOff>
    </xdr:to>
    <xdr:sp macro="" textlink="">
      <xdr:nvSpPr>
        <xdr:cNvPr id="601" name="楕円 600">
          <a:extLst>
            <a:ext uri="{FF2B5EF4-FFF2-40B4-BE49-F238E27FC236}">
              <a16:creationId xmlns:a16="http://schemas.microsoft.com/office/drawing/2014/main" id="{00000000-0008-0000-0E00-000059020000}"/>
            </a:ext>
          </a:extLst>
        </xdr:cNvPr>
        <xdr:cNvSpPr/>
      </xdr:nvSpPr>
      <xdr:spPr>
        <a:xfrm>
          <a:off x="18253881" y="6879184"/>
          <a:ext cx="101600"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37012</xdr:rowOff>
    </xdr:from>
    <xdr:to>
      <xdr:col>111</xdr:col>
      <xdr:colOff>177800</xdr:colOff>
      <xdr:row>42</xdr:row>
      <xdr:rowOff>37012</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8304681" y="6922308"/>
          <a:ext cx="802564"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157662</xdr:rowOff>
    </xdr:from>
    <xdr:to>
      <xdr:col>102</xdr:col>
      <xdr:colOff>165100</xdr:colOff>
      <xdr:row>42</xdr:row>
      <xdr:rowOff>87812</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17464396" y="6879184"/>
          <a:ext cx="101600"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37012</xdr:rowOff>
    </xdr:from>
    <xdr:to>
      <xdr:col>107</xdr:col>
      <xdr:colOff>50800</xdr:colOff>
      <xdr:row>42</xdr:row>
      <xdr:rowOff>37012</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7515196" y="6922308"/>
          <a:ext cx="78948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157662</xdr:rowOff>
    </xdr:from>
    <xdr:to>
      <xdr:col>98</xdr:col>
      <xdr:colOff>38100</xdr:colOff>
      <xdr:row>42</xdr:row>
      <xdr:rowOff>87812</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16674910" y="6879184"/>
          <a:ext cx="81697"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37012</xdr:rowOff>
    </xdr:from>
    <xdr:to>
      <xdr:col>102</xdr:col>
      <xdr:colOff>114300</xdr:colOff>
      <xdr:row>42</xdr:row>
      <xdr:rowOff>37012</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6718886" y="6922308"/>
          <a:ext cx="7963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66783</xdr:rowOff>
    </xdr:from>
    <xdr:ext cx="469744" cy="259045"/>
    <xdr:sp macro="" textlink="">
      <xdr:nvSpPr>
        <xdr:cNvPr id="607" name="n_1aveValue【認定こども園・幼稚園・保育所】&#10;一人当たり面積">
          <a:extLst>
            <a:ext uri="{FF2B5EF4-FFF2-40B4-BE49-F238E27FC236}">
              <a16:creationId xmlns:a16="http://schemas.microsoft.com/office/drawing/2014/main" id="{00000000-0008-0000-0E00-00005F020000}"/>
            </a:ext>
          </a:extLst>
        </xdr:cNvPr>
        <xdr:cNvSpPr txBox="1"/>
      </xdr:nvSpPr>
      <xdr:spPr>
        <a:xfrm>
          <a:off x="18886399" y="613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83111</xdr:rowOff>
    </xdr:from>
    <xdr:ext cx="469744" cy="259045"/>
    <xdr:sp macro="" textlink="">
      <xdr:nvSpPr>
        <xdr:cNvPr id="608" name="n_2aveValue【認定こども園・幼稚園・保育所】&#10;一人当たり面積">
          <a:extLst>
            <a:ext uri="{FF2B5EF4-FFF2-40B4-BE49-F238E27FC236}">
              <a16:creationId xmlns:a16="http://schemas.microsoft.com/office/drawing/2014/main" id="{00000000-0008-0000-0E00-000060020000}"/>
            </a:ext>
          </a:extLst>
        </xdr:cNvPr>
        <xdr:cNvSpPr txBox="1"/>
      </xdr:nvSpPr>
      <xdr:spPr>
        <a:xfrm>
          <a:off x="18089711" y="614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73314</xdr:rowOff>
    </xdr:from>
    <xdr:ext cx="469744" cy="259045"/>
    <xdr:sp macro="" textlink="">
      <xdr:nvSpPr>
        <xdr:cNvPr id="609" name="n_3aveValue【認定こども園・幼稚園・保育所】&#10;一人当たり面積">
          <a:extLst>
            <a:ext uri="{FF2B5EF4-FFF2-40B4-BE49-F238E27FC236}">
              <a16:creationId xmlns:a16="http://schemas.microsoft.com/office/drawing/2014/main" id="{00000000-0008-0000-0E00-000061020000}"/>
            </a:ext>
          </a:extLst>
        </xdr:cNvPr>
        <xdr:cNvSpPr txBox="1"/>
      </xdr:nvSpPr>
      <xdr:spPr>
        <a:xfrm>
          <a:off x="17300226" y="613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70049</xdr:rowOff>
    </xdr:from>
    <xdr:ext cx="469744" cy="259045"/>
    <xdr:sp macro="" textlink="">
      <xdr:nvSpPr>
        <xdr:cNvPr id="610" name="n_4aveValue【認定こども園・幼稚園・保育所】&#10;一人当たり面積">
          <a:extLst>
            <a:ext uri="{FF2B5EF4-FFF2-40B4-BE49-F238E27FC236}">
              <a16:creationId xmlns:a16="http://schemas.microsoft.com/office/drawing/2014/main" id="{00000000-0008-0000-0E00-000062020000}"/>
            </a:ext>
          </a:extLst>
        </xdr:cNvPr>
        <xdr:cNvSpPr txBox="1"/>
      </xdr:nvSpPr>
      <xdr:spPr>
        <a:xfrm>
          <a:off x="16510740" y="613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78939</xdr:rowOff>
    </xdr:from>
    <xdr:ext cx="469744" cy="259045"/>
    <xdr:sp macro="" textlink="">
      <xdr:nvSpPr>
        <xdr:cNvPr id="611" name="n_1mainValue【認定こども園・幼稚園・保育所】&#10;一人当たり面積">
          <a:extLst>
            <a:ext uri="{FF2B5EF4-FFF2-40B4-BE49-F238E27FC236}">
              <a16:creationId xmlns:a16="http://schemas.microsoft.com/office/drawing/2014/main" id="{00000000-0008-0000-0E00-000063020000}"/>
            </a:ext>
          </a:extLst>
        </xdr:cNvPr>
        <xdr:cNvSpPr txBox="1"/>
      </xdr:nvSpPr>
      <xdr:spPr>
        <a:xfrm>
          <a:off x="18886399" y="696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78939</xdr:rowOff>
    </xdr:from>
    <xdr:ext cx="469744" cy="259045"/>
    <xdr:sp macro="" textlink="">
      <xdr:nvSpPr>
        <xdr:cNvPr id="612" name="n_2mainValue【認定こども園・幼稚園・保育所】&#10;一人当たり面積">
          <a:extLst>
            <a:ext uri="{FF2B5EF4-FFF2-40B4-BE49-F238E27FC236}">
              <a16:creationId xmlns:a16="http://schemas.microsoft.com/office/drawing/2014/main" id="{00000000-0008-0000-0E00-000064020000}"/>
            </a:ext>
          </a:extLst>
        </xdr:cNvPr>
        <xdr:cNvSpPr txBox="1"/>
      </xdr:nvSpPr>
      <xdr:spPr>
        <a:xfrm>
          <a:off x="18089711" y="696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78939</xdr:rowOff>
    </xdr:from>
    <xdr:ext cx="469744" cy="259045"/>
    <xdr:sp macro="" textlink="">
      <xdr:nvSpPr>
        <xdr:cNvPr id="613" name="n_3mainValue【認定こども園・幼稚園・保育所】&#10;一人当たり面積">
          <a:extLst>
            <a:ext uri="{FF2B5EF4-FFF2-40B4-BE49-F238E27FC236}">
              <a16:creationId xmlns:a16="http://schemas.microsoft.com/office/drawing/2014/main" id="{00000000-0008-0000-0E00-000065020000}"/>
            </a:ext>
          </a:extLst>
        </xdr:cNvPr>
        <xdr:cNvSpPr txBox="1"/>
      </xdr:nvSpPr>
      <xdr:spPr>
        <a:xfrm>
          <a:off x="17300226" y="696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78939</xdr:rowOff>
    </xdr:from>
    <xdr:ext cx="469744" cy="259045"/>
    <xdr:sp macro="" textlink="">
      <xdr:nvSpPr>
        <xdr:cNvPr id="614" name="n_4mainValue【認定こども園・幼稚園・保育所】&#10;一人当たり面積">
          <a:extLst>
            <a:ext uri="{FF2B5EF4-FFF2-40B4-BE49-F238E27FC236}">
              <a16:creationId xmlns:a16="http://schemas.microsoft.com/office/drawing/2014/main" id="{00000000-0008-0000-0E00-000066020000}"/>
            </a:ext>
          </a:extLst>
        </xdr:cNvPr>
        <xdr:cNvSpPr txBox="1"/>
      </xdr:nvSpPr>
      <xdr:spPr>
        <a:xfrm>
          <a:off x="16510740" y="696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1152306" y="7654688"/>
          <a:ext cx="4226825"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1259403"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1259403"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2175888"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2175888"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3199470"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3199470"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1152306" y="8743950"/>
          <a:ext cx="4226825"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1114206" y="856112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1152306" y="10930151"/>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0744836" y="107956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1152306" y="10564504"/>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0744836" y="1042995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1152306" y="10198858"/>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0789053" y="100643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1152306" y="9833212"/>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0789053" y="969866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1152306" y="9475243"/>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0789053" y="934069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1152306" y="9109596"/>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0789053" y="897505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1152306" y="8743950"/>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0853173" y="860940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8" name="【学校施設】&#10;有形固定資産減価償却率グラフ枠">
          <a:extLst>
            <a:ext uri="{FF2B5EF4-FFF2-40B4-BE49-F238E27FC236}">
              <a16:creationId xmlns:a16="http://schemas.microsoft.com/office/drawing/2014/main" id="{00000000-0008-0000-0E00-00007E020000}"/>
            </a:ext>
          </a:extLst>
        </xdr:cNvPr>
        <xdr:cNvSpPr/>
      </xdr:nvSpPr>
      <xdr:spPr>
        <a:xfrm>
          <a:off x="11152306" y="8743950"/>
          <a:ext cx="4226825"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62</xdr:row>
      <xdr:rowOff>167640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flipV="1">
          <a:off x="14627110" y="9300039"/>
          <a:ext cx="0" cy="1021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xdr:rowOff>
    </xdr:from>
    <xdr:ext cx="405111" cy="259045"/>
    <xdr:sp macro="" textlink="">
      <xdr:nvSpPr>
        <xdr:cNvPr id="640" name="【学校施設】&#10;有形固定資産減価償却率最小値テキスト">
          <a:extLst>
            <a:ext uri="{FF2B5EF4-FFF2-40B4-BE49-F238E27FC236}">
              <a16:creationId xmlns:a16="http://schemas.microsoft.com/office/drawing/2014/main" id="{00000000-0008-0000-0E00-000080020000}"/>
            </a:ext>
          </a:extLst>
        </xdr:cNvPr>
        <xdr:cNvSpPr txBox="1"/>
      </xdr:nvSpPr>
      <xdr:spPr>
        <a:xfrm>
          <a:off x="14665846" y="10324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4538846" y="10321574"/>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642" name="【学校施設】&#10;有形固定資産減価償却率最大値テキスト">
          <a:extLst>
            <a:ext uri="{FF2B5EF4-FFF2-40B4-BE49-F238E27FC236}">
              <a16:creationId xmlns:a16="http://schemas.microsoft.com/office/drawing/2014/main" id="{00000000-0008-0000-0E00-000082020000}"/>
            </a:ext>
          </a:extLst>
        </xdr:cNvPr>
        <xdr:cNvSpPr txBox="1"/>
      </xdr:nvSpPr>
      <xdr:spPr>
        <a:xfrm>
          <a:off x="14665846" y="9082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4538846" y="9300039"/>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644" name="【学校施設】&#10;有形固定資産減価償却率平均値テキスト">
          <a:extLst>
            <a:ext uri="{FF2B5EF4-FFF2-40B4-BE49-F238E27FC236}">
              <a16:creationId xmlns:a16="http://schemas.microsoft.com/office/drawing/2014/main" id="{00000000-0008-0000-0E00-000084020000}"/>
            </a:ext>
          </a:extLst>
        </xdr:cNvPr>
        <xdr:cNvSpPr txBox="1"/>
      </xdr:nvSpPr>
      <xdr:spPr>
        <a:xfrm>
          <a:off x="14665846" y="980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645" name="フローチャート: 判断 644">
          <a:extLst>
            <a:ext uri="{FF2B5EF4-FFF2-40B4-BE49-F238E27FC236}">
              <a16:creationId xmlns:a16="http://schemas.microsoft.com/office/drawing/2014/main" id="{00000000-0008-0000-0E00-000085020000}"/>
            </a:ext>
          </a:extLst>
        </xdr:cNvPr>
        <xdr:cNvSpPr/>
      </xdr:nvSpPr>
      <xdr:spPr>
        <a:xfrm>
          <a:off x="14576946" y="9830094"/>
          <a:ext cx="94776"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646" name="フローチャート: 判断 645">
          <a:extLst>
            <a:ext uri="{FF2B5EF4-FFF2-40B4-BE49-F238E27FC236}">
              <a16:creationId xmlns:a16="http://schemas.microsoft.com/office/drawing/2014/main" id="{00000000-0008-0000-0E00-000086020000}"/>
            </a:ext>
          </a:extLst>
        </xdr:cNvPr>
        <xdr:cNvSpPr/>
      </xdr:nvSpPr>
      <xdr:spPr>
        <a:xfrm>
          <a:off x="13818358" y="9828189"/>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647" name="フローチャート: 判断 646">
          <a:extLst>
            <a:ext uri="{FF2B5EF4-FFF2-40B4-BE49-F238E27FC236}">
              <a16:creationId xmlns:a16="http://schemas.microsoft.com/office/drawing/2014/main" id="{00000000-0008-0000-0E00-000087020000}"/>
            </a:ext>
          </a:extLst>
        </xdr:cNvPr>
        <xdr:cNvSpPr/>
      </xdr:nvSpPr>
      <xdr:spPr>
        <a:xfrm>
          <a:off x="13028873" y="9811044"/>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648" name="フローチャート: 判断 647">
          <a:extLst>
            <a:ext uri="{FF2B5EF4-FFF2-40B4-BE49-F238E27FC236}">
              <a16:creationId xmlns:a16="http://schemas.microsoft.com/office/drawing/2014/main" id="{00000000-0008-0000-0E00-000088020000}"/>
            </a:ext>
          </a:extLst>
        </xdr:cNvPr>
        <xdr:cNvSpPr/>
      </xdr:nvSpPr>
      <xdr:spPr>
        <a:xfrm>
          <a:off x="12239388" y="9799614"/>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124460</xdr:rowOff>
    </xdr:from>
    <xdr:to>
      <xdr:col>67</xdr:col>
      <xdr:colOff>101600</xdr:colOff>
      <xdr:row>60</xdr:row>
      <xdr:rowOff>54610</xdr:rowOff>
    </xdr:to>
    <xdr:sp macro="" textlink="">
      <xdr:nvSpPr>
        <xdr:cNvPr id="649" name="フローチャート: 判断 648">
          <a:extLst>
            <a:ext uri="{FF2B5EF4-FFF2-40B4-BE49-F238E27FC236}">
              <a16:creationId xmlns:a16="http://schemas.microsoft.com/office/drawing/2014/main" id="{00000000-0008-0000-0E00-000089020000}"/>
            </a:ext>
          </a:extLst>
        </xdr:cNvPr>
        <xdr:cNvSpPr/>
      </xdr:nvSpPr>
      <xdr:spPr>
        <a:xfrm>
          <a:off x="11430000" y="9793899"/>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4457149"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3698561"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2909076"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2112767"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1310203"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655" name="楕円 654">
          <a:extLst>
            <a:ext uri="{FF2B5EF4-FFF2-40B4-BE49-F238E27FC236}">
              <a16:creationId xmlns:a16="http://schemas.microsoft.com/office/drawing/2014/main" id="{00000000-0008-0000-0E00-00008F020000}"/>
            </a:ext>
          </a:extLst>
        </xdr:cNvPr>
        <xdr:cNvSpPr/>
      </xdr:nvSpPr>
      <xdr:spPr>
        <a:xfrm>
          <a:off x="14576946" y="9828189"/>
          <a:ext cx="94776"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10177</xdr:rowOff>
    </xdr:from>
    <xdr:ext cx="405111" cy="259045"/>
    <xdr:sp macro="" textlink="">
      <xdr:nvSpPr>
        <xdr:cNvPr id="656" name="【学校施設】&#10;有形固定資産減価償却率該当値テキスト">
          <a:extLst>
            <a:ext uri="{FF2B5EF4-FFF2-40B4-BE49-F238E27FC236}">
              <a16:creationId xmlns:a16="http://schemas.microsoft.com/office/drawing/2014/main" id="{00000000-0008-0000-0E00-000090020000}"/>
            </a:ext>
          </a:extLst>
        </xdr:cNvPr>
        <xdr:cNvSpPr txBox="1"/>
      </xdr:nvSpPr>
      <xdr:spPr>
        <a:xfrm>
          <a:off x="14665846" y="967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130175</xdr:rowOff>
    </xdr:from>
    <xdr:to>
      <xdr:col>81</xdr:col>
      <xdr:colOff>101600</xdr:colOff>
      <xdr:row>60</xdr:row>
      <xdr:rowOff>60325</xdr:rowOff>
    </xdr:to>
    <xdr:sp macro="" textlink="">
      <xdr:nvSpPr>
        <xdr:cNvPr id="657" name="楕円 656">
          <a:extLst>
            <a:ext uri="{FF2B5EF4-FFF2-40B4-BE49-F238E27FC236}">
              <a16:creationId xmlns:a16="http://schemas.microsoft.com/office/drawing/2014/main" id="{00000000-0008-0000-0E00-000091020000}"/>
            </a:ext>
          </a:extLst>
        </xdr:cNvPr>
        <xdr:cNvSpPr/>
      </xdr:nvSpPr>
      <xdr:spPr>
        <a:xfrm>
          <a:off x="13818358" y="9799614"/>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9525</xdr:rowOff>
    </xdr:from>
    <xdr:to>
      <xdr:col>85</xdr:col>
      <xdr:colOff>127000</xdr:colOff>
      <xdr:row>60</xdr:row>
      <xdr:rowOff>38100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3869158" y="9842737"/>
          <a:ext cx="758588"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137795</xdr:rowOff>
    </xdr:from>
    <xdr:to>
      <xdr:col>76</xdr:col>
      <xdr:colOff>165100</xdr:colOff>
      <xdr:row>60</xdr:row>
      <xdr:rowOff>67945</xdr:rowOff>
    </xdr:to>
    <xdr:sp macro="" textlink="">
      <xdr:nvSpPr>
        <xdr:cNvPr id="659" name="楕円 658">
          <a:extLst>
            <a:ext uri="{FF2B5EF4-FFF2-40B4-BE49-F238E27FC236}">
              <a16:creationId xmlns:a16="http://schemas.microsoft.com/office/drawing/2014/main" id="{00000000-0008-0000-0E00-000093020000}"/>
            </a:ext>
          </a:extLst>
        </xdr:cNvPr>
        <xdr:cNvSpPr/>
      </xdr:nvSpPr>
      <xdr:spPr>
        <a:xfrm>
          <a:off x="13028873" y="9807234"/>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9525</xdr:rowOff>
    </xdr:from>
    <xdr:to>
      <xdr:col>81</xdr:col>
      <xdr:colOff>50800</xdr:colOff>
      <xdr:row>60</xdr:row>
      <xdr:rowOff>17145</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flipV="1">
          <a:off x="13079673" y="9842737"/>
          <a:ext cx="78948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12239388" y="9801519"/>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xdr:rowOff>
    </xdr:from>
    <xdr:to>
      <xdr:col>76</xdr:col>
      <xdr:colOff>114300</xdr:colOff>
      <xdr:row>60</xdr:row>
      <xdr:rowOff>17145</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2283364" y="9844642"/>
          <a:ext cx="796309"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149225</xdr:rowOff>
    </xdr:from>
    <xdr:to>
      <xdr:col>67</xdr:col>
      <xdr:colOff>101600</xdr:colOff>
      <xdr:row>60</xdr:row>
      <xdr:rowOff>79375</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11430000" y="9818664"/>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11430</xdr:rowOff>
    </xdr:from>
    <xdr:to>
      <xdr:col>71</xdr:col>
      <xdr:colOff>177800</xdr:colOff>
      <xdr:row>60</xdr:row>
      <xdr:rowOff>28575</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flipV="1">
          <a:off x="11480800" y="9844642"/>
          <a:ext cx="802564"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665" name="n_1aveValue【学校施設】&#10;有形固定資産減価償却率">
          <a:extLst>
            <a:ext uri="{FF2B5EF4-FFF2-40B4-BE49-F238E27FC236}">
              <a16:creationId xmlns:a16="http://schemas.microsoft.com/office/drawing/2014/main" id="{00000000-0008-0000-0E00-000099020000}"/>
            </a:ext>
          </a:extLst>
        </xdr:cNvPr>
        <xdr:cNvSpPr txBox="1"/>
      </xdr:nvSpPr>
      <xdr:spPr>
        <a:xfrm>
          <a:off x="13673805" y="9913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666" name="n_2aveValue【学校施設】&#10;有形固定資産減価償却率">
          <a:extLst>
            <a:ext uri="{FF2B5EF4-FFF2-40B4-BE49-F238E27FC236}">
              <a16:creationId xmlns:a16="http://schemas.microsoft.com/office/drawing/2014/main" id="{00000000-0008-0000-0E00-00009A020000}"/>
            </a:ext>
          </a:extLst>
        </xdr:cNvPr>
        <xdr:cNvSpPr txBox="1"/>
      </xdr:nvSpPr>
      <xdr:spPr>
        <a:xfrm>
          <a:off x="12897020" y="989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667" name="n_3aveValue【学校施設】&#10;有形固定資産減価償却率">
          <a:extLst>
            <a:ext uri="{FF2B5EF4-FFF2-40B4-BE49-F238E27FC236}">
              <a16:creationId xmlns:a16="http://schemas.microsoft.com/office/drawing/2014/main" id="{00000000-0008-0000-0E00-00009B020000}"/>
            </a:ext>
          </a:extLst>
        </xdr:cNvPr>
        <xdr:cNvSpPr txBox="1"/>
      </xdr:nvSpPr>
      <xdr:spPr>
        <a:xfrm>
          <a:off x="12107535" y="9582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71137</xdr:rowOff>
    </xdr:from>
    <xdr:ext cx="405111" cy="259045"/>
    <xdr:sp macro="" textlink="">
      <xdr:nvSpPr>
        <xdr:cNvPr id="668" name="n_4aveValue【学校施設】&#10;有形固定資産減価償却率">
          <a:extLst>
            <a:ext uri="{FF2B5EF4-FFF2-40B4-BE49-F238E27FC236}">
              <a16:creationId xmlns:a16="http://schemas.microsoft.com/office/drawing/2014/main" id="{00000000-0008-0000-0E00-00009C020000}"/>
            </a:ext>
          </a:extLst>
        </xdr:cNvPr>
        <xdr:cNvSpPr txBox="1"/>
      </xdr:nvSpPr>
      <xdr:spPr>
        <a:xfrm>
          <a:off x="11298147" y="9576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76852</xdr:rowOff>
    </xdr:from>
    <xdr:ext cx="405111" cy="259045"/>
    <xdr:sp macro="" textlink="">
      <xdr:nvSpPr>
        <xdr:cNvPr id="669" name="n_1mainValue【学校施設】&#10;有形固定資産減価償却率">
          <a:extLst>
            <a:ext uri="{FF2B5EF4-FFF2-40B4-BE49-F238E27FC236}">
              <a16:creationId xmlns:a16="http://schemas.microsoft.com/office/drawing/2014/main" id="{00000000-0008-0000-0E00-00009D020000}"/>
            </a:ext>
          </a:extLst>
        </xdr:cNvPr>
        <xdr:cNvSpPr txBox="1"/>
      </xdr:nvSpPr>
      <xdr:spPr>
        <a:xfrm>
          <a:off x="13673805" y="9582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84472</xdr:rowOff>
    </xdr:from>
    <xdr:ext cx="405111" cy="259045"/>
    <xdr:sp macro="" textlink="">
      <xdr:nvSpPr>
        <xdr:cNvPr id="670" name="n_2mainValue【学校施設】&#10;有形固定資産減価償却率">
          <a:extLst>
            <a:ext uri="{FF2B5EF4-FFF2-40B4-BE49-F238E27FC236}">
              <a16:creationId xmlns:a16="http://schemas.microsoft.com/office/drawing/2014/main" id="{00000000-0008-0000-0E00-00009E020000}"/>
            </a:ext>
          </a:extLst>
        </xdr:cNvPr>
        <xdr:cNvSpPr txBox="1"/>
      </xdr:nvSpPr>
      <xdr:spPr>
        <a:xfrm>
          <a:off x="12897020" y="9590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53357</xdr:rowOff>
    </xdr:from>
    <xdr:ext cx="405111" cy="259045"/>
    <xdr:sp macro="" textlink="">
      <xdr:nvSpPr>
        <xdr:cNvPr id="671" name="n_3mainValue【学校施設】&#10;有形固定資産減価償却率">
          <a:extLst>
            <a:ext uri="{FF2B5EF4-FFF2-40B4-BE49-F238E27FC236}">
              <a16:creationId xmlns:a16="http://schemas.microsoft.com/office/drawing/2014/main" id="{00000000-0008-0000-0E00-00009F020000}"/>
            </a:ext>
          </a:extLst>
        </xdr:cNvPr>
        <xdr:cNvSpPr txBox="1"/>
      </xdr:nvSpPr>
      <xdr:spPr>
        <a:xfrm>
          <a:off x="12107535" y="9886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70502</xdr:rowOff>
    </xdr:from>
    <xdr:ext cx="405111" cy="259045"/>
    <xdr:sp macro="" textlink="">
      <xdr:nvSpPr>
        <xdr:cNvPr id="672" name="n_4mainValue【学校施設】&#10;有形固定資産減価償却率">
          <a:extLst>
            <a:ext uri="{FF2B5EF4-FFF2-40B4-BE49-F238E27FC236}">
              <a16:creationId xmlns:a16="http://schemas.microsoft.com/office/drawing/2014/main" id="{00000000-0008-0000-0E00-0000A0020000}"/>
            </a:ext>
          </a:extLst>
        </xdr:cNvPr>
        <xdr:cNvSpPr txBox="1"/>
      </xdr:nvSpPr>
      <xdr:spPr>
        <a:xfrm>
          <a:off x="11298147" y="9903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6377313" y="7654688"/>
          <a:ext cx="4246729"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6504313" y="8284381"/>
          <a:ext cx="1364777"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6504313" y="8479904"/>
          <a:ext cx="1364777"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7400896"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7400896"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8424478"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8424478"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6377313" y="8743950"/>
          <a:ext cx="4246729"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6359116" y="856112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6377313" y="10930151"/>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5969843" y="107956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6377313" y="10618932"/>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5969843" y="1048438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6377313" y="10307715"/>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5969843" y="10165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6377313" y="9996497"/>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5969843" y="98542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6377313" y="9677604"/>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5969843" y="954305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6377313" y="9366386"/>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5969843" y="92318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6377313" y="9055168"/>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5969843" y="892062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6377313" y="8743950"/>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5969843" y="860940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8" name="【学校施設】&#10;一人当たり面積グラフ枠">
          <a:extLst>
            <a:ext uri="{FF2B5EF4-FFF2-40B4-BE49-F238E27FC236}">
              <a16:creationId xmlns:a16="http://schemas.microsoft.com/office/drawing/2014/main" id="{00000000-0008-0000-0E00-0000BA020000}"/>
            </a:ext>
          </a:extLst>
        </xdr:cNvPr>
        <xdr:cNvSpPr/>
      </xdr:nvSpPr>
      <xdr:spPr>
        <a:xfrm>
          <a:off x="16377313" y="8743950"/>
          <a:ext cx="4246729"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77398</xdr:rowOff>
    </xdr:from>
    <xdr:to>
      <xdr:col>116</xdr:col>
      <xdr:colOff>62864</xdr:colOff>
      <xdr:row>64</xdr:row>
      <xdr:rowOff>118872</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flipV="1">
          <a:off x="19852118" y="9091744"/>
          <a:ext cx="0" cy="151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122699</xdr:rowOff>
    </xdr:from>
    <xdr:ext cx="469744" cy="259045"/>
    <xdr:sp macro="" textlink="">
      <xdr:nvSpPr>
        <xdr:cNvPr id="700" name="【学校施設】&#10;一人当たり面積最小値テキスト">
          <a:extLst>
            <a:ext uri="{FF2B5EF4-FFF2-40B4-BE49-F238E27FC236}">
              <a16:creationId xmlns:a16="http://schemas.microsoft.com/office/drawing/2014/main" id="{00000000-0008-0000-0E00-0000BC020000}"/>
            </a:ext>
          </a:extLst>
        </xdr:cNvPr>
        <xdr:cNvSpPr txBox="1"/>
      </xdr:nvSpPr>
      <xdr:spPr>
        <a:xfrm>
          <a:off x="19890854" y="1061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118872</xdr:rowOff>
    </xdr:from>
    <xdr:to>
      <xdr:col>116</xdr:col>
      <xdr:colOff>152400</xdr:colOff>
      <xdr:row>64</xdr:row>
      <xdr:rowOff>118872</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9783757" y="10607176"/>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24075</xdr:rowOff>
    </xdr:from>
    <xdr:ext cx="469744" cy="259045"/>
    <xdr:sp macro="" textlink="">
      <xdr:nvSpPr>
        <xdr:cNvPr id="702" name="【学校施設】&#10;一人当たり面積最大値テキスト">
          <a:extLst>
            <a:ext uri="{FF2B5EF4-FFF2-40B4-BE49-F238E27FC236}">
              <a16:creationId xmlns:a16="http://schemas.microsoft.com/office/drawing/2014/main" id="{00000000-0008-0000-0E00-0000BE020000}"/>
            </a:ext>
          </a:extLst>
        </xdr:cNvPr>
        <xdr:cNvSpPr txBox="1"/>
      </xdr:nvSpPr>
      <xdr:spPr>
        <a:xfrm>
          <a:off x="19890854" y="887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77398</xdr:rowOff>
    </xdr:from>
    <xdr:to>
      <xdr:col>116</xdr:col>
      <xdr:colOff>152400</xdr:colOff>
      <xdr:row>55</xdr:row>
      <xdr:rowOff>77398</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9783757" y="9091744"/>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150058</xdr:rowOff>
    </xdr:from>
    <xdr:ext cx="469744" cy="259045"/>
    <xdr:sp macro="" textlink="">
      <xdr:nvSpPr>
        <xdr:cNvPr id="704" name="【学校施設】&#10;一人当たり面積平均値テキスト">
          <a:extLst>
            <a:ext uri="{FF2B5EF4-FFF2-40B4-BE49-F238E27FC236}">
              <a16:creationId xmlns:a16="http://schemas.microsoft.com/office/drawing/2014/main" id="{00000000-0008-0000-0E00-0000C0020000}"/>
            </a:ext>
          </a:extLst>
        </xdr:cNvPr>
        <xdr:cNvSpPr txBox="1"/>
      </xdr:nvSpPr>
      <xdr:spPr>
        <a:xfrm>
          <a:off x="19890854" y="10147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705" name="フローチャート: 判断 704">
          <a:extLst>
            <a:ext uri="{FF2B5EF4-FFF2-40B4-BE49-F238E27FC236}">
              <a16:creationId xmlns:a16="http://schemas.microsoft.com/office/drawing/2014/main" id="{00000000-0008-0000-0E00-0000C1020000}"/>
            </a:ext>
          </a:extLst>
        </xdr:cNvPr>
        <xdr:cNvSpPr/>
      </xdr:nvSpPr>
      <xdr:spPr>
        <a:xfrm>
          <a:off x="19801954" y="10287939"/>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165064</xdr:rowOff>
    </xdr:from>
    <xdr:to>
      <xdr:col>112</xdr:col>
      <xdr:colOff>38100</xdr:colOff>
      <xdr:row>62</xdr:row>
      <xdr:rowOff>95214</xdr:rowOff>
    </xdr:to>
    <xdr:sp macro="" textlink="">
      <xdr:nvSpPr>
        <xdr:cNvPr id="706" name="フローチャート: 判断 705">
          <a:extLst>
            <a:ext uri="{FF2B5EF4-FFF2-40B4-BE49-F238E27FC236}">
              <a16:creationId xmlns:a16="http://schemas.microsoft.com/office/drawing/2014/main" id="{00000000-0008-0000-0E00-0000C2020000}"/>
            </a:ext>
          </a:extLst>
        </xdr:cNvPr>
        <xdr:cNvSpPr/>
      </xdr:nvSpPr>
      <xdr:spPr>
        <a:xfrm>
          <a:off x="19063269" y="10162049"/>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5697</xdr:rowOff>
    </xdr:from>
    <xdr:to>
      <xdr:col>107</xdr:col>
      <xdr:colOff>101600</xdr:colOff>
      <xdr:row>62</xdr:row>
      <xdr:rowOff>107297</xdr:rowOff>
    </xdr:to>
    <xdr:sp macro="" textlink="">
      <xdr:nvSpPr>
        <xdr:cNvPr id="707" name="フローチャート: 判断 706">
          <a:extLst>
            <a:ext uri="{FF2B5EF4-FFF2-40B4-BE49-F238E27FC236}">
              <a16:creationId xmlns:a16="http://schemas.microsoft.com/office/drawing/2014/main" id="{00000000-0008-0000-0E00-0000C3020000}"/>
            </a:ext>
          </a:extLst>
        </xdr:cNvPr>
        <xdr:cNvSpPr/>
      </xdr:nvSpPr>
      <xdr:spPr>
        <a:xfrm>
          <a:off x="18253881" y="1016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10922</xdr:rowOff>
    </xdr:from>
    <xdr:to>
      <xdr:col>102</xdr:col>
      <xdr:colOff>165100</xdr:colOff>
      <xdr:row>62</xdr:row>
      <xdr:rowOff>112522</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17464396" y="1017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144163</xdr:rowOff>
    </xdr:from>
    <xdr:to>
      <xdr:col>98</xdr:col>
      <xdr:colOff>38100</xdr:colOff>
      <xdr:row>62</xdr:row>
      <xdr:rowOff>74313</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16674910" y="10141148"/>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9682157"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8936648"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8134084"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7344599"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6548289"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168656</xdr:rowOff>
    </xdr:from>
    <xdr:to>
      <xdr:col>116</xdr:col>
      <xdr:colOff>114300</xdr:colOff>
      <xdr:row>63</xdr:row>
      <xdr:rowOff>98806</xdr:rowOff>
    </xdr:to>
    <xdr:sp macro="" textlink="">
      <xdr:nvSpPr>
        <xdr:cNvPr id="715" name="楕円 714">
          <a:extLst>
            <a:ext uri="{FF2B5EF4-FFF2-40B4-BE49-F238E27FC236}">
              <a16:creationId xmlns:a16="http://schemas.microsoft.com/office/drawing/2014/main" id="{00000000-0008-0000-0E00-0000CB020000}"/>
            </a:ext>
          </a:extLst>
        </xdr:cNvPr>
        <xdr:cNvSpPr/>
      </xdr:nvSpPr>
      <xdr:spPr>
        <a:xfrm>
          <a:off x="19801954" y="10322590"/>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147083</xdr:rowOff>
    </xdr:from>
    <xdr:ext cx="469744" cy="259045"/>
    <xdr:sp macro="" textlink="">
      <xdr:nvSpPr>
        <xdr:cNvPr id="716" name="【学校施設】&#10;一人当たり面積該当値テキスト">
          <a:extLst>
            <a:ext uri="{FF2B5EF4-FFF2-40B4-BE49-F238E27FC236}">
              <a16:creationId xmlns:a16="http://schemas.microsoft.com/office/drawing/2014/main" id="{00000000-0008-0000-0E00-0000CC020000}"/>
            </a:ext>
          </a:extLst>
        </xdr:cNvPr>
        <xdr:cNvSpPr txBox="1"/>
      </xdr:nvSpPr>
      <xdr:spPr>
        <a:xfrm>
          <a:off x="19890854" y="1030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6024</xdr:rowOff>
    </xdr:from>
    <xdr:to>
      <xdr:col>112</xdr:col>
      <xdr:colOff>38100</xdr:colOff>
      <xdr:row>63</xdr:row>
      <xdr:rowOff>107624</xdr:rowOff>
    </xdr:to>
    <xdr:sp macro="" textlink="">
      <xdr:nvSpPr>
        <xdr:cNvPr id="717" name="楕円 716">
          <a:extLst>
            <a:ext uri="{FF2B5EF4-FFF2-40B4-BE49-F238E27FC236}">
              <a16:creationId xmlns:a16="http://schemas.microsoft.com/office/drawing/2014/main" id="{00000000-0008-0000-0E00-0000CD020000}"/>
            </a:ext>
          </a:extLst>
        </xdr:cNvPr>
        <xdr:cNvSpPr/>
      </xdr:nvSpPr>
      <xdr:spPr>
        <a:xfrm>
          <a:off x="19063269" y="10330555"/>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48006</xdr:rowOff>
    </xdr:from>
    <xdr:to>
      <xdr:col>116</xdr:col>
      <xdr:colOff>63500</xdr:colOff>
      <xdr:row>63</xdr:row>
      <xdr:rowOff>56824</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flipV="1">
          <a:off x="19107245" y="10372537"/>
          <a:ext cx="745509"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11902</xdr:rowOff>
    </xdr:from>
    <xdr:to>
      <xdr:col>107</xdr:col>
      <xdr:colOff>101600</xdr:colOff>
      <xdr:row>63</xdr:row>
      <xdr:rowOff>113502</xdr:rowOff>
    </xdr:to>
    <xdr:sp macro="" textlink="">
      <xdr:nvSpPr>
        <xdr:cNvPr id="719" name="楕円 718">
          <a:extLst>
            <a:ext uri="{FF2B5EF4-FFF2-40B4-BE49-F238E27FC236}">
              <a16:creationId xmlns:a16="http://schemas.microsoft.com/office/drawing/2014/main" id="{00000000-0008-0000-0E00-0000CF020000}"/>
            </a:ext>
          </a:extLst>
        </xdr:cNvPr>
        <xdr:cNvSpPr/>
      </xdr:nvSpPr>
      <xdr:spPr>
        <a:xfrm>
          <a:off x="18253881" y="1033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56824</xdr:rowOff>
    </xdr:from>
    <xdr:to>
      <xdr:col>111</xdr:col>
      <xdr:colOff>177800</xdr:colOff>
      <xdr:row>63</xdr:row>
      <xdr:rowOff>62702</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flipV="1">
          <a:off x="18304681" y="10381355"/>
          <a:ext cx="802564"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18107</xdr:rowOff>
    </xdr:from>
    <xdr:to>
      <xdr:col>102</xdr:col>
      <xdr:colOff>165100</xdr:colOff>
      <xdr:row>63</xdr:row>
      <xdr:rowOff>119707</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17464396" y="1034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62702</xdr:rowOff>
    </xdr:from>
    <xdr:to>
      <xdr:col>107</xdr:col>
      <xdr:colOff>50800</xdr:colOff>
      <xdr:row>63</xdr:row>
      <xdr:rowOff>68907</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flipV="1">
          <a:off x="17515196" y="10387233"/>
          <a:ext cx="789485"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20393</xdr:rowOff>
    </xdr:from>
    <xdr:to>
      <xdr:col>98</xdr:col>
      <xdr:colOff>38100</xdr:colOff>
      <xdr:row>63</xdr:row>
      <xdr:rowOff>121993</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16674910" y="10344924"/>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68907</xdr:rowOff>
    </xdr:from>
    <xdr:to>
      <xdr:col>102</xdr:col>
      <xdr:colOff>114300</xdr:colOff>
      <xdr:row>63</xdr:row>
      <xdr:rowOff>71193</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flipV="1">
          <a:off x="16718886" y="10393438"/>
          <a:ext cx="79631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111741</xdr:rowOff>
    </xdr:from>
    <xdr:ext cx="469744" cy="259045"/>
    <xdr:sp macro="" textlink="">
      <xdr:nvSpPr>
        <xdr:cNvPr id="725" name="n_1aveValue【学校施設】&#10;一人当たり面積">
          <a:extLst>
            <a:ext uri="{FF2B5EF4-FFF2-40B4-BE49-F238E27FC236}">
              <a16:creationId xmlns:a16="http://schemas.microsoft.com/office/drawing/2014/main" id="{00000000-0008-0000-0E00-0000D5020000}"/>
            </a:ext>
          </a:extLst>
        </xdr:cNvPr>
        <xdr:cNvSpPr txBox="1"/>
      </xdr:nvSpPr>
      <xdr:spPr>
        <a:xfrm>
          <a:off x="18886399" y="994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123824</xdr:rowOff>
    </xdr:from>
    <xdr:ext cx="469744" cy="259045"/>
    <xdr:sp macro="" textlink="">
      <xdr:nvSpPr>
        <xdr:cNvPr id="726" name="n_2aveValue【学校施設】&#10;一人当たり面積">
          <a:extLst>
            <a:ext uri="{FF2B5EF4-FFF2-40B4-BE49-F238E27FC236}">
              <a16:creationId xmlns:a16="http://schemas.microsoft.com/office/drawing/2014/main" id="{00000000-0008-0000-0E00-0000D6020000}"/>
            </a:ext>
          </a:extLst>
        </xdr:cNvPr>
        <xdr:cNvSpPr txBox="1"/>
      </xdr:nvSpPr>
      <xdr:spPr>
        <a:xfrm>
          <a:off x="18089711" y="995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129049</xdr:rowOff>
    </xdr:from>
    <xdr:ext cx="469744" cy="259045"/>
    <xdr:sp macro="" textlink="">
      <xdr:nvSpPr>
        <xdr:cNvPr id="727" name="n_3aveValue【学校施設】&#10;一人当たり面積">
          <a:extLst>
            <a:ext uri="{FF2B5EF4-FFF2-40B4-BE49-F238E27FC236}">
              <a16:creationId xmlns:a16="http://schemas.microsoft.com/office/drawing/2014/main" id="{00000000-0008-0000-0E00-0000D7020000}"/>
            </a:ext>
          </a:extLst>
        </xdr:cNvPr>
        <xdr:cNvSpPr txBox="1"/>
      </xdr:nvSpPr>
      <xdr:spPr>
        <a:xfrm>
          <a:off x="17300226" y="9962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90840</xdr:rowOff>
    </xdr:from>
    <xdr:ext cx="469744" cy="259045"/>
    <xdr:sp macro="" textlink="">
      <xdr:nvSpPr>
        <xdr:cNvPr id="728" name="n_4aveValue【学校施設】&#10;一人当たり面積">
          <a:extLst>
            <a:ext uri="{FF2B5EF4-FFF2-40B4-BE49-F238E27FC236}">
              <a16:creationId xmlns:a16="http://schemas.microsoft.com/office/drawing/2014/main" id="{00000000-0008-0000-0E00-0000D8020000}"/>
            </a:ext>
          </a:extLst>
        </xdr:cNvPr>
        <xdr:cNvSpPr txBox="1"/>
      </xdr:nvSpPr>
      <xdr:spPr>
        <a:xfrm>
          <a:off x="16510740" y="992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98751</xdr:rowOff>
    </xdr:from>
    <xdr:ext cx="469744" cy="259045"/>
    <xdr:sp macro="" textlink="">
      <xdr:nvSpPr>
        <xdr:cNvPr id="729" name="n_1mainValue【学校施設】&#10;一人当たり面積">
          <a:extLst>
            <a:ext uri="{FF2B5EF4-FFF2-40B4-BE49-F238E27FC236}">
              <a16:creationId xmlns:a16="http://schemas.microsoft.com/office/drawing/2014/main" id="{00000000-0008-0000-0E00-0000D9020000}"/>
            </a:ext>
          </a:extLst>
        </xdr:cNvPr>
        <xdr:cNvSpPr txBox="1"/>
      </xdr:nvSpPr>
      <xdr:spPr>
        <a:xfrm>
          <a:off x="18886399" y="1042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104629</xdr:rowOff>
    </xdr:from>
    <xdr:ext cx="469744" cy="259045"/>
    <xdr:sp macro="" textlink="">
      <xdr:nvSpPr>
        <xdr:cNvPr id="730" name="n_2mainValue【学校施設】&#10;一人当たり面積">
          <a:extLst>
            <a:ext uri="{FF2B5EF4-FFF2-40B4-BE49-F238E27FC236}">
              <a16:creationId xmlns:a16="http://schemas.microsoft.com/office/drawing/2014/main" id="{00000000-0008-0000-0E00-0000DA020000}"/>
            </a:ext>
          </a:extLst>
        </xdr:cNvPr>
        <xdr:cNvSpPr txBox="1"/>
      </xdr:nvSpPr>
      <xdr:spPr>
        <a:xfrm>
          <a:off x="18089711" y="1042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110834</xdr:rowOff>
    </xdr:from>
    <xdr:ext cx="469744" cy="259045"/>
    <xdr:sp macro="" textlink="">
      <xdr:nvSpPr>
        <xdr:cNvPr id="731" name="n_3mainValue【学校施設】&#10;一人当たり面積">
          <a:extLst>
            <a:ext uri="{FF2B5EF4-FFF2-40B4-BE49-F238E27FC236}">
              <a16:creationId xmlns:a16="http://schemas.microsoft.com/office/drawing/2014/main" id="{00000000-0008-0000-0E00-0000DB020000}"/>
            </a:ext>
          </a:extLst>
        </xdr:cNvPr>
        <xdr:cNvSpPr txBox="1"/>
      </xdr:nvSpPr>
      <xdr:spPr>
        <a:xfrm>
          <a:off x="17300226" y="10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113120</xdr:rowOff>
    </xdr:from>
    <xdr:ext cx="469744" cy="259045"/>
    <xdr:sp macro="" textlink="">
      <xdr:nvSpPr>
        <xdr:cNvPr id="732" name="n_4mainValue【学校施設】&#10;一人当たり面積">
          <a:extLst>
            <a:ext uri="{FF2B5EF4-FFF2-40B4-BE49-F238E27FC236}">
              <a16:creationId xmlns:a16="http://schemas.microsoft.com/office/drawing/2014/main" id="{00000000-0008-0000-0E00-0000DC020000}"/>
            </a:ext>
          </a:extLst>
        </xdr:cNvPr>
        <xdr:cNvSpPr txBox="1"/>
      </xdr:nvSpPr>
      <xdr:spPr>
        <a:xfrm>
          <a:off x="16510740" y="1043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1152306" y="11295797"/>
          <a:ext cx="4226825"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1259403"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1259403"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2175888"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175888"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3199470"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3199470"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1152306" y="12385059"/>
          <a:ext cx="4226825"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1114206" y="12202236"/>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a:off x="11152306" y="14571260"/>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3" name="テキスト ボックス 742">
          <a:extLst>
            <a:ext uri="{FF2B5EF4-FFF2-40B4-BE49-F238E27FC236}">
              <a16:creationId xmlns:a16="http://schemas.microsoft.com/office/drawing/2014/main" id="{00000000-0008-0000-0E00-0000E7020000}"/>
            </a:ext>
          </a:extLst>
        </xdr:cNvPr>
        <xdr:cNvSpPr txBox="1"/>
      </xdr:nvSpPr>
      <xdr:spPr>
        <a:xfrm>
          <a:off x="10744836" y="14429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11152306" y="14253218"/>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0744836" y="1411781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1152306" y="13941147"/>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0789053" y="138066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1152306" y="13629930"/>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0789053" y="134953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1152306" y="13318712"/>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0789053" y="1318416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1152306" y="13007494"/>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0789053" y="128729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1152306" y="12696276"/>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0853173" y="12561730"/>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1152306" y="12385059"/>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7" name="【児童館】&#10;有形固定資産減価償却率グラフ枠">
          <a:extLst>
            <a:ext uri="{FF2B5EF4-FFF2-40B4-BE49-F238E27FC236}">
              <a16:creationId xmlns:a16="http://schemas.microsoft.com/office/drawing/2014/main" id="{00000000-0008-0000-0E00-0000F5020000}"/>
            </a:ext>
          </a:extLst>
        </xdr:cNvPr>
        <xdr:cNvSpPr/>
      </xdr:nvSpPr>
      <xdr:spPr>
        <a:xfrm>
          <a:off x="11152306" y="12385059"/>
          <a:ext cx="4226825"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168729</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flipV="1">
          <a:off x="14627110" y="12777919"/>
          <a:ext cx="0" cy="1475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9" name="【児童館】&#10;有形固定資産減価償却率最小値テキスト">
          <a:extLst>
            <a:ext uri="{FF2B5EF4-FFF2-40B4-BE49-F238E27FC236}">
              <a16:creationId xmlns:a16="http://schemas.microsoft.com/office/drawing/2014/main" id="{00000000-0008-0000-0E00-0000F7020000}"/>
            </a:ext>
          </a:extLst>
        </xdr:cNvPr>
        <xdr:cNvSpPr txBox="1"/>
      </xdr:nvSpPr>
      <xdr:spPr>
        <a:xfrm>
          <a:off x="14665846" y="1425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4538846" y="14253218"/>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340478" cy="259045"/>
    <xdr:sp macro="" textlink="">
      <xdr:nvSpPr>
        <xdr:cNvPr id="761" name="【児童館】&#10;有形固定資産減価償却率最大値テキスト">
          <a:extLst>
            <a:ext uri="{FF2B5EF4-FFF2-40B4-BE49-F238E27FC236}">
              <a16:creationId xmlns:a16="http://schemas.microsoft.com/office/drawing/2014/main" id="{00000000-0008-0000-0E00-0000F9020000}"/>
            </a:ext>
          </a:extLst>
        </xdr:cNvPr>
        <xdr:cNvSpPr txBox="1"/>
      </xdr:nvSpPr>
      <xdr:spPr>
        <a:xfrm>
          <a:off x="14665846" y="12560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4538846" y="12777919"/>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763" name="【児童館】&#10;有形固定資産減価償却率平均値テキスト">
          <a:extLst>
            <a:ext uri="{FF2B5EF4-FFF2-40B4-BE49-F238E27FC236}">
              <a16:creationId xmlns:a16="http://schemas.microsoft.com/office/drawing/2014/main" id="{00000000-0008-0000-0E00-0000FB020000}"/>
            </a:ext>
          </a:extLst>
        </xdr:cNvPr>
        <xdr:cNvSpPr txBox="1"/>
      </xdr:nvSpPr>
      <xdr:spPr>
        <a:xfrm>
          <a:off x="14665846" y="13414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764" name="フローチャート: 判断 763">
          <a:extLst>
            <a:ext uri="{FF2B5EF4-FFF2-40B4-BE49-F238E27FC236}">
              <a16:creationId xmlns:a16="http://schemas.microsoft.com/office/drawing/2014/main" id="{00000000-0008-0000-0E00-0000FC020000}"/>
            </a:ext>
          </a:extLst>
        </xdr:cNvPr>
        <xdr:cNvSpPr/>
      </xdr:nvSpPr>
      <xdr:spPr>
        <a:xfrm>
          <a:off x="14576946" y="13555783"/>
          <a:ext cx="94776"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765" name="フローチャート: 判断 764">
          <a:extLst>
            <a:ext uri="{FF2B5EF4-FFF2-40B4-BE49-F238E27FC236}">
              <a16:creationId xmlns:a16="http://schemas.microsoft.com/office/drawing/2014/main" id="{00000000-0008-0000-0E00-0000FD020000}"/>
            </a:ext>
          </a:extLst>
        </xdr:cNvPr>
        <xdr:cNvSpPr/>
      </xdr:nvSpPr>
      <xdr:spPr>
        <a:xfrm>
          <a:off x="13818358" y="13513328"/>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3028873" y="1347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2239388" y="13529657"/>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1430000" y="13539453"/>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0000000-0008-0000-0E00-000001030000}"/>
            </a:ext>
          </a:extLst>
        </xdr:cNvPr>
        <xdr:cNvSpPr txBox="1"/>
      </xdr:nvSpPr>
      <xdr:spPr>
        <a:xfrm>
          <a:off x="14457149"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3698561"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2909076"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2112767"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1310203"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37919</xdr:rowOff>
    </xdr:from>
    <xdr:to>
      <xdr:col>85</xdr:col>
      <xdr:colOff>177800</xdr:colOff>
      <xdr:row>83</xdr:row>
      <xdr:rowOff>139519</xdr:rowOff>
    </xdr:to>
    <xdr:sp macro="" textlink="">
      <xdr:nvSpPr>
        <xdr:cNvPr id="774" name="楕円 773">
          <a:extLst>
            <a:ext uri="{FF2B5EF4-FFF2-40B4-BE49-F238E27FC236}">
              <a16:creationId xmlns:a16="http://schemas.microsoft.com/office/drawing/2014/main" id="{00000000-0008-0000-0E00-000006030000}"/>
            </a:ext>
          </a:extLst>
        </xdr:cNvPr>
        <xdr:cNvSpPr/>
      </xdr:nvSpPr>
      <xdr:spPr>
        <a:xfrm>
          <a:off x="14576946" y="13637913"/>
          <a:ext cx="9477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16346</xdr:rowOff>
    </xdr:from>
    <xdr:ext cx="405111" cy="259045"/>
    <xdr:sp macro="" textlink="">
      <xdr:nvSpPr>
        <xdr:cNvPr id="775" name="【児童館】&#10;有形固定資産減価償却率該当値テキスト">
          <a:extLst>
            <a:ext uri="{FF2B5EF4-FFF2-40B4-BE49-F238E27FC236}">
              <a16:creationId xmlns:a16="http://schemas.microsoft.com/office/drawing/2014/main" id="{00000000-0008-0000-0E00-000007030000}"/>
            </a:ext>
          </a:extLst>
        </xdr:cNvPr>
        <xdr:cNvSpPr txBox="1"/>
      </xdr:nvSpPr>
      <xdr:spPr>
        <a:xfrm>
          <a:off x="14665846" y="1361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168548</xdr:rowOff>
    </xdr:from>
    <xdr:to>
      <xdr:col>81</xdr:col>
      <xdr:colOff>101600</xdr:colOff>
      <xdr:row>83</xdr:row>
      <xdr:rowOff>98698</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13818358" y="13597945"/>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47898</xdr:rowOff>
    </xdr:from>
    <xdr:to>
      <xdr:col>85</xdr:col>
      <xdr:colOff>127000</xdr:colOff>
      <xdr:row>83</xdr:row>
      <xdr:rowOff>88719</xdr:rowOff>
    </xdr:to>
    <xdr:cxnSp macro="">
      <xdr:nvCxnSpPr>
        <xdr:cNvPr id="777" name="直線コネクタ 776">
          <a:extLst>
            <a:ext uri="{FF2B5EF4-FFF2-40B4-BE49-F238E27FC236}">
              <a16:creationId xmlns:a16="http://schemas.microsoft.com/office/drawing/2014/main" id="{00000000-0008-0000-0E00-000009030000}"/>
            </a:ext>
          </a:extLst>
        </xdr:cNvPr>
        <xdr:cNvCxnSpPr/>
      </xdr:nvCxnSpPr>
      <xdr:spPr>
        <a:xfrm>
          <a:off x="13869158" y="13647892"/>
          <a:ext cx="758588"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126093</xdr:rowOff>
    </xdr:from>
    <xdr:to>
      <xdr:col>76</xdr:col>
      <xdr:colOff>165100</xdr:colOff>
      <xdr:row>83</xdr:row>
      <xdr:rowOff>56243</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3028873" y="13562314"/>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5443</xdr:rowOff>
    </xdr:from>
    <xdr:to>
      <xdr:col>81</xdr:col>
      <xdr:colOff>50800</xdr:colOff>
      <xdr:row>83</xdr:row>
      <xdr:rowOff>47898</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a:off x="13079673" y="13605437"/>
          <a:ext cx="789485"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80373</xdr:rowOff>
    </xdr:from>
    <xdr:to>
      <xdr:col>72</xdr:col>
      <xdr:colOff>38100</xdr:colOff>
      <xdr:row>83</xdr:row>
      <xdr:rowOff>10523</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2239388" y="13516594"/>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131173</xdr:rowOff>
    </xdr:from>
    <xdr:to>
      <xdr:col>76</xdr:col>
      <xdr:colOff>114300</xdr:colOff>
      <xdr:row>83</xdr:row>
      <xdr:rowOff>5443</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2283364" y="13567394"/>
          <a:ext cx="796309" cy="3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29755</xdr:rowOff>
    </xdr:from>
    <xdr:to>
      <xdr:col>67</xdr:col>
      <xdr:colOff>101600</xdr:colOff>
      <xdr:row>82</xdr:row>
      <xdr:rowOff>131355</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1430000" y="1346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80555</xdr:rowOff>
    </xdr:from>
    <xdr:to>
      <xdr:col>71</xdr:col>
      <xdr:colOff>177800</xdr:colOff>
      <xdr:row>82</xdr:row>
      <xdr:rowOff>131173</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1480800" y="13516776"/>
          <a:ext cx="802564"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784" name="n_1aveValue【児童館】&#10;有形固定資産減価償却率">
          <a:extLst>
            <a:ext uri="{FF2B5EF4-FFF2-40B4-BE49-F238E27FC236}">
              <a16:creationId xmlns:a16="http://schemas.microsoft.com/office/drawing/2014/main" id="{00000000-0008-0000-0E00-000010030000}"/>
            </a:ext>
          </a:extLst>
        </xdr:cNvPr>
        <xdr:cNvSpPr txBox="1"/>
      </xdr:nvSpPr>
      <xdr:spPr>
        <a:xfrm>
          <a:off x="13673805" y="132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785" name="n_2aveValue【児童館】&#10;有形固定資産減価償却率">
          <a:extLst>
            <a:ext uri="{FF2B5EF4-FFF2-40B4-BE49-F238E27FC236}">
              <a16:creationId xmlns:a16="http://schemas.microsoft.com/office/drawing/2014/main" id="{00000000-0008-0000-0E00-000011030000}"/>
            </a:ext>
          </a:extLst>
        </xdr:cNvPr>
        <xdr:cNvSpPr txBox="1"/>
      </xdr:nvSpPr>
      <xdr:spPr>
        <a:xfrm>
          <a:off x="12897020" y="13264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786" name="n_3aveValue【児童館】&#10;有形固定資産減価償却率">
          <a:extLst>
            <a:ext uri="{FF2B5EF4-FFF2-40B4-BE49-F238E27FC236}">
              <a16:creationId xmlns:a16="http://schemas.microsoft.com/office/drawing/2014/main" id="{00000000-0008-0000-0E00-000012030000}"/>
            </a:ext>
          </a:extLst>
        </xdr:cNvPr>
        <xdr:cNvSpPr txBox="1"/>
      </xdr:nvSpPr>
      <xdr:spPr>
        <a:xfrm>
          <a:off x="12107535" y="1361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24509</xdr:rowOff>
    </xdr:from>
    <xdr:ext cx="405111" cy="259045"/>
    <xdr:sp macro="" textlink="">
      <xdr:nvSpPr>
        <xdr:cNvPr id="787" name="n_4aveValue【児童館】&#10;有形固定資産減価償却率">
          <a:extLst>
            <a:ext uri="{FF2B5EF4-FFF2-40B4-BE49-F238E27FC236}">
              <a16:creationId xmlns:a16="http://schemas.microsoft.com/office/drawing/2014/main" id="{00000000-0008-0000-0E00-000013030000}"/>
            </a:ext>
          </a:extLst>
        </xdr:cNvPr>
        <xdr:cNvSpPr txBox="1"/>
      </xdr:nvSpPr>
      <xdr:spPr>
        <a:xfrm>
          <a:off x="11298147" y="13624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89825</xdr:rowOff>
    </xdr:from>
    <xdr:ext cx="405111" cy="259045"/>
    <xdr:sp macro="" textlink="">
      <xdr:nvSpPr>
        <xdr:cNvPr id="788" name="n_1mainValue【児童館】&#10;有形固定資産減価償却率">
          <a:extLst>
            <a:ext uri="{FF2B5EF4-FFF2-40B4-BE49-F238E27FC236}">
              <a16:creationId xmlns:a16="http://schemas.microsoft.com/office/drawing/2014/main" id="{00000000-0008-0000-0E00-000014030000}"/>
            </a:ext>
          </a:extLst>
        </xdr:cNvPr>
        <xdr:cNvSpPr txBox="1"/>
      </xdr:nvSpPr>
      <xdr:spPr>
        <a:xfrm>
          <a:off x="13673805" y="1368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47370</xdr:rowOff>
    </xdr:from>
    <xdr:ext cx="405111" cy="259045"/>
    <xdr:sp macro="" textlink="">
      <xdr:nvSpPr>
        <xdr:cNvPr id="789" name="n_2mainValue【児童館】&#10;有形固定資産減価償却率">
          <a:extLst>
            <a:ext uri="{FF2B5EF4-FFF2-40B4-BE49-F238E27FC236}">
              <a16:creationId xmlns:a16="http://schemas.microsoft.com/office/drawing/2014/main" id="{00000000-0008-0000-0E00-000015030000}"/>
            </a:ext>
          </a:extLst>
        </xdr:cNvPr>
        <xdr:cNvSpPr txBox="1"/>
      </xdr:nvSpPr>
      <xdr:spPr>
        <a:xfrm>
          <a:off x="12897020" y="1364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27050</xdr:rowOff>
    </xdr:from>
    <xdr:ext cx="405111" cy="259045"/>
    <xdr:sp macro="" textlink="">
      <xdr:nvSpPr>
        <xdr:cNvPr id="790" name="n_3mainValue【児童館】&#10;有形固定資産減価償却率">
          <a:extLst>
            <a:ext uri="{FF2B5EF4-FFF2-40B4-BE49-F238E27FC236}">
              <a16:creationId xmlns:a16="http://schemas.microsoft.com/office/drawing/2014/main" id="{00000000-0008-0000-0E00-000016030000}"/>
            </a:ext>
          </a:extLst>
        </xdr:cNvPr>
        <xdr:cNvSpPr txBox="1"/>
      </xdr:nvSpPr>
      <xdr:spPr>
        <a:xfrm>
          <a:off x="12107535" y="13299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147882</xdr:rowOff>
    </xdr:from>
    <xdr:ext cx="405111" cy="259045"/>
    <xdr:sp macro="" textlink="">
      <xdr:nvSpPr>
        <xdr:cNvPr id="791" name="n_4mainValue【児童館】&#10;有形固定資産減価償却率">
          <a:extLst>
            <a:ext uri="{FF2B5EF4-FFF2-40B4-BE49-F238E27FC236}">
              <a16:creationId xmlns:a16="http://schemas.microsoft.com/office/drawing/2014/main" id="{00000000-0008-0000-0E00-000017030000}"/>
            </a:ext>
          </a:extLst>
        </xdr:cNvPr>
        <xdr:cNvSpPr txBox="1"/>
      </xdr:nvSpPr>
      <xdr:spPr>
        <a:xfrm>
          <a:off x="11298147" y="1325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16377313" y="11295797"/>
          <a:ext cx="4246729"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16504313" y="11925490"/>
          <a:ext cx="1364777"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6504313" y="12121013"/>
          <a:ext cx="1364777"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7400896"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7400896"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424478"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8424478"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6377313" y="12385059"/>
          <a:ext cx="4246729"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800" name="テキスト ボックス 799">
          <a:extLst>
            <a:ext uri="{FF2B5EF4-FFF2-40B4-BE49-F238E27FC236}">
              <a16:creationId xmlns:a16="http://schemas.microsoft.com/office/drawing/2014/main" id="{00000000-0008-0000-0E00-000020030000}"/>
            </a:ext>
          </a:extLst>
        </xdr:cNvPr>
        <xdr:cNvSpPr txBox="1"/>
      </xdr:nvSpPr>
      <xdr:spPr>
        <a:xfrm>
          <a:off x="16359116" y="1220223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a:off x="16377313" y="14571260"/>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6377313" y="14205613"/>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5969843" y="140710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6377313" y="13839967"/>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5969843" y="1370542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6377313" y="13474321"/>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5969843" y="133397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6377313" y="13108675"/>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5969843" y="1297412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6377313" y="12750705"/>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5969843" y="126161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6377313" y="12385059"/>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5969843" y="122505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4" name="【児童館】&#10;一人当たり面積グラフ枠">
          <a:extLst>
            <a:ext uri="{FF2B5EF4-FFF2-40B4-BE49-F238E27FC236}">
              <a16:creationId xmlns:a16="http://schemas.microsoft.com/office/drawing/2014/main" id="{00000000-0008-0000-0E00-00002E030000}"/>
            </a:ext>
          </a:extLst>
        </xdr:cNvPr>
        <xdr:cNvSpPr/>
      </xdr:nvSpPr>
      <xdr:spPr>
        <a:xfrm>
          <a:off x="16377313" y="12385059"/>
          <a:ext cx="4246729"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99061</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flipV="1">
          <a:off x="19852118" y="12750705"/>
          <a:ext cx="0" cy="1439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816" name="【児童館】&#10;一人当たり面積最小値テキスト">
          <a:extLst>
            <a:ext uri="{FF2B5EF4-FFF2-40B4-BE49-F238E27FC236}">
              <a16:creationId xmlns:a16="http://schemas.microsoft.com/office/drawing/2014/main" id="{00000000-0008-0000-0E00-000030030000}"/>
            </a:ext>
          </a:extLst>
        </xdr:cNvPr>
        <xdr:cNvSpPr txBox="1"/>
      </xdr:nvSpPr>
      <xdr:spPr>
        <a:xfrm>
          <a:off x="19890854" y="1419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19783757" y="14190374"/>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818" name="【児童館】&#10;一人当たり面積最大値テキスト">
          <a:extLst>
            <a:ext uri="{FF2B5EF4-FFF2-40B4-BE49-F238E27FC236}">
              <a16:creationId xmlns:a16="http://schemas.microsoft.com/office/drawing/2014/main" id="{00000000-0008-0000-0E00-000032030000}"/>
            </a:ext>
          </a:extLst>
        </xdr:cNvPr>
        <xdr:cNvSpPr txBox="1"/>
      </xdr:nvSpPr>
      <xdr:spPr>
        <a:xfrm>
          <a:off x="19890854" y="1253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19783757" y="12750705"/>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102888</xdr:rowOff>
    </xdr:from>
    <xdr:ext cx="469744" cy="259045"/>
    <xdr:sp macro="" textlink="">
      <xdr:nvSpPr>
        <xdr:cNvPr id="820" name="【児童館】&#10;一人当たり面積平均値テキスト">
          <a:extLst>
            <a:ext uri="{FF2B5EF4-FFF2-40B4-BE49-F238E27FC236}">
              <a16:creationId xmlns:a16="http://schemas.microsoft.com/office/drawing/2014/main" id="{00000000-0008-0000-0E00-000034030000}"/>
            </a:ext>
          </a:extLst>
        </xdr:cNvPr>
        <xdr:cNvSpPr txBox="1"/>
      </xdr:nvSpPr>
      <xdr:spPr>
        <a:xfrm>
          <a:off x="19890854" y="13866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821" name="フローチャート: 判断 820">
          <a:extLst>
            <a:ext uri="{FF2B5EF4-FFF2-40B4-BE49-F238E27FC236}">
              <a16:creationId xmlns:a16="http://schemas.microsoft.com/office/drawing/2014/main" id="{00000000-0008-0000-0E00-000035030000}"/>
            </a:ext>
          </a:extLst>
        </xdr:cNvPr>
        <xdr:cNvSpPr/>
      </xdr:nvSpPr>
      <xdr:spPr>
        <a:xfrm>
          <a:off x="19801954" y="13888228"/>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170180</xdr:rowOff>
    </xdr:from>
    <xdr:to>
      <xdr:col>112</xdr:col>
      <xdr:colOff>38100</xdr:colOff>
      <xdr:row>85</xdr:row>
      <xdr:rowOff>100330</xdr:rowOff>
    </xdr:to>
    <xdr:sp macro="" textlink="">
      <xdr:nvSpPr>
        <xdr:cNvPr id="822" name="フローチャート: 判断 821">
          <a:extLst>
            <a:ext uri="{FF2B5EF4-FFF2-40B4-BE49-F238E27FC236}">
              <a16:creationId xmlns:a16="http://schemas.microsoft.com/office/drawing/2014/main" id="{00000000-0008-0000-0E00-000036030000}"/>
            </a:ext>
          </a:extLst>
        </xdr:cNvPr>
        <xdr:cNvSpPr/>
      </xdr:nvSpPr>
      <xdr:spPr>
        <a:xfrm>
          <a:off x="19063269" y="13927123"/>
          <a:ext cx="81697"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170180</xdr:rowOff>
    </xdr:from>
    <xdr:to>
      <xdr:col>107</xdr:col>
      <xdr:colOff>101600</xdr:colOff>
      <xdr:row>85</xdr:row>
      <xdr:rowOff>100330</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18253881" y="13927123"/>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17464396" y="1393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6350</xdr:rowOff>
    </xdr:from>
    <xdr:to>
      <xdr:col>98</xdr:col>
      <xdr:colOff>38100</xdr:colOff>
      <xdr:row>85</xdr:row>
      <xdr:rowOff>107950</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16674910" y="13933890"/>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00000000-0008-0000-0E00-00003A030000}"/>
            </a:ext>
          </a:extLst>
        </xdr:cNvPr>
        <xdr:cNvSpPr txBox="1"/>
      </xdr:nvSpPr>
      <xdr:spPr>
        <a:xfrm>
          <a:off x="19682157"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18936648"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18134084"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17344599"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16548289"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31" name="楕円 830">
          <a:extLst>
            <a:ext uri="{FF2B5EF4-FFF2-40B4-BE49-F238E27FC236}">
              <a16:creationId xmlns:a16="http://schemas.microsoft.com/office/drawing/2014/main" id="{00000000-0008-0000-0E00-00003F030000}"/>
            </a:ext>
          </a:extLst>
        </xdr:cNvPr>
        <xdr:cNvSpPr/>
      </xdr:nvSpPr>
      <xdr:spPr>
        <a:xfrm>
          <a:off x="19801954" y="13537821"/>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124477</xdr:rowOff>
    </xdr:from>
    <xdr:ext cx="469744" cy="259045"/>
    <xdr:sp macro="" textlink="">
      <xdr:nvSpPr>
        <xdr:cNvPr id="832" name="【児童館】&#10;一人当たり面積該当値テキスト">
          <a:extLst>
            <a:ext uri="{FF2B5EF4-FFF2-40B4-BE49-F238E27FC236}">
              <a16:creationId xmlns:a16="http://schemas.microsoft.com/office/drawing/2014/main" id="{00000000-0008-0000-0E00-000040030000}"/>
            </a:ext>
          </a:extLst>
        </xdr:cNvPr>
        <xdr:cNvSpPr txBox="1"/>
      </xdr:nvSpPr>
      <xdr:spPr>
        <a:xfrm>
          <a:off x="19890854" y="1339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116839</xdr:rowOff>
    </xdr:from>
    <xdr:to>
      <xdr:col>112</xdr:col>
      <xdr:colOff>38100</xdr:colOff>
      <xdr:row>83</xdr:row>
      <xdr:rowOff>46989</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19063269" y="13553060"/>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152400</xdr:rowOff>
    </xdr:from>
    <xdr:to>
      <xdr:col>116</xdr:col>
      <xdr:colOff>63500</xdr:colOff>
      <xdr:row>82</xdr:row>
      <xdr:rowOff>167639</xdr:rowOff>
    </xdr:to>
    <xdr:cxnSp macro="">
      <xdr:nvCxnSpPr>
        <xdr:cNvPr id="834" name="直線コネクタ 833">
          <a:extLst>
            <a:ext uri="{FF2B5EF4-FFF2-40B4-BE49-F238E27FC236}">
              <a16:creationId xmlns:a16="http://schemas.microsoft.com/office/drawing/2014/main" id="{00000000-0008-0000-0E00-000042030000}"/>
            </a:ext>
          </a:extLst>
        </xdr:cNvPr>
        <xdr:cNvCxnSpPr/>
      </xdr:nvCxnSpPr>
      <xdr:spPr>
        <a:xfrm flipV="1">
          <a:off x="19107245" y="13588621"/>
          <a:ext cx="745509" cy="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116839</xdr:rowOff>
    </xdr:from>
    <xdr:to>
      <xdr:col>107</xdr:col>
      <xdr:colOff>101600</xdr:colOff>
      <xdr:row>83</xdr:row>
      <xdr:rowOff>46989</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18253881" y="13553060"/>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167639</xdr:rowOff>
    </xdr:from>
    <xdr:to>
      <xdr:col>111</xdr:col>
      <xdr:colOff>177800</xdr:colOff>
      <xdr:row>82</xdr:row>
      <xdr:rowOff>167639</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a:off x="18304681" y="13597036"/>
          <a:ext cx="802564"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17464396" y="13560682"/>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167639</xdr:rowOff>
    </xdr:from>
    <xdr:to>
      <xdr:col>107</xdr:col>
      <xdr:colOff>50800</xdr:colOff>
      <xdr:row>83</xdr:row>
      <xdr:rowOff>3811</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flipV="1">
          <a:off x="17515196" y="13597036"/>
          <a:ext cx="789485" cy="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124461</xdr:rowOff>
    </xdr:from>
    <xdr:to>
      <xdr:col>98</xdr:col>
      <xdr:colOff>38100</xdr:colOff>
      <xdr:row>83</xdr:row>
      <xdr:rowOff>54611</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16674910" y="13560682"/>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3811</xdr:rowOff>
    </xdr:from>
    <xdr:to>
      <xdr:col>102</xdr:col>
      <xdr:colOff>114300</xdr:colOff>
      <xdr:row>83</xdr:row>
      <xdr:rowOff>3811</xdr:rowOff>
    </xdr:to>
    <xdr:cxnSp macro="">
      <xdr:nvCxnSpPr>
        <xdr:cNvPr id="840" name="直線コネクタ 839">
          <a:extLst>
            <a:ext uri="{FF2B5EF4-FFF2-40B4-BE49-F238E27FC236}">
              <a16:creationId xmlns:a16="http://schemas.microsoft.com/office/drawing/2014/main" id="{00000000-0008-0000-0E00-000048030000}"/>
            </a:ext>
          </a:extLst>
        </xdr:cNvPr>
        <xdr:cNvCxnSpPr/>
      </xdr:nvCxnSpPr>
      <xdr:spPr>
        <a:xfrm>
          <a:off x="16718886" y="13603805"/>
          <a:ext cx="7963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91457</xdr:rowOff>
    </xdr:from>
    <xdr:ext cx="469744" cy="259045"/>
    <xdr:sp macro="" textlink="">
      <xdr:nvSpPr>
        <xdr:cNvPr id="841" name="n_1aveValue【児童館】&#10;一人当たり面積">
          <a:extLst>
            <a:ext uri="{FF2B5EF4-FFF2-40B4-BE49-F238E27FC236}">
              <a16:creationId xmlns:a16="http://schemas.microsoft.com/office/drawing/2014/main" id="{00000000-0008-0000-0E00-000049030000}"/>
            </a:ext>
          </a:extLst>
        </xdr:cNvPr>
        <xdr:cNvSpPr txBox="1"/>
      </xdr:nvSpPr>
      <xdr:spPr>
        <a:xfrm>
          <a:off x="18886399" y="1401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842" name="n_2aveValue【児童館】&#10;一人当たり面積">
          <a:extLst>
            <a:ext uri="{FF2B5EF4-FFF2-40B4-BE49-F238E27FC236}">
              <a16:creationId xmlns:a16="http://schemas.microsoft.com/office/drawing/2014/main" id="{00000000-0008-0000-0E00-00004A030000}"/>
            </a:ext>
          </a:extLst>
        </xdr:cNvPr>
        <xdr:cNvSpPr txBox="1"/>
      </xdr:nvSpPr>
      <xdr:spPr>
        <a:xfrm>
          <a:off x="18089711" y="1401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843" name="n_3aveValue【児童館】&#10;一人当たり面積">
          <a:extLst>
            <a:ext uri="{FF2B5EF4-FFF2-40B4-BE49-F238E27FC236}">
              <a16:creationId xmlns:a16="http://schemas.microsoft.com/office/drawing/2014/main" id="{00000000-0008-0000-0E00-00004B030000}"/>
            </a:ext>
          </a:extLst>
        </xdr:cNvPr>
        <xdr:cNvSpPr txBox="1"/>
      </xdr:nvSpPr>
      <xdr:spPr>
        <a:xfrm>
          <a:off x="17300226" y="1402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844" name="n_4aveValue【児童館】&#10;一人当たり面積">
          <a:extLst>
            <a:ext uri="{FF2B5EF4-FFF2-40B4-BE49-F238E27FC236}">
              <a16:creationId xmlns:a16="http://schemas.microsoft.com/office/drawing/2014/main" id="{00000000-0008-0000-0E00-00004C030000}"/>
            </a:ext>
          </a:extLst>
        </xdr:cNvPr>
        <xdr:cNvSpPr txBox="1"/>
      </xdr:nvSpPr>
      <xdr:spPr>
        <a:xfrm>
          <a:off x="16510740" y="1402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63516</xdr:rowOff>
    </xdr:from>
    <xdr:ext cx="469744" cy="259045"/>
    <xdr:sp macro="" textlink="">
      <xdr:nvSpPr>
        <xdr:cNvPr id="845" name="n_1mainValue【児童館】&#10;一人当たり面積">
          <a:extLst>
            <a:ext uri="{FF2B5EF4-FFF2-40B4-BE49-F238E27FC236}">
              <a16:creationId xmlns:a16="http://schemas.microsoft.com/office/drawing/2014/main" id="{00000000-0008-0000-0E00-00004D030000}"/>
            </a:ext>
          </a:extLst>
        </xdr:cNvPr>
        <xdr:cNvSpPr txBox="1"/>
      </xdr:nvSpPr>
      <xdr:spPr>
        <a:xfrm>
          <a:off x="18886399" y="133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63516</xdr:rowOff>
    </xdr:from>
    <xdr:ext cx="469744" cy="259045"/>
    <xdr:sp macro="" textlink="">
      <xdr:nvSpPr>
        <xdr:cNvPr id="846" name="n_2mainValue【児童館】&#10;一人当たり面積">
          <a:extLst>
            <a:ext uri="{FF2B5EF4-FFF2-40B4-BE49-F238E27FC236}">
              <a16:creationId xmlns:a16="http://schemas.microsoft.com/office/drawing/2014/main" id="{00000000-0008-0000-0E00-00004E030000}"/>
            </a:ext>
          </a:extLst>
        </xdr:cNvPr>
        <xdr:cNvSpPr txBox="1"/>
      </xdr:nvSpPr>
      <xdr:spPr>
        <a:xfrm>
          <a:off x="18089711" y="133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847" name="n_3mainValue【児童館】&#10;一人当たり面積">
          <a:extLst>
            <a:ext uri="{FF2B5EF4-FFF2-40B4-BE49-F238E27FC236}">
              <a16:creationId xmlns:a16="http://schemas.microsoft.com/office/drawing/2014/main" id="{00000000-0008-0000-0E00-00004F030000}"/>
            </a:ext>
          </a:extLst>
        </xdr:cNvPr>
        <xdr:cNvSpPr txBox="1"/>
      </xdr:nvSpPr>
      <xdr:spPr>
        <a:xfrm>
          <a:off x="17300226" y="1334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71138</xdr:rowOff>
    </xdr:from>
    <xdr:ext cx="469744" cy="259045"/>
    <xdr:sp macro="" textlink="">
      <xdr:nvSpPr>
        <xdr:cNvPr id="848" name="n_4mainValue【児童館】&#10;一人当たり面積">
          <a:extLst>
            <a:ext uri="{FF2B5EF4-FFF2-40B4-BE49-F238E27FC236}">
              <a16:creationId xmlns:a16="http://schemas.microsoft.com/office/drawing/2014/main" id="{00000000-0008-0000-0E00-000050030000}"/>
            </a:ext>
          </a:extLst>
        </xdr:cNvPr>
        <xdr:cNvSpPr txBox="1"/>
      </xdr:nvSpPr>
      <xdr:spPr>
        <a:xfrm>
          <a:off x="16510740" y="1334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9" name="正方形/長方形 848">
          <a:extLst>
            <a:ext uri="{FF2B5EF4-FFF2-40B4-BE49-F238E27FC236}">
              <a16:creationId xmlns:a16="http://schemas.microsoft.com/office/drawing/2014/main" id="{00000000-0008-0000-0E00-000051030000}"/>
            </a:ext>
          </a:extLst>
        </xdr:cNvPr>
        <xdr:cNvSpPr/>
      </xdr:nvSpPr>
      <xdr:spPr>
        <a:xfrm>
          <a:off x="11152306" y="14929229"/>
          <a:ext cx="4226825" cy="6324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50" name="正方形/長方形 849">
          <a:extLst>
            <a:ext uri="{FF2B5EF4-FFF2-40B4-BE49-F238E27FC236}">
              <a16:creationId xmlns:a16="http://schemas.microsoft.com/office/drawing/2014/main" id="{00000000-0008-0000-0E00-000052030000}"/>
            </a:ext>
          </a:extLst>
        </xdr:cNvPr>
        <xdr:cNvSpPr/>
      </xdr:nvSpPr>
      <xdr:spPr>
        <a:xfrm>
          <a:off x="11259403"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51" name="正方形/長方形 850">
          <a:extLst>
            <a:ext uri="{FF2B5EF4-FFF2-40B4-BE49-F238E27FC236}">
              <a16:creationId xmlns:a16="http://schemas.microsoft.com/office/drawing/2014/main" id="{00000000-0008-0000-0E00-000053030000}"/>
            </a:ext>
          </a:extLst>
        </xdr:cNvPr>
        <xdr:cNvSpPr/>
      </xdr:nvSpPr>
      <xdr:spPr>
        <a:xfrm>
          <a:off x="11259403"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2" name="正方形/長方形 851">
          <a:extLst>
            <a:ext uri="{FF2B5EF4-FFF2-40B4-BE49-F238E27FC236}">
              <a16:creationId xmlns:a16="http://schemas.microsoft.com/office/drawing/2014/main" id="{00000000-0008-0000-0E00-000054030000}"/>
            </a:ext>
          </a:extLst>
        </xdr:cNvPr>
        <xdr:cNvSpPr/>
      </xdr:nvSpPr>
      <xdr:spPr>
        <a:xfrm>
          <a:off x="12175888"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3" name="正方形/長方形 852">
          <a:extLst>
            <a:ext uri="{FF2B5EF4-FFF2-40B4-BE49-F238E27FC236}">
              <a16:creationId xmlns:a16="http://schemas.microsoft.com/office/drawing/2014/main" id="{00000000-0008-0000-0E00-000055030000}"/>
            </a:ext>
          </a:extLst>
        </xdr:cNvPr>
        <xdr:cNvSpPr/>
      </xdr:nvSpPr>
      <xdr:spPr>
        <a:xfrm>
          <a:off x="12175888"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4" name="正方形/長方形 853">
          <a:extLst>
            <a:ext uri="{FF2B5EF4-FFF2-40B4-BE49-F238E27FC236}">
              <a16:creationId xmlns:a16="http://schemas.microsoft.com/office/drawing/2014/main" id="{00000000-0008-0000-0E00-000056030000}"/>
            </a:ext>
          </a:extLst>
        </xdr:cNvPr>
        <xdr:cNvSpPr/>
      </xdr:nvSpPr>
      <xdr:spPr>
        <a:xfrm>
          <a:off x="13199470"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5" name="正方形/長方形 854">
          <a:extLst>
            <a:ext uri="{FF2B5EF4-FFF2-40B4-BE49-F238E27FC236}">
              <a16:creationId xmlns:a16="http://schemas.microsoft.com/office/drawing/2014/main" id="{00000000-0008-0000-0E00-000057030000}"/>
            </a:ext>
          </a:extLst>
        </xdr:cNvPr>
        <xdr:cNvSpPr/>
      </xdr:nvSpPr>
      <xdr:spPr>
        <a:xfrm>
          <a:off x="13199470"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正方形/長方形 855">
          <a:extLst>
            <a:ext uri="{FF2B5EF4-FFF2-40B4-BE49-F238E27FC236}">
              <a16:creationId xmlns:a16="http://schemas.microsoft.com/office/drawing/2014/main" id="{00000000-0008-0000-0E00-000058030000}"/>
            </a:ext>
          </a:extLst>
        </xdr:cNvPr>
        <xdr:cNvSpPr/>
      </xdr:nvSpPr>
      <xdr:spPr>
        <a:xfrm>
          <a:off x="11152306" y="16067111"/>
          <a:ext cx="4226825" cy="2274058"/>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7" name="テキスト ボックス 856">
          <a:extLst>
            <a:ext uri="{FF2B5EF4-FFF2-40B4-BE49-F238E27FC236}">
              <a16:creationId xmlns:a16="http://schemas.microsoft.com/office/drawing/2014/main" id="{00000000-0008-0000-0E00-000059030000}"/>
            </a:ext>
          </a:extLst>
        </xdr:cNvPr>
        <xdr:cNvSpPr txBox="1"/>
      </xdr:nvSpPr>
      <xdr:spPr>
        <a:xfrm>
          <a:off x="11114206" y="15877464"/>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8" name="直線コネクタ 857">
          <a:extLst>
            <a:ext uri="{FF2B5EF4-FFF2-40B4-BE49-F238E27FC236}">
              <a16:creationId xmlns:a16="http://schemas.microsoft.com/office/drawing/2014/main" id="{00000000-0008-0000-0E00-00005A030000}"/>
            </a:ext>
          </a:extLst>
        </xdr:cNvPr>
        <xdr:cNvCxnSpPr/>
      </xdr:nvCxnSpPr>
      <xdr:spPr>
        <a:xfrm>
          <a:off x="11152306" y="18341169"/>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9" name="テキスト ボックス 858">
          <a:extLst>
            <a:ext uri="{FF2B5EF4-FFF2-40B4-BE49-F238E27FC236}">
              <a16:creationId xmlns:a16="http://schemas.microsoft.com/office/drawing/2014/main" id="{00000000-0008-0000-0E00-00005B030000}"/>
            </a:ext>
          </a:extLst>
        </xdr:cNvPr>
        <xdr:cNvSpPr txBox="1"/>
      </xdr:nvSpPr>
      <xdr:spPr>
        <a:xfrm>
          <a:off x="10744836" y="18199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60" name="直線コネクタ 859">
          <a:extLst>
            <a:ext uri="{FF2B5EF4-FFF2-40B4-BE49-F238E27FC236}">
              <a16:creationId xmlns:a16="http://schemas.microsoft.com/office/drawing/2014/main" id="{00000000-0008-0000-0E00-00005C030000}"/>
            </a:ext>
          </a:extLst>
        </xdr:cNvPr>
        <xdr:cNvCxnSpPr/>
      </xdr:nvCxnSpPr>
      <xdr:spPr>
        <a:xfrm>
          <a:off x="11152306" y="17886528"/>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61" name="テキスト ボックス 860">
          <a:extLst>
            <a:ext uri="{FF2B5EF4-FFF2-40B4-BE49-F238E27FC236}">
              <a16:creationId xmlns:a16="http://schemas.microsoft.com/office/drawing/2014/main" id="{00000000-0008-0000-0E00-00005D030000}"/>
            </a:ext>
          </a:extLst>
        </xdr:cNvPr>
        <xdr:cNvSpPr txBox="1"/>
      </xdr:nvSpPr>
      <xdr:spPr>
        <a:xfrm>
          <a:off x="10744836" y="1774515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62" name="直線コネクタ 861">
          <a:extLst>
            <a:ext uri="{FF2B5EF4-FFF2-40B4-BE49-F238E27FC236}">
              <a16:creationId xmlns:a16="http://schemas.microsoft.com/office/drawing/2014/main" id="{00000000-0008-0000-0E00-00005E030000}"/>
            </a:ext>
          </a:extLst>
        </xdr:cNvPr>
        <xdr:cNvCxnSpPr/>
      </xdr:nvCxnSpPr>
      <xdr:spPr>
        <a:xfrm>
          <a:off x="11152306" y="17431887"/>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63" name="テキスト ボックス 862">
          <a:extLst>
            <a:ext uri="{FF2B5EF4-FFF2-40B4-BE49-F238E27FC236}">
              <a16:creationId xmlns:a16="http://schemas.microsoft.com/office/drawing/2014/main" id="{00000000-0008-0000-0E00-00005F030000}"/>
            </a:ext>
          </a:extLst>
        </xdr:cNvPr>
        <xdr:cNvSpPr txBox="1"/>
      </xdr:nvSpPr>
      <xdr:spPr>
        <a:xfrm>
          <a:off x="10789053" y="172905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64" name="直線コネクタ 863">
          <a:extLst>
            <a:ext uri="{FF2B5EF4-FFF2-40B4-BE49-F238E27FC236}">
              <a16:creationId xmlns:a16="http://schemas.microsoft.com/office/drawing/2014/main" id="{00000000-0008-0000-0E00-000060030000}"/>
            </a:ext>
          </a:extLst>
        </xdr:cNvPr>
        <xdr:cNvCxnSpPr/>
      </xdr:nvCxnSpPr>
      <xdr:spPr>
        <a:xfrm>
          <a:off x="11152306" y="16976393"/>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65" name="テキスト ボックス 864">
          <a:extLst>
            <a:ext uri="{FF2B5EF4-FFF2-40B4-BE49-F238E27FC236}">
              <a16:creationId xmlns:a16="http://schemas.microsoft.com/office/drawing/2014/main" id="{00000000-0008-0000-0E00-000061030000}"/>
            </a:ext>
          </a:extLst>
        </xdr:cNvPr>
        <xdr:cNvSpPr txBox="1"/>
      </xdr:nvSpPr>
      <xdr:spPr>
        <a:xfrm>
          <a:off x="10789053" y="168350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66" name="直線コネクタ 865">
          <a:extLst>
            <a:ext uri="{FF2B5EF4-FFF2-40B4-BE49-F238E27FC236}">
              <a16:creationId xmlns:a16="http://schemas.microsoft.com/office/drawing/2014/main" id="{00000000-0008-0000-0E00-000062030000}"/>
            </a:ext>
          </a:extLst>
        </xdr:cNvPr>
        <xdr:cNvCxnSpPr/>
      </xdr:nvCxnSpPr>
      <xdr:spPr>
        <a:xfrm>
          <a:off x="11152306" y="16521752"/>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67" name="テキスト ボックス 866">
          <a:extLst>
            <a:ext uri="{FF2B5EF4-FFF2-40B4-BE49-F238E27FC236}">
              <a16:creationId xmlns:a16="http://schemas.microsoft.com/office/drawing/2014/main" id="{00000000-0008-0000-0E00-000063030000}"/>
            </a:ext>
          </a:extLst>
        </xdr:cNvPr>
        <xdr:cNvSpPr txBox="1"/>
      </xdr:nvSpPr>
      <xdr:spPr>
        <a:xfrm>
          <a:off x="10789053" y="163803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a:extLst>
            <a:ext uri="{FF2B5EF4-FFF2-40B4-BE49-F238E27FC236}">
              <a16:creationId xmlns:a16="http://schemas.microsoft.com/office/drawing/2014/main" id="{00000000-0008-0000-0E00-000064030000}"/>
            </a:ext>
          </a:extLst>
        </xdr:cNvPr>
        <xdr:cNvCxnSpPr/>
      </xdr:nvCxnSpPr>
      <xdr:spPr>
        <a:xfrm>
          <a:off x="11152306" y="16067111"/>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9" name="テキスト ボックス 868">
          <a:extLst>
            <a:ext uri="{FF2B5EF4-FFF2-40B4-BE49-F238E27FC236}">
              <a16:creationId xmlns:a16="http://schemas.microsoft.com/office/drawing/2014/main" id="{00000000-0008-0000-0E00-000065030000}"/>
            </a:ext>
          </a:extLst>
        </xdr:cNvPr>
        <xdr:cNvSpPr txBox="1"/>
      </xdr:nvSpPr>
      <xdr:spPr>
        <a:xfrm>
          <a:off x="10789053" y="159257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70" name="【公民館】&#10;有形固定資産減価償却率グラフ枠">
          <a:extLst>
            <a:ext uri="{FF2B5EF4-FFF2-40B4-BE49-F238E27FC236}">
              <a16:creationId xmlns:a16="http://schemas.microsoft.com/office/drawing/2014/main" id="{00000000-0008-0000-0E00-000066030000}"/>
            </a:ext>
          </a:extLst>
        </xdr:cNvPr>
        <xdr:cNvSpPr/>
      </xdr:nvSpPr>
      <xdr:spPr>
        <a:xfrm>
          <a:off x="11152306" y="16067111"/>
          <a:ext cx="4226825" cy="2274058"/>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35052</xdr:rowOff>
    </xdr:from>
    <xdr:to>
      <xdr:col>85</xdr:col>
      <xdr:colOff>126364</xdr:colOff>
      <xdr:row>108</xdr:row>
      <xdr:rowOff>28194</xdr:rowOff>
    </xdr:to>
    <xdr:cxnSp macro="">
      <xdr:nvCxnSpPr>
        <xdr:cNvPr id="871" name="直線コネクタ 870">
          <a:extLst>
            <a:ext uri="{FF2B5EF4-FFF2-40B4-BE49-F238E27FC236}">
              <a16:creationId xmlns:a16="http://schemas.microsoft.com/office/drawing/2014/main" id="{00000000-0008-0000-0E00-000067030000}"/>
            </a:ext>
          </a:extLst>
        </xdr:cNvPr>
        <xdr:cNvCxnSpPr/>
      </xdr:nvCxnSpPr>
      <xdr:spPr>
        <a:xfrm flipV="1">
          <a:off x="14627110" y="16480604"/>
          <a:ext cx="0" cy="135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32021</xdr:rowOff>
    </xdr:from>
    <xdr:ext cx="405111" cy="259045"/>
    <xdr:sp macro="" textlink="">
      <xdr:nvSpPr>
        <xdr:cNvPr id="872" name="【公民館】&#10;有形固定資産減価償却率最小値テキスト">
          <a:extLst>
            <a:ext uri="{FF2B5EF4-FFF2-40B4-BE49-F238E27FC236}">
              <a16:creationId xmlns:a16="http://schemas.microsoft.com/office/drawing/2014/main" id="{00000000-0008-0000-0E00-000068030000}"/>
            </a:ext>
          </a:extLst>
        </xdr:cNvPr>
        <xdr:cNvSpPr txBox="1"/>
      </xdr:nvSpPr>
      <xdr:spPr>
        <a:xfrm>
          <a:off x="14665846" y="17842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28194</xdr:rowOff>
    </xdr:from>
    <xdr:to>
      <xdr:col>86</xdr:col>
      <xdr:colOff>25400</xdr:colOff>
      <xdr:row>108</xdr:row>
      <xdr:rowOff>28194</xdr:rowOff>
    </xdr:to>
    <xdr:cxnSp macro="">
      <xdr:nvCxnSpPr>
        <xdr:cNvPr id="873" name="直線コネクタ 872">
          <a:extLst>
            <a:ext uri="{FF2B5EF4-FFF2-40B4-BE49-F238E27FC236}">
              <a16:creationId xmlns:a16="http://schemas.microsoft.com/office/drawing/2014/main" id="{00000000-0008-0000-0E00-000069030000}"/>
            </a:ext>
          </a:extLst>
        </xdr:cNvPr>
        <xdr:cNvCxnSpPr/>
      </xdr:nvCxnSpPr>
      <xdr:spPr>
        <a:xfrm>
          <a:off x="14538846" y="17838522"/>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153179</xdr:rowOff>
    </xdr:from>
    <xdr:ext cx="405111" cy="259045"/>
    <xdr:sp macro="" textlink="">
      <xdr:nvSpPr>
        <xdr:cNvPr id="874" name="【公民館】&#10;有形固定資産減価償却率最大値テキスト">
          <a:extLst>
            <a:ext uri="{FF2B5EF4-FFF2-40B4-BE49-F238E27FC236}">
              <a16:creationId xmlns:a16="http://schemas.microsoft.com/office/drawing/2014/main" id="{00000000-0008-0000-0E00-00006A030000}"/>
            </a:ext>
          </a:extLst>
        </xdr:cNvPr>
        <xdr:cNvSpPr txBox="1"/>
      </xdr:nvSpPr>
      <xdr:spPr>
        <a:xfrm>
          <a:off x="14665846" y="1625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35052</xdr:rowOff>
    </xdr:from>
    <xdr:to>
      <xdr:col>86</xdr:col>
      <xdr:colOff>25400</xdr:colOff>
      <xdr:row>100</xdr:row>
      <xdr:rowOff>35052</xdr:rowOff>
    </xdr:to>
    <xdr:cxnSp macro="">
      <xdr:nvCxnSpPr>
        <xdr:cNvPr id="875" name="直線コネクタ 874">
          <a:extLst>
            <a:ext uri="{FF2B5EF4-FFF2-40B4-BE49-F238E27FC236}">
              <a16:creationId xmlns:a16="http://schemas.microsoft.com/office/drawing/2014/main" id="{00000000-0008-0000-0E00-00006B030000}"/>
            </a:ext>
          </a:extLst>
        </xdr:cNvPr>
        <xdr:cNvCxnSpPr/>
      </xdr:nvCxnSpPr>
      <xdr:spPr>
        <a:xfrm>
          <a:off x="14538846" y="16480604"/>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8399</xdr:rowOff>
    </xdr:from>
    <xdr:ext cx="405111" cy="259045"/>
    <xdr:sp macro="" textlink="">
      <xdr:nvSpPr>
        <xdr:cNvPr id="876" name="【公民館】&#10;有形固定資産減価償却率平均値テキスト">
          <a:extLst>
            <a:ext uri="{FF2B5EF4-FFF2-40B4-BE49-F238E27FC236}">
              <a16:creationId xmlns:a16="http://schemas.microsoft.com/office/drawing/2014/main" id="{00000000-0008-0000-0E00-00006C030000}"/>
            </a:ext>
          </a:extLst>
        </xdr:cNvPr>
        <xdr:cNvSpPr txBox="1"/>
      </xdr:nvSpPr>
      <xdr:spPr>
        <a:xfrm>
          <a:off x="14665846" y="17136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877" name="フローチャート: 判断 876">
          <a:extLst>
            <a:ext uri="{FF2B5EF4-FFF2-40B4-BE49-F238E27FC236}">
              <a16:creationId xmlns:a16="http://schemas.microsoft.com/office/drawing/2014/main" id="{00000000-0008-0000-0E00-00006D030000}"/>
            </a:ext>
          </a:extLst>
        </xdr:cNvPr>
        <xdr:cNvSpPr/>
      </xdr:nvSpPr>
      <xdr:spPr>
        <a:xfrm>
          <a:off x="14576946" y="17157912"/>
          <a:ext cx="9477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82550</xdr:rowOff>
    </xdr:from>
    <xdr:to>
      <xdr:col>81</xdr:col>
      <xdr:colOff>101600</xdr:colOff>
      <xdr:row>104</xdr:row>
      <xdr:rowOff>12700</xdr:rowOff>
    </xdr:to>
    <xdr:sp macro="" textlink="">
      <xdr:nvSpPr>
        <xdr:cNvPr id="878" name="フローチャート: 判断 877">
          <a:extLst>
            <a:ext uri="{FF2B5EF4-FFF2-40B4-BE49-F238E27FC236}">
              <a16:creationId xmlns:a16="http://schemas.microsoft.com/office/drawing/2014/main" id="{00000000-0008-0000-0E00-00006E030000}"/>
            </a:ext>
          </a:extLst>
        </xdr:cNvPr>
        <xdr:cNvSpPr/>
      </xdr:nvSpPr>
      <xdr:spPr>
        <a:xfrm>
          <a:off x="13818358" y="17039893"/>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879" name="フローチャート: 判断 878">
          <a:extLst>
            <a:ext uri="{FF2B5EF4-FFF2-40B4-BE49-F238E27FC236}">
              <a16:creationId xmlns:a16="http://schemas.microsoft.com/office/drawing/2014/main" id="{00000000-0008-0000-0E00-00006F030000}"/>
            </a:ext>
          </a:extLst>
        </xdr:cNvPr>
        <xdr:cNvSpPr/>
      </xdr:nvSpPr>
      <xdr:spPr>
        <a:xfrm>
          <a:off x="13028873" y="17042180"/>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66548</xdr:rowOff>
    </xdr:from>
    <xdr:to>
      <xdr:col>72</xdr:col>
      <xdr:colOff>38100</xdr:colOff>
      <xdr:row>103</xdr:row>
      <xdr:rowOff>168148</xdr:rowOff>
    </xdr:to>
    <xdr:sp macro="" textlink="">
      <xdr:nvSpPr>
        <xdr:cNvPr id="880" name="フローチャート: 判断 879">
          <a:extLst>
            <a:ext uri="{FF2B5EF4-FFF2-40B4-BE49-F238E27FC236}">
              <a16:creationId xmlns:a16="http://schemas.microsoft.com/office/drawing/2014/main" id="{00000000-0008-0000-0E00-000070030000}"/>
            </a:ext>
          </a:extLst>
        </xdr:cNvPr>
        <xdr:cNvSpPr/>
      </xdr:nvSpPr>
      <xdr:spPr>
        <a:xfrm>
          <a:off x="12239388" y="17023891"/>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77978</xdr:rowOff>
    </xdr:from>
    <xdr:to>
      <xdr:col>67</xdr:col>
      <xdr:colOff>101600</xdr:colOff>
      <xdr:row>104</xdr:row>
      <xdr:rowOff>8128</xdr:rowOff>
    </xdr:to>
    <xdr:sp macro="" textlink="">
      <xdr:nvSpPr>
        <xdr:cNvPr id="881" name="フローチャート: 判断 880">
          <a:extLst>
            <a:ext uri="{FF2B5EF4-FFF2-40B4-BE49-F238E27FC236}">
              <a16:creationId xmlns:a16="http://schemas.microsoft.com/office/drawing/2014/main" id="{00000000-0008-0000-0E00-000071030000}"/>
            </a:ext>
          </a:extLst>
        </xdr:cNvPr>
        <xdr:cNvSpPr/>
      </xdr:nvSpPr>
      <xdr:spPr>
        <a:xfrm>
          <a:off x="11430000" y="17035321"/>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E00-000072030000}"/>
            </a:ext>
          </a:extLst>
        </xdr:cNvPr>
        <xdr:cNvSpPr txBox="1"/>
      </xdr:nvSpPr>
      <xdr:spPr>
        <a:xfrm>
          <a:off x="14457149"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E00-000073030000}"/>
            </a:ext>
          </a:extLst>
        </xdr:cNvPr>
        <xdr:cNvSpPr txBox="1"/>
      </xdr:nvSpPr>
      <xdr:spPr>
        <a:xfrm>
          <a:off x="13698561"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E00-000074030000}"/>
            </a:ext>
          </a:extLst>
        </xdr:cNvPr>
        <xdr:cNvSpPr txBox="1"/>
      </xdr:nvSpPr>
      <xdr:spPr>
        <a:xfrm>
          <a:off x="12909076"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E00-000075030000}"/>
            </a:ext>
          </a:extLst>
        </xdr:cNvPr>
        <xdr:cNvSpPr txBox="1"/>
      </xdr:nvSpPr>
      <xdr:spPr>
        <a:xfrm>
          <a:off x="12112767"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00000000-0008-0000-0E00-000076030000}"/>
            </a:ext>
          </a:extLst>
        </xdr:cNvPr>
        <xdr:cNvSpPr txBox="1"/>
      </xdr:nvSpPr>
      <xdr:spPr>
        <a:xfrm>
          <a:off x="11310203"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75692</xdr:rowOff>
    </xdr:from>
    <xdr:to>
      <xdr:col>85</xdr:col>
      <xdr:colOff>177800</xdr:colOff>
      <xdr:row>104</xdr:row>
      <xdr:rowOff>5842</xdr:rowOff>
    </xdr:to>
    <xdr:sp macro="" textlink="">
      <xdr:nvSpPr>
        <xdr:cNvPr id="887" name="楕円 886">
          <a:extLst>
            <a:ext uri="{FF2B5EF4-FFF2-40B4-BE49-F238E27FC236}">
              <a16:creationId xmlns:a16="http://schemas.microsoft.com/office/drawing/2014/main" id="{00000000-0008-0000-0E00-000077030000}"/>
            </a:ext>
          </a:extLst>
        </xdr:cNvPr>
        <xdr:cNvSpPr/>
      </xdr:nvSpPr>
      <xdr:spPr>
        <a:xfrm>
          <a:off x="14576946" y="17033035"/>
          <a:ext cx="94776"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98569</xdr:rowOff>
    </xdr:from>
    <xdr:ext cx="405111" cy="259045"/>
    <xdr:sp macro="" textlink="">
      <xdr:nvSpPr>
        <xdr:cNvPr id="888" name="【公民館】&#10;有形固定資産減価償却率該当値テキスト">
          <a:extLst>
            <a:ext uri="{FF2B5EF4-FFF2-40B4-BE49-F238E27FC236}">
              <a16:creationId xmlns:a16="http://schemas.microsoft.com/office/drawing/2014/main" id="{00000000-0008-0000-0E00-000078030000}"/>
            </a:ext>
          </a:extLst>
        </xdr:cNvPr>
        <xdr:cNvSpPr txBox="1"/>
      </xdr:nvSpPr>
      <xdr:spPr>
        <a:xfrm>
          <a:off x="14665846" y="1688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20828</xdr:rowOff>
    </xdr:from>
    <xdr:to>
      <xdr:col>81</xdr:col>
      <xdr:colOff>101600</xdr:colOff>
      <xdr:row>103</xdr:row>
      <xdr:rowOff>122428</xdr:rowOff>
    </xdr:to>
    <xdr:sp macro="" textlink="">
      <xdr:nvSpPr>
        <xdr:cNvPr id="889" name="楕円 888">
          <a:extLst>
            <a:ext uri="{FF2B5EF4-FFF2-40B4-BE49-F238E27FC236}">
              <a16:creationId xmlns:a16="http://schemas.microsoft.com/office/drawing/2014/main" id="{00000000-0008-0000-0E00-000079030000}"/>
            </a:ext>
          </a:extLst>
        </xdr:cNvPr>
        <xdr:cNvSpPr/>
      </xdr:nvSpPr>
      <xdr:spPr>
        <a:xfrm>
          <a:off x="13818358" y="1697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71628</xdr:rowOff>
    </xdr:from>
    <xdr:to>
      <xdr:col>85</xdr:col>
      <xdr:colOff>127000</xdr:colOff>
      <xdr:row>103</xdr:row>
      <xdr:rowOff>126492</xdr:rowOff>
    </xdr:to>
    <xdr:cxnSp macro="">
      <xdr:nvCxnSpPr>
        <xdr:cNvPr id="890" name="直線コネクタ 889">
          <a:extLst>
            <a:ext uri="{FF2B5EF4-FFF2-40B4-BE49-F238E27FC236}">
              <a16:creationId xmlns:a16="http://schemas.microsoft.com/office/drawing/2014/main" id="{00000000-0008-0000-0E00-00007A030000}"/>
            </a:ext>
          </a:extLst>
        </xdr:cNvPr>
        <xdr:cNvCxnSpPr/>
      </xdr:nvCxnSpPr>
      <xdr:spPr>
        <a:xfrm>
          <a:off x="13869158" y="17028971"/>
          <a:ext cx="758588"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137413</xdr:rowOff>
    </xdr:from>
    <xdr:to>
      <xdr:col>76</xdr:col>
      <xdr:colOff>165100</xdr:colOff>
      <xdr:row>103</xdr:row>
      <xdr:rowOff>67563</xdr:rowOff>
    </xdr:to>
    <xdr:sp macro="" textlink="">
      <xdr:nvSpPr>
        <xdr:cNvPr id="891" name="楕円 890">
          <a:extLst>
            <a:ext uri="{FF2B5EF4-FFF2-40B4-BE49-F238E27FC236}">
              <a16:creationId xmlns:a16="http://schemas.microsoft.com/office/drawing/2014/main" id="{00000000-0008-0000-0E00-00007B030000}"/>
            </a:ext>
          </a:extLst>
        </xdr:cNvPr>
        <xdr:cNvSpPr/>
      </xdr:nvSpPr>
      <xdr:spPr>
        <a:xfrm>
          <a:off x="13028873" y="16924159"/>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16763</xdr:rowOff>
    </xdr:from>
    <xdr:to>
      <xdr:col>81</xdr:col>
      <xdr:colOff>50800</xdr:colOff>
      <xdr:row>103</xdr:row>
      <xdr:rowOff>71628</xdr:rowOff>
    </xdr:to>
    <xdr:cxnSp macro="">
      <xdr:nvCxnSpPr>
        <xdr:cNvPr id="892" name="直線コネクタ 891">
          <a:extLst>
            <a:ext uri="{FF2B5EF4-FFF2-40B4-BE49-F238E27FC236}">
              <a16:creationId xmlns:a16="http://schemas.microsoft.com/office/drawing/2014/main" id="{00000000-0008-0000-0E00-00007C030000}"/>
            </a:ext>
          </a:extLst>
        </xdr:cNvPr>
        <xdr:cNvCxnSpPr/>
      </xdr:nvCxnSpPr>
      <xdr:spPr>
        <a:xfrm>
          <a:off x="13079673" y="16974106"/>
          <a:ext cx="789485"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82550</xdr:rowOff>
    </xdr:from>
    <xdr:to>
      <xdr:col>72</xdr:col>
      <xdr:colOff>38100</xdr:colOff>
      <xdr:row>103</xdr:row>
      <xdr:rowOff>12700</xdr:rowOff>
    </xdr:to>
    <xdr:sp macro="" textlink="">
      <xdr:nvSpPr>
        <xdr:cNvPr id="893" name="楕円 892">
          <a:extLst>
            <a:ext uri="{FF2B5EF4-FFF2-40B4-BE49-F238E27FC236}">
              <a16:creationId xmlns:a16="http://schemas.microsoft.com/office/drawing/2014/main" id="{00000000-0008-0000-0E00-00007D030000}"/>
            </a:ext>
          </a:extLst>
        </xdr:cNvPr>
        <xdr:cNvSpPr/>
      </xdr:nvSpPr>
      <xdr:spPr>
        <a:xfrm>
          <a:off x="12239388" y="16869296"/>
          <a:ext cx="81697"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133350</xdr:rowOff>
    </xdr:from>
    <xdr:to>
      <xdr:col>76</xdr:col>
      <xdr:colOff>114300</xdr:colOff>
      <xdr:row>103</xdr:row>
      <xdr:rowOff>16763</xdr:rowOff>
    </xdr:to>
    <xdr:cxnSp macro="">
      <xdr:nvCxnSpPr>
        <xdr:cNvPr id="894" name="直線コネクタ 893">
          <a:extLst>
            <a:ext uri="{FF2B5EF4-FFF2-40B4-BE49-F238E27FC236}">
              <a16:creationId xmlns:a16="http://schemas.microsoft.com/office/drawing/2014/main" id="{00000000-0008-0000-0E00-00007E030000}"/>
            </a:ext>
          </a:extLst>
        </xdr:cNvPr>
        <xdr:cNvCxnSpPr/>
      </xdr:nvCxnSpPr>
      <xdr:spPr>
        <a:xfrm>
          <a:off x="12283364" y="16920096"/>
          <a:ext cx="796309" cy="5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164846</xdr:rowOff>
    </xdr:from>
    <xdr:to>
      <xdr:col>67</xdr:col>
      <xdr:colOff>101600</xdr:colOff>
      <xdr:row>105</xdr:row>
      <xdr:rowOff>94996</xdr:rowOff>
    </xdr:to>
    <xdr:sp macro="" textlink="">
      <xdr:nvSpPr>
        <xdr:cNvPr id="895" name="楕円 894">
          <a:extLst>
            <a:ext uri="{FF2B5EF4-FFF2-40B4-BE49-F238E27FC236}">
              <a16:creationId xmlns:a16="http://schemas.microsoft.com/office/drawing/2014/main" id="{00000000-0008-0000-0E00-00007F030000}"/>
            </a:ext>
          </a:extLst>
        </xdr:cNvPr>
        <xdr:cNvSpPr/>
      </xdr:nvSpPr>
      <xdr:spPr>
        <a:xfrm>
          <a:off x="11430000" y="17292786"/>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133350</xdr:rowOff>
    </xdr:from>
    <xdr:to>
      <xdr:col>71</xdr:col>
      <xdr:colOff>177800</xdr:colOff>
      <xdr:row>105</xdr:row>
      <xdr:rowOff>44196</xdr:rowOff>
    </xdr:to>
    <xdr:cxnSp macro="">
      <xdr:nvCxnSpPr>
        <xdr:cNvPr id="896" name="直線コネクタ 895">
          <a:extLst>
            <a:ext uri="{FF2B5EF4-FFF2-40B4-BE49-F238E27FC236}">
              <a16:creationId xmlns:a16="http://schemas.microsoft.com/office/drawing/2014/main" id="{00000000-0008-0000-0E00-000080030000}"/>
            </a:ext>
          </a:extLst>
        </xdr:cNvPr>
        <xdr:cNvCxnSpPr/>
      </xdr:nvCxnSpPr>
      <xdr:spPr>
        <a:xfrm flipV="1">
          <a:off x="11480800" y="16920096"/>
          <a:ext cx="802564" cy="42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3827</xdr:rowOff>
    </xdr:from>
    <xdr:ext cx="405111" cy="259045"/>
    <xdr:sp macro="" textlink="">
      <xdr:nvSpPr>
        <xdr:cNvPr id="897" name="n_1aveValue【公民館】&#10;有形固定資産減価償却率">
          <a:extLst>
            <a:ext uri="{FF2B5EF4-FFF2-40B4-BE49-F238E27FC236}">
              <a16:creationId xmlns:a16="http://schemas.microsoft.com/office/drawing/2014/main" id="{00000000-0008-0000-0E00-000081030000}"/>
            </a:ext>
          </a:extLst>
        </xdr:cNvPr>
        <xdr:cNvSpPr txBox="1"/>
      </xdr:nvSpPr>
      <xdr:spPr>
        <a:xfrm>
          <a:off x="13673805" y="1713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6114</xdr:rowOff>
    </xdr:from>
    <xdr:ext cx="405111" cy="259045"/>
    <xdr:sp macro="" textlink="">
      <xdr:nvSpPr>
        <xdr:cNvPr id="898" name="n_2aveValue【公民館】&#10;有形固定資産減価償却率">
          <a:extLst>
            <a:ext uri="{FF2B5EF4-FFF2-40B4-BE49-F238E27FC236}">
              <a16:creationId xmlns:a16="http://schemas.microsoft.com/office/drawing/2014/main" id="{00000000-0008-0000-0E00-000082030000}"/>
            </a:ext>
          </a:extLst>
        </xdr:cNvPr>
        <xdr:cNvSpPr txBox="1"/>
      </xdr:nvSpPr>
      <xdr:spPr>
        <a:xfrm>
          <a:off x="12897020" y="1713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159275</xdr:rowOff>
    </xdr:from>
    <xdr:ext cx="405111" cy="259045"/>
    <xdr:sp macro="" textlink="">
      <xdr:nvSpPr>
        <xdr:cNvPr id="899" name="n_3aveValue【公民館】&#10;有形固定資産減価償却率">
          <a:extLst>
            <a:ext uri="{FF2B5EF4-FFF2-40B4-BE49-F238E27FC236}">
              <a16:creationId xmlns:a16="http://schemas.microsoft.com/office/drawing/2014/main" id="{00000000-0008-0000-0E00-000083030000}"/>
            </a:ext>
          </a:extLst>
        </xdr:cNvPr>
        <xdr:cNvSpPr txBox="1"/>
      </xdr:nvSpPr>
      <xdr:spPr>
        <a:xfrm>
          <a:off x="12107535" y="17116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24655</xdr:rowOff>
    </xdr:from>
    <xdr:ext cx="405111" cy="259045"/>
    <xdr:sp macro="" textlink="">
      <xdr:nvSpPr>
        <xdr:cNvPr id="900" name="n_4aveValue【公民館】&#10;有形固定資産減価償却率">
          <a:extLst>
            <a:ext uri="{FF2B5EF4-FFF2-40B4-BE49-F238E27FC236}">
              <a16:creationId xmlns:a16="http://schemas.microsoft.com/office/drawing/2014/main" id="{00000000-0008-0000-0E00-000084030000}"/>
            </a:ext>
          </a:extLst>
        </xdr:cNvPr>
        <xdr:cNvSpPr txBox="1"/>
      </xdr:nvSpPr>
      <xdr:spPr>
        <a:xfrm>
          <a:off x="11298147" y="1681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138955</xdr:rowOff>
    </xdr:from>
    <xdr:ext cx="405111" cy="259045"/>
    <xdr:sp macro="" textlink="">
      <xdr:nvSpPr>
        <xdr:cNvPr id="901" name="n_1mainValue【公民館】&#10;有形固定資産減価償却率">
          <a:extLst>
            <a:ext uri="{FF2B5EF4-FFF2-40B4-BE49-F238E27FC236}">
              <a16:creationId xmlns:a16="http://schemas.microsoft.com/office/drawing/2014/main" id="{00000000-0008-0000-0E00-000085030000}"/>
            </a:ext>
          </a:extLst>
        </xdr:cNvPr>
        <xdr:cNvSpPr txBox="1"/>
      </xdr:nvSpPr>
      <xdr:spPr>
        <a:xfrm>
          <a:off x="13673805" y="16755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84090</xdr:rowOff>
    </xdr:from>
    <xdr:ext cx="405111" cy="259045"/>
    <xdr:sp macro="" textlink="">
      <xdr:nvSpPr>
        <xdr:cNvPr id="902" name="n_2mainValue【公民館】&#10;有形固定資産減価償却率">
          <a:extLst>
            <a:ext uri="{FF2B5EF4-FFF2-40B4-BE49-F238E27FC236}">
              <a16:creationId xmlns:a16="http://schemas.microsoft.com/office/drawing/2014/main" id="{00000000-0008-0000-0E00-000086030000}"/>
            </a:ext>
          </a:extLst>
        </xdr:cNvPr>
        <xdr:cNvSpPr txBox="1"/>
      </xdr:nvSpPr>
      <xdr:spPr>
        <a:xfrm>
          <a:off x="12897020" y="16700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29227</xdr:rowOff>
    </xdr:from>
    <xdr:ext cx="405111" cy="259045"/>
    <xdr:sp macro="" textlink="">
      <xdr:nvSpPr>
        <xdr:cNvPr id="903" name="n_3mainValue【公民館】&#10;有形固定資産減価償却率">
          <a:extLst>
            <a:ext uri="{FF2B5EF4-FFF2-40B4-BE49-F238E27FC236}">
              <a16:creationId xmlns:a16="http://schemas.microsoft.com/office/drawing/2014/main" id="{00000000-0008-0000-0E00-000087030000}"/>
            </a:ext>
          </a:extLst>
        </xdr:cNvPr>
        <xdr:cNvSpPr txBox="1"/>
      </xdr:nvSpPr>
      <xdr:spPr>
        <a:xfrm>
          <a:off x="12107535" y="1664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86123</xdr:rowOff>
    </xdr:from>
    <xdr:ext cx="405111" cy="259045"/>
    <xdr:sp macro="" textlink="">
      <xdr:nvSpPr>
        <xdr:cNvPr id="904" name="n_4mainValue【公民館】&#10;有形固定資産減価償却率">
          <a:extLst>
            <a:ext uri="{FF2B5EF4-FFF2-40B4-BE49-F238E27FC236}">
              <a16:creationId xmlns:a16="http://schemas.microsoft.com/office/drawing/2014/main" id="{00000000-0008-0000-0E00-000088030000}"/>
            </a:ext>
          </a:extLst>
        </xdr:cNvPr>
        <xdr:cNvSpPr txBox="1"/>
      </xdr:nvSpPr>
      <xdr:spPr>
        <a:xfrm>
          <a:off x="11298147" y="17384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5" name="正方形/長方形 904">
          <a:extLst>
            <a:ext uri="{FF2B5EF4-FFF2-40B4-BE49-F238E27FC236}">
              <a16:creationId xmlns:a16="http://schemas.microsoft.com/office/drawing/2014/main" id="{00000000-0008-0000-0E00-000089030000}"/>
            </a:ext>
          </a:extLst>
        </xdr:cNvPr>
        <xdr:cNvSpPr/>
      </xdr:nvSpPr>
      <xdr:spPr>
        <a:xfrm>
          <a:off x="16377313" y="14929229"/>
          <a:ext cx="4246729" cy="6324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6" name="正方形/長方形 905">
          <a:extLst>
            <a:ext uri="{FF2B5EF4-FFF2-40B4-BE49-F238E27FC236}">
              <a16:creationId xmlns:a16="http://schemas.microsoft.com/office/drawing/2014/main" id="{00000000-0008-0000-0E00-00008A030000}"/>
            </a:ext>
          </a:extLst>
        </xdr:cNvPr>
        <xdr:cNvSpPr/>
      </xdr:nvSpPr>
      <xdr:spPr>
        <a:xfrm>
          <a:off x="16504313" y="15587070"/>
          <a:ext cx="1364777"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7" name="正方形/長方形 906">
          <a:extLst>
            <a:ext uri="{FF2B5EF4-FFF2-40B4-BE49-F238E27FC236}">
              <a16:creationId xmlns:a16="http://schemas.microsoft.com/office/drawing/2014/main" id="{00000000-0008-0000-0E00-00008B030000}"/>
            </a:ext>
          </a:extLst>
        </xdr:cNvPr>
        <xdr:cNvSpPr/>
      </xdr:nvSpPr>
      <xdr:spPr>
        <a:xfrm>
          <a:off x="16504313" y="15788564"/>
          <a:ext cx="1364777"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8" name="正方形/長方形 907">
          <a:extLst>
            <a:ext uri="{FF2B5EF4-FFF2-40B4-BE49-F238E27FC236}">
              <a16:creationId xmlns:a16="http://schemas.microsoft.com/office/drawing/2014/main" id="{00000000-0008-0000-0E00-00008C030000}"/>
            </a:ext>
          </a:extLst>
        </xdr:cNvPr>
        <xdr:cNvSpPr/>
      </xdr:nvSpPr>
      <xdr:spPr>
        <a:xfrm>
          <a:off x="17400896"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9" name="正方形/長方形 908">
          <a:extLst>
            <a:ext uri="{FF2B5EF4-FFF2-40B4-BE49-F238E27FC236}">
              <a16:creationId xmlns:a16="http://schemas.microsoft.com/office/drawing/2014/main" id="{00000000-0008-0000-0E00-00008D030000}"/>
            </a:ext>
          </a:extLst>
        </xdr:cNvPr>
        <xdr:cNvSpPr/>
      </xdr:nvSpPr>
      <xdr:spPr>
        <a:xfrm>
          <a:off x="17400896"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0" name="正方形/長方形 909">
          <a:extLst>
            <a:ext uri="{FF2B5EF4-FFF2-40B4-BE49-F238E27FC236}">
              <a16:creationId xmlns:a16="http://schemas.microsoft.com/office/drawing/2014/main" id="{00000000-0008-0000-0E00-00008E030000}"/>
            </a:ext>
          </a:extLst>
        </xdr:cNvPr>
        <xdr:cNvSpPr/>
      </xdr:nvSpPr>
      <xdr:spPr>
        <a:xfrm>
          <a:off x="18424478"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1" name="正方形/長方形 910">
          <a:extLst>
            <a:ext uri="{FF2B5EF4-FFF2-40B4-BE49-F238E27FC236}">
              <a16:creationId xmlns:a16="http://schemas.microsoft.com/office/drawing/2014/main" id="{00000000-0008-0000-0E00-00008F030000}"/>
            </a:ext>
          </a:extLst>
        </xdr:cNvPr>
        <xdr:cNvSpPr/>
      </xdr:nvSpPr>
      <xdr:spPr>
        <a:xfrm>
          <a:off x="18424478"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2" name="正方形/長方形 911">
          <a:extLst>
            <a:ext uri="{FF2B5EF4-FFF2-40B4-BE49-F238E27FC236}">
              <a16:creationId xmlns:a16="http://schemas.microsoft.com/office/drawing/2014/main" id="{00000000-0008-0000-0E00-000090030000}"/>
            </a:ext>
          </a:extLst>
        </xdr:cNvPr>
        <xdr:cNvSpPr/>
      </xdr:nvSpPr>
      <xdr:spPr>
        <a:xfrm>
          <a:off x="16377313" y="16067111"/>
          <a:ext cx="4246729" cy="2274058"/>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3" name="テキスト ボックス 912">
          <a:extLst>
            <a:ext uri="{FF2B5EF4-FFF2-40B4-BE49-F238E27FC236}">
              <a16:creationId xmlns:a16="http://schemas.microsoft.com/office/drawing/2014/main" id="{00000000-0008-0000-0E00-000091030000}"/>
            </a:ext>
          </a:extLst>
        </xdr:cNvPr>
        <xdr:cNvSpPr txBox="1"/>
      </xdr:nvSpPr>
      <xdr:spPr>
        <a:xfrm>
          <a:off x="16359116" y="1587746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4" name="直線コネクタ 913">
          <a:extLst>
            <a:ext uri="{FF2B5EF4-FFF2-40B4-BE49-F238E27FC236}">
              <a16:creationId xmlns:a16="http://schemas.microsoft.com/office/drawing/2014/main" id="{00000000-0008-0000-0E00-000092030000}"/>
            </a:ext>
          </a:extLst>
        </xdr:cNvPr>
        <xdr:cNvCxnSpPr/>
      </xdr:nvCxnSpPr>
      <xdr:spPr>
        <a:xfrm>
          <a:off x="16377313" y="18341169"/>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5" name="直線コネクタ 914">
          <a:extLst>
            <a:ext uri="{FF2B5EF4-FFF2-40B4-BE49-F238E27FC236}">
              <a16:creationId xmlns:a16="http://schemas.microsoft.com/office/drawing/2014/main" id="{00000000-0008-0000-0E00-000093030000}"/>
            </a:ext>
          </a:extLst>
        </xdr:cNvPr>
        <xdr:cNvCxnSpPr/>
      </xdr:nvCxnSpPr>
      <xdr:spPr>
        <a:xfrm>
          <a:off x="16377313" y="17886528"/>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6" name="テキスト ボックス 915">
          <a:extLst>
            <a:ext uri="{FF2B5EF4-FFF2-40B4-BE49-F238E27FC236}">
              <a16:creationId xmlns:a16="http://schemas.microsoft.com/office/drawing/2014/main" id="{00000000-0008-0000-0E00-000094030000}"/>
            </a:ext>
          </a:extLst>
        </xdr:cNvPr>
        <xdr:cNvSpPr txBox="1"/>
      </xdr:nvSpPr>
      <xdr:spPr>
        <a:xfrm>
          <a:off x="15969843" y="1774515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7" name="直線コネクタ 916">
          <a:extLst>
            <a:ext uri="{FF2B5EF4-FFF2-40B4-BE49-F238E27FC236}">
              <a16:creationId xmlns:a16="http://schemas.microsoft.com/office/drawing/2014/main" id="{00000000-0008-0000-0E00-000095030000}"/>
            </a:ext>
          </a:extLst>
        </xdr:cNvPr>
        <xdr:cNvCxnSpPr/>
      </xdr:nvCxnSpPr>
      <xdr:spPr>
        <a:xfrm>
          <a:off x="16377313" y="17431887"/>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8" name="テキスト ボックス 917">
          <a:extLst>
            <a:ext uri="{FF2B5EF4-FFF2-40B4-BE49-F238E27FC236}">
              <a16:creationId xmlns:a16="http://schemas.microsoft.com/office/drawing/2014/main" id="{00000000-0008-0000-0E00-000096030000}"/>
            </a:ext>
          </a:extLst>
        </xdr:cNvPr>
        <xdr:cNvSpPr txBox="1"/>
      </xdr:nvSpPr>
      <xdr:spPr>
        <a:xfrm>
          <a:off x="15969843" y="172905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9" name="直線コネクタ 918">
          <a:extLst>
            <a:ext uri="{FF2B5EF4-FFF2-40B4-BE49-F238E27FC236}">
              <a16:creationId xmlns:a16="http://schemas.microsoft.com/office/drawing/2014/main" id="{00000000-0008-0000-0E00-000097030000}"/>
            </a:ext>
          </a:extLst>
        </xdr:cNvPr>
        <xdr:cNvCxnSpPr/>
      </xdr:nvCxnSpPr>
      <xdr:spPr>
        <a:xfrm>
          <a:off x="16377313" y="16976393"/>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20" name="テキスト ボックス 919">
          <a:extLst>
            <a:ext uri="{FF2B5EF4-FFF2-40B4-BE49-F238E27FC236}">
              <a16:creationId xmlns:a16="http://schemas.microsoft.com/office/drawing/2014/main" id="{00000000-0008-0000-0E00-000098030000}"/>
            </a:ext>
          </a:extLst>
        </xdr:cNvPr>
        <xdr:cNvSpPr txBox="1"/>
      </xdr:nvSpPr>
      <xdr:spPr>
        <a:xfrm>
          <a:off x="15969843" y="168350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1" name="直線コネクタ 920">
          <a:extLst>
            <a:ext uri="{FF2B5EF4-FFF2-40B4-BE49-F238E27FC236}">
              <a16:creationId xmlns:a16="http://schemas.microsoft.com/office/drawing/2014/main" id="{00000000-0008-0000-0E00-000099030000}"/>
            </a:ext>
          </a:extLst>
        </xdr:cNvPr>
        <xdr:cNvCxnSpPr/>
      </xdr:nvCxnSpPr>
      <xdr:spPr>
        <a:xfrm>
          <a:off x="16377313" y="16521752"/>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2" name="テキスト ボックス 921">
          <a:extLst>
            <a:ext uri="{FF2B5EF4-FFF2-40B4-BE49-F238E27FC236}">
              <a16:creationId xmlns:a16="http://schemas.microsoft.com/office/drawing/2014/main" id="{00000000-0008-0000-0E00-00009A030000}"/>
            </a:ext>
          </a:extLst>
        </xdr:cNvPr>
        <xdr:cNvSpPr txBox="1"/>
      </xdr:nvSpPr>
      <xdr:spPr>
        <a:xfrm>
          <a:off x="15969843" y="163803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a:extLst>
            <a:ext uri="{FF2B5EF4-FFF2-40B4-BE49-F238E27FC236}">
              <a16:creationId xmlns:a16="http://schemas.microsoft.com/office/drawing/2014/main" id="{00000000-0008-0000-0E00-00009B030000}"/>
            </a:ext>
          </a:extLst>
        </xdr:cNvPr>
        <xdr:cNvCxnSpPr/>
      </xdr:nvCxnSpPr>
      <xdr:spPr>
        <a:xfrm>
          <a:off x="16377313" y="16067111"/>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4" name="テキスト ボックス 923">
          <a:extLst>
            <a:ext uri="{FF2B5EF4-FFF2-40B4-BE49-F238E27FC236}">
              <a16:creationId xmlns:a16="http://schemas.microsoft.com/office/drawing/2014/main" id="{00000000-0008-0000-0E00-00009C030000}"/>
            </a:ext>
          </a:extLst>
        </xdr:cNvPr>
        <xdr:cNvSpPr txBox="1"/>
      </xdr:nvSpPr>
      <xdr:spPr>
        <a:xfrm>
          <a:off x="15969843" y="159257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公民館】&#10;一人当たり面積グラフ枠">
          <a:extLst>
            <a:ext uri="{FF2B5EF4-FFF2-40B4-BE49-F238E27FC236}">
              <a16:creationId xmlns:a16="http://schemas.microsoft.com/office/drawing/2014/main" id="{00000000-0008-0000-0E00-00009D030000}"/>
            </a:ext>
          </a:extLst>
        </xdr:cNvPr>
        <xdr:cNvSpPr/>
      </xdr:nvSpPr>
      <xdr:spPr>
        <a:xfrm>
          <a:off x="16377313" y="16067111"/>
          <a:ext cx="4246729" cy="2274058"/>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142494</xdr:rowOff>
    </xdr:from>
    <xdr:to>
      <xdr:col>116</xdr:col>
      <xdr:colOff>62864</xdr:colOff>
      <xdr:row>108</xdr:row>
      <xdr:rowOff>14478</xdr:rowOff>
    </xdr:to>
    <xdr:cxnSp macro="">
      <xdr:nvCxnSpPr>
        <xdr:cNvPr id="926" name="直線コネクタ 925">
          <a:extLst>
            <a:ext uri="{FF2B5EF4-FFF2-40B4-BE49-F238E27FC236}">
              <a16:creationId xmlns:a16="http://schemas.microsoft.com/office/drawing/2014/main" id="{00000000-0008-0000-0E00-00009E030000}"/>
            </a:ext>
          </a:extLst>
        </xdr:cNvPr>
        <xdr:cNvCxnSpPr/>
      </xdr:nvCxnSpPr>
      <xdr:spPr>
        <a:xfrm flipV="1">
          <a:off x="19852118" y="16417449"/>
          <a:ext cx="0" cy="140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18305</xdr:rowOff>
    </xdr:from>
    <xdr:ext cx="469744" cy="259045"/>
    <xdr:sp macro="" textlink="">
      <xdr:nvSpPr>
        <xdr:cNvPr id="927" name="【公民館】&#10;一人当たり面積最小値テキスト">
          <a:extLst>
            <a:ext uri="{FF2B5EF4-FFF2-40B4-BE49-F238E27FC236}">
              <a16:creationId xmlns:a16="http://schemas.microsoft.com/office/drawing/2014/main" id="{00000000-0008-0000-0E00-00009F030000}"/>
            </a:ext>
          </a:extLst>
        </xdr:cNvPr>
        <xdr:cNvSpPr txBox="1"/>
      </xdr:nvSpPr>
      <xdr:spPr>
        <a:xfrm>
          <a:off x="19890854" y="1782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xdr:rowOff>
    </xdr:from>
    <xdr:to>
      <xdr:col>116</xdr:col>
      <xdr:colOff>152400</xdr:colOff>
      <xdr:row>108</xdr:row>
      <xdr:rowOff>14478</xdr:rowOff>
    </xdr:to>
    <xdr:cxnSp macro="">
      <xdr:nvCxnSpPr>
        <xdr:cNvPr id="928" name="直線コネクタ 927">
          <a:extLst>
            <a:ext uri="{FF2B5EF4-FFF2-40B4-BE49-F238E27FC236}">
              <a16:creationId xmlns:a16="http://schemas.microsoft.com/office/drawing/2014/main" id="{00000000-0008-0000-0E00-0000A0030000}"/>
            </a:ext>
          </a:extLst>
        </xdr:cNvPr>
        <xdr:cNvCxnSpPr/>
      </xdr:nvCxnSpPr>
      <xdr:spPr>
        <a:xfrm>
          <a:off x="19783757" y="17824806"/>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89171</xdr:rowOff>
    </xdr:from>
    <xdr:ext cx="469744" cy="259045"/>
    <xdr:sp macro="" textlink="">
      <xdr:nvSpPr>
        <xdr:cNvPr id="929" name="【公民館】&#10;一人当たり面積最大値テキスト">
          <a:extLst>
            <a:ext uri="{FF2B5EF4-FFF2-40B4-BE49-F238E27FC236}">
              <a16:creationId xmlns:a16="http://schemas.microsoft.com/office/drawing/2014/main" id="{00000000-0008-0000-0E00-0000A1030000}"/>
            </a:ext>
          </a:extLst>
        </xdr:cNvPr>
        <xdr:cNvSpPr txBox="1"/>
      </xdr:nvSpPr>
      <xdr:spPr>
        <a:xfrm>
          <a:off x="19890854" y="161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142494</xdr:rowOff>
    </xdr:from>
    <xdr:to>
      <xdr:col>116</xdr:col>
      <xdr:colOff>152400</xdr:colOff>
      <xdr:row>99</xdr:row>
      <xdr:rowOff>142494</xdr:rowOff>
    </xdr:to>
    <xdr:cxnSp macro="">
      <xdr:nvCxnSpPr>
        <xdr:cNvPr id="930" name="直線コネクタ 929">
          <a:extLst>
            <a:ext uri="{FF2B5EF4-FFF2-40B4-BE49-F238E27FC236}">
              <a16:creationId xmlns:a16="http://schemas.microsoft.com/office/drawing/2014/main" id="{00000000-0008-0000-0E00-0000A2030000}"/>
            </a:ext>
          </a:extLst>
        </xdr:cNvPr>
        <xdr:cNvCxnSpPr/>
      </xdr:nvCxnSpPr>
      <xdr:spPr>
        <a:xfrm>
          <a:off x="19783757" y="16417449"/>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142003</xdr:rowOff>
    </xdr:from>
    <xdr:ext cx="469744" cy="259045"/>
    <xdr:sp macro="" textlink="">
      <xdr:nvSpPr>
        <xdr:cNvPr id="931" name="【公民館】&#10;一人当たり面積平均値テキスト">
          <a:extLst>
            <a:ext uri="{FF2B5EF4-FFF2-40B4-BE49-F238E27FC236}">
              <a16:creationId xmlns:a16="http://schemas.microsoft.com/office/drawing/2014/main" id="{00000000-0008-0000-0E00-0000A3030000}"/>
            </a:ext>
          </a:extLst>
        </xdr:cNvPr>
        <xdr:cNvSpPr txBox="1"/>
      </xdr:nvSpPr>
      <xdr:spPr>
        <a:xfrm>
          <a:off x="19890854" y="17269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932" name="フローチャート: 判断 931">
          <a:extLst>
            <a:ext uri="{FF2B5EF4-FFF2-40B4-BE49-F238E27FC236}">
              <a16:creationId xmlns:a16="http://schemas.microsoft.com/office/drawing/2014/main" id="{00000000-0008-0000-0E00-0000A4030000}"/>
            </a:ext>
          </a:extLst>
        </xdr:cNvPr>
        <xdr:cNvSpPr/>
      </xdr:nvSpPr>
      <xdr:spPr>
        <a:xfrm>
          <a:off x="19801954" y="17417663"/>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55118</xdr:rowOff>
    </xdr:from>
    <xdr:to>
      <xdr:col>112</xdr:col>
      <xdr:colOff>38100</xdr:colOff>
      <xdr:row>105</xdr:row>
      <xdr:rowOff>156718</xdr:rowOff>
    </xdr:to>
    <xdr:sp macro="" textlink="">
      <xdr:nvSpPr>
        <xdr:cNvPr id="933" name="フローチャート: 判断 932">
          <a:extLst>
            <a:ext uri="{FF2B5EF4-FFF2-40B4-BE49-F238E27FC236}">
              <a16:creationId xmlns:a16="http://schemas.microsoft.com/office/drawing/2014/main" id="{00000000-0008-0000-0E00-0000A5030000}"/>
            </a:ext>
          </a:extLst>
        </xdr:cNvPr>
        <xdr:cNvSpPr/>
      </xdr:nvSpPr>
      <xdr:spPr>
        <a:xfrm>
          <a:off x="19063269" y="17353655"/>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43687</xdr:rowOff>
    </xdr:from>
    <xdr:to>
      <xdr:col>107</xdr:col>
      <xdr:colOff>101600</xdr:colOff>
      <xdr:row>105</xdr:row>
      <xdr:rowOff>145287</xdr:rowOff>
    </xdr:to>
    <xdr:sp macro="" textlink="">
      <xdr:nvSpPr>
        <xdr:cNvPr id="934" name="フローチャート: 判断 933">
          <a:extLst>
            <a:ext uri="{FF2B5EF4-FFF2-40B4-BE49-F238E27FC236}">
              <a16:creationId xmlns:a16="http://schemas.microsoft.com/office/drawing/2014/main" id="{00000000-0008-0000-0E00-0000A6030000}"/>
            </a:ext>
          </a:extLst>
        </xdr:cNvPr>
        <xdr:cNvSpPr/>
      </xdr:nvSpPr>
      <xdr:spPr>
        <a:xfrm>
          <a:off x="18253881" y="1734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55118</xdr:rowOff>
    </xdr:from>
    <xdr:to>
      <xdr:col>102</xdr:col>
      <xdr:colOff>165100</xdr:colOff>
      <xdr:row>105</xdr:row>
      <xdr:rowOff>156718</xdr:rowOff>
    </xdr:to>
    <xdr:sp macro="" textlink="">
      <xdr:nvSpPr>
        <xdr:cNvPr id="935" name="フローチャート: 判断 934">
          <a:extLst>
            <a:ext uri="{FF2B5EF4-FFF2-40B4-BE49-F238E27FC236}">
              <a16:creationId xmlns:a16="http://schemas.microsoft.com/office/drawing/2014/main" id="{00000000-0008-0000-0E00-0000A7030000}"/>
            </a:ext>
          </a:extLst>
        </xdr:cNvPr>
        <xdr:cNvSpPr/>
      </xdr:nvSpPr>
      <xdr:spPr>
        <a:xfrm>
          <a:off x="17464396" y="1735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57404</xdr:rowOff>
    </xdr:from>
    <xdr:to>
      <xdr:col>98</xdr:col>
      <xdr:colOff>38100</xdr:colOff>
      <xdr:row>105</xdr:row>
      <xdr:rowOff>159004</xdr:rowOff>
    </xdr:to>
    <xdr:sp macro="" textlink="">
      <xdr:nvSpPr>
        <xdr:cNvPr id="936" name="フローチャート: 判断 935">
          <a:extLst>
            <a:ext uri="{FF2B5EF4-FFF2-40B4-BE49-F238E27FC236}">
              <a16:creationId xmlns:a16="http://schemas.microsoft.com/office/drawing/2014/main" id="{00000000-0008-0000-0E00-0000A8030000}"/>
            </a:ext>
          </a:extLst>
        </xdr:cNvPr>
        <xdr:cNvSpPr/>
      </xdr:nvSpPr>
      <xdr:spPr>
        <a:xfrm>
          <a:off x="16674910" y="17355941"/>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E00-0000A9030000}"/>
            </a:ext>
          </a:extLst>
        </xdr:cNvPr>
        <xdr:cNvSpPr txBox="1"/>
      </xdr:nvSpPr>
      <xdr:spPr>
        <a:xfrm>
          <a:off x="19682157"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E00-0000AA030000}"/>
            </a:ext>
          </a:extLst>
        </xdr:cNvPr>
        <xdr:cNvSpPr txBox="1"/>
      </xdr:nvSpPr>
      <xdr:spPr>
        <a:xfrm>
          <a:off x="18936648"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E00-0000AB030000}"/>
            </a:ext>
          </a:extLst>
        </xdr:cNvPr>
        <xdr:cNvSpPr txBox="1"/>
      </xdr:nvSpPr>
      <xdr:spPr>
        <a:xfrm>
          <a:off x="18134084"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E00-0000AC030000}"/>
            </a:ext>
          </a:extLst>
        </xdr:cNvPr>
        <xdr:cNvSpPr txBox="1"/>
      </xdr:nvSpPr>
      <xdr:spPr>
        <a:xfrm>
          <a:off x="17344599"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00000000-0008-0000-0E00-0000AD030000}"/>
            </a:ext>
          </a:extLst>
        </xdr:cNvPr>
        <xdr:cNvSpPr txBox="1"/>
      </xdr:nvSpPr>
      <xdr:spPr>
        <a:xfrm>
          <a:off x="16548289"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135128</xdr:rowOff>
    </xdr:from>
    <xdr:to>
      <xdr:col>116</xdr:col>
      <xdr:colOff>114300</xdr:colOff>
      <xdr:row>108</xdr:row>
      <xdr:rowOff>65278</xdr:rowOff>
    </xdr:to>
    <xdr:sp macro="" textlink="">
      <xdr:nvSpPr>
        <xdr:cNvPr id="942" name="楕円 941">
          <a:extLst>
            <a:ext uri="{FF2B5EF4-FFF2-40B4-BE49-F238E27FC236}">
              <a16:creationId xmlns:a16="http://schemas.microsoft.com/office/drawing/2014/main" id="{00000000-0008-0000-0E00-0000AE030000}"/>
            </a:ext>
          </a:extLst>
        </xdr:cNvPr>
        <xdr:cNvSpPr/>
      </xdr:nvSpPr>
      <xdr:spPr>
        <a:xfrm>
          <a:off x="19801954" y="17774859"/>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50055</xdr:rowOff>
    </xdr:from>
    <xdr:ext cx="469744" cy="259045"/>
    <xdr:sp macro="" textlink="">
      <xdr:nvSpPr>
        <xdr:cNvPr id="943" name="【公民館】&#10;一人当たり面積該当値テキスト">
          <a:extLst>
            <a:ext uri="{FF2B5EF4-FFF2-40B4-BE49-F238E27FC236}">
              <a16:creationId xmlns:a16="http://schemas.microsoft.com/office/drawing/2014/main" id="{00000000-0008-0000-0E00-0000AF030000}"/>
            </a:ext>
          </a:extLst>
        </xdr:cNvPr>
        <xdr:cNvSpPr txBox="1"/>
      </xdr:nvSpPr>
      <xdr:spPr>
        <a:xfrm>
          <a:off x="19890854" y="1768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137413</xdr:rowOff>
    </xdr:from>
    <xdr:to>
      <xdr:col>112</xdr:col>
      <xdr:colOff>38100</xdr:colOff>
      <xdr:row>108</xdr:row>
      <xdr:rowOff>67563</xdr:rowOff>
    </xdr:to>
    <xdr:sp macro="" textlink="">
      <xdr:nvSpPr>
        <xdr:cNvPr id="944" name="楕円 943">
          <a:extLst>
            <a:ext uri="{FF2B5EF4-FFF2-40B4-BE49-F238E27FC236}">
              <a16:creationId xmlns:a16="http://schemas.microsoft.com/office/drawing/2014/main" id="{00000000-0008-0000-0E00-0000B0030000}"/>
            </a:ext>
          </a:extLst>
        </xdr:cNvPr>
        <xdr:cNvSpPr/>
      </xdr:nvSpPr>
      <xdr:spPr>
        <a:xfrm>
          <a:off x="19063269" y="17777144"/>
          <a:ext cx="81697"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14478</xdr:rowOff>
    </xdr:from>
    <xdr:to>
      <xdr:col>116</xdr:col>
      <xdr:colOff>63500</xdr:colOff>
      <xdr:row>108</xdr:row>
      <xdr:rowOff>16763</xdr:rowOff>
    </xdr:to>
    <xdr:cxnSp macro="">
      <xdr:nvCxnSpPr>
        <xdr:cNvPr id="945" name="直線コネクタ 944">
          <a:extLst>
            <a:ext uri="{FF2B5EF4-FFF2-40B4-BE49-F238E27FC236}">
              <a16:creationId xmlns:a16="http://schemas.microsoft.com/office/drawing/2014/main" id="{00000000-0008-0000-0E00-0000B1030000}"/>
            </a:ext>
          </a:extLst>
        </xdr:cNvPr>
        <xdr:cNvCxnSpPr/>
      </xdr:nvCxnSpPr>
      <xdr:spPr>
        <a:xfrm flipV="1">
          <a:off x="19107245" y="17824806"/>
          <a:ext cx="745509"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137413</xdr:rowOff>
    </xdr:from>
    <xdr:to>
      <xdr:col>107</xdr:col>
      <xdr:colOff>101600</xdr:colOff>
      <xdr:row>108</xdr:row>
      <xdr:rowOff>67563</xdr:rowOff>
    </xdr:to>
    <xdr:sp macro="" textlink="">
      <xdr:nvSpPr>
        <xdr:cNvPr id="946" name="楕円 945">
          <a:extLst>
            <a:ext uri="{FF2B5EF4-FFF2-40B4-BE49-F238E27FC236}">
              <a16:creationId xmlns:a16="http://schemas.microsoft.com/office/drawing/2014/main" id="{00000000-0008-0000-0E00-0000B2030000}"/>
            </a:ext>
          </a:extLst>
        </xdr:cNvPr>
        <xdr:cNvSpPr/>
      </xdr:nvSpPr>
      <xdr:spPr>
        <a:xfrm>
          <a:off x="18253881" y="17777144"/>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16763</xdr:rowOff>
    </xdr:from>
    <xdr:to>
      <xdr:col>111</xdr:col>
      <xdr:colOff>177800</xdr:colOff>
      <xdr:row>108</xdr:row>
      <xdr:rowOff>16763</xdr:rowOff>
    </xdr:to>
    <xdr:cxnSp macro="">
      <xdr:nvCxnSpPr>
        <xdr:cNvPr id="947" name="直線コネクタ 946">
          <a:extLst>
            <a:ext uri="{FF2B5EF4-FFF2-40B4-BE49-F238E27FC236}">
              <a16:creationId xmlns:a16="http://schemas.microsoft.com/office/drawing/2014/main" id="{00000000-0008-0000-0E00-0000B3030000}"/>
            </a:ext>
          </a:extLst>
        </xdr:cNvPr>
        <xdr:cNvCxnSpPr/>
      </xdr:nvCxnSpPr>
      <xdr:spPr>
        <a:xfrm>
          <a:off x="18304681" y="17827091"/>
          <a:ext cx="802564"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137413</xdr:rowOff>
    </xdr:from>
    <xdr:to>
      <xdr:col>102</xdr:col>
      <xdr:colOff>165100</xdr:colOff>
      <xdr:row>108</xdr:row>
      <xdr:rowOff>67563</xdr:rowOff>
    </xdr:to>
    <xdr:sp macro="" textlink="">
      <xdr:nvSpPr>
        <xdr:cNvPr id="948" name="楕円 947">
          <a:extLst>
            <a:ext uri="{FF2B5EF4-FFF2-40B4-BE49-F238E27FC236}">
              <a16:creationId xmlns:a16="http://schemas.microsoft.com/office/drawing/2014/main" id="{00000000-0008-0000-0E00-0000B4030000}"/>
            </a:ext>
          </a:extLst>
        </xdr:cNvPr>
        <xdr:cNvSpPr/>
      </xdr:nvSpPr>
      <xdr:spPr>
        <a:xfrm>
          <a:off x="17464396" y="17777144"/>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16763</xdr:rowOff>
    </xdr:from>
    <xdr:to>
      <xdr:col>107</xdr:col>
      <xdr:colOff>50800</xdr:colOff>
      <xdr:row>108</xdr:row>
      <xdr:rowOff>16763</xdr:rowOff>
    </xdr:to>
    <xdr:cxnSp macro="">
      <xdr:nvCxnSpPr>
        <xdr:cNvPr id="949" name="直線コネクタ 948">
          <a:extLst>
            <a:ext uri="{FF2B5EF4-FFF2-40B4-BE49-F238E27FC236}">
              <a16:creationId xmlns:a16="http://schemas.microsoft.com/office/drawing/2014/main" id="{00000000-0008-0000-0E00-0000B5030000}"/>
            </a:ext>
          </a:extLst>
        </xdr:cNvPr>
        <xdr:cNvCxnSpPr/>
      </xdr:nvCxnSpPr>
      <xdr:spPr>
        <a:xfrm>
          <a:off x="17515196" y="17827091"/>
          <a:ext cx="78948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137413</xdr:rowOff>
    </xdr:from>
    <xdr:to>
      <xdr:col>98</xdr:col>
      <xdr:colOff>38100</xdr:colOff>
      <xdr:row>108</xdr:row>
      <xdr:rowOff>67563</xdr:rowOff>
    </xdr:to>
    <xdr:sp macro="" textlink="">
      <xdr:nvSpPr>
        <xdr:cNvPr id="950" name="楕円 949">
          <a:extLst>
            <a:ext uri="{FF2B5EF4-FFF2-40B4-BE49-F238E27FC236}">
              <a16:creationId xmlns:a16="http://schemas.microsoft.com/office/drawing/2014/main" id="{00000000-0008-0000-0E00-0000B6030000}"/>
            </a:ext>
          </a:extLst>
        </xdr:cNvPr>
        <xdr:cNvSpPr/>
      </xdr:nvSpPr>
      <xdr:spPr>
        <a:xfrm>
          <a:off x="16674910" y="17777144"/>
          <a:ext cx="81697"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16763</xdr:rowOff>
    </xdr:from>
    <xdr:to>
      <xdr:col>102</xdr:col>
      <xdr:colOff>114300</xdr:colOff>
      <xdr:row>108</xdr:row>
      <xdr:rowOff>16763</xdr:rowOff>
    </xdr:to>
    <xdr:cxnSp macro="">
      <xdr:nvCxnSpPr>
        <xdr:cNvPr id="951" name="直線コネクタ 950">
          <a:extLst>
            <a:ext uri="{FF2B5EF4-FFF2-40B4-BE49-F238E27FC236}">
              <a16:creationId xmlns:a16="http://schemas.microsoft.com/office/drawing/2014/main" id="{00000000-0008-0000-0E00-0000B7030000}"/>
            </a:ext>
          </a:extLst>
        </xdr:cNvPr>
        <xdr:cNvCxnSpPr/>
      </xdr:nvCxnSpPr>
      <xdr:spPr>
        <a:xfrm>
          <a:off x="16718886" y="17827091"/>
          <a:ext cx="7963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1795</xdr:rowOff>
    </xdr:from>
    <xdr:ext cx="469744" cy="259045"/>
    <xdr:sp macro="" textlink="">
      <xdr:nvSpPr>
        <xdr:cNvPr id="952" name="n_1aveValue【公民館】&#10;一人当たり面積">
          <a:extLst>
            <a:ext uri="{FF2B5EF4-FFF2-40B4-BE49-F238E27FC236}">
              <a16:creationId xmlns:a16="http://schemas.microsoft.com/office/drawing/2014/main" id="{00000000-0008-0000-0E00-0000B8030000}"/>
            </a:ext>
          </a:extLst>
        </xdr:cNvPr>
        <xdr:cNvSpPr txBox="1"/>
      </xdr:nvSpPr>
      <xdr:spPr>
        <a:xfrm>
          <a:off x="18886399" y="1712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161814</xdr:rowOff>
    </xdr:from>
    <xdr:ext cx="469744" cy="259045"/>
    <xdr:sp macro="" textlink="">
      <xdr:nvSpPr>
        <xdr:cNvPr id="953" name="n_2aveValue【公民館】&#10;一人当たり面積">
          <a:extLst>
            <a:ext uri="{FF2B5EF4-FFF2-40B4-BE49-F238E27FC236}">
              <a16:creationId xmlns:a16="http://schemas.microsoft.com/office/drawing/2014/main" id="{00000000-0008-0000-0E00-0000B9030000}"/>
            </a:ext>
          </a:extLst>
        </xdr:cNvPr>
        <xdr:cNvSpPr txBox="1"/>
      </xdr:nvSpPr>
      <xdr:spPr>
        <a:xfrm>
          <a:off x="18089711" y="1711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1795</xdr:rowOff>
    </xdr:from>
    <xdr:ext cx="469744" cy="259045"/>
    <xdr:sp macro="" textlink="">
      <xdr:nvSpPr>
        <xdr:cNvPr id="954" name="n_3aveValue【公民館】&#10;一人当たり面積">
          <a:extLst>
            <a:ext uri="{FF2B5EF4-FFF2-40B4-BE49-F238E27FC236}">
              <a16:creationId xmlns:a16="http://schemas.microsoft.com/office/drawing/2014/main" id="{00000000-0008-0000-0E00-0000BA030000}"/>
            </a:ext>
          </a:extLst>
        </xdr:cNvPr>
        <xdr:cNvSpPr txBox="1"/>
      </xdr:nvSpPr>
      <xdr:spPr>
        <a:xfrm>
          <a:off x="17300226" y="1712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4081</xdr:rowOff>
    </xdr:from>
    <xdr:ext cx="469744" cy="259045"/>
    <xdr:sp macro="" textlink="">
      <xdr:nvSpPr>
        <xdr:cNvPr id="955" name="n_4aveValue【公民館】&#10;一人当たり面積">
          <a:extLst>
            <a:ext uri="{FF2B5EF4-FFF2-40B4-BE49-F238E27FC236}">
              <a16:creationId xmlns:a16="http://schemas.microsoft.com/office/drawing/2014/main" id="{00000000-0008-0000-0E00-0000BB030000}"/>
            </a:ext>
          </a:extLst>
        </xdr:cNvPr>
        <xdr:cNvSpPr txBox="1"/>
      </xdr:nvSpPr>
      <xdr:spPr>
        <a:xfrm>
          <a:off x="16510740" y="1713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58690</xdr:rowOff>
    </xdr:from>
    <xdr:ext cx="469744" cy="259045"/>
    <xdr:sp macro="" textlink="">
      <xdr:nvSpPr>
        <xdr:cNvPr id="956" name="n_1mainValue【公民館】&#10;一人当たり面積">
          <a:extLst>
            <a:ext uri="{FF2B5EF4-FFF2-40B4-BE49-F238E27FC236}">
              <a16:creationId xmlns:a16="http://schemas.microsoft.com/office/drawing/2014/main" id="{00000000-0008-0000-0E00-0000BC030000}"/>
            </a:ext>
          </a:extLst>
        </xdr:cNvPr>
        <xdr:cNvSpPr txBox="1"/>
      </xdr:nvSpPr>
      <xdr:spPr>
        <a:xfrm>
          <a:off x="18886399" y="1786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58690</xdr:rowOff>
    </xdr:from>
    <xdr:ext cx="469744" cy="259045"/>
    <xdr:sp macro="" textlink="">
      <xdr:nvSpPr>
        <xdr:cNvPr id="957" name="n_2mainValue【公民館】&#10;一人当たり面積">
          <a:extLst>
            <a:ext uri="{FF2B5EF4-FFF2-40B4-BE49-F238E27FC236}">
              <a16:creationId xmlns:a16="http://schemas.microsoft.com/office/drawing/2014/main" id="{00000000-0008-0000-0E00-0000BD030000}"/>
            </a:ext>
          </a:extLst>
        </xdr:cNvPr>
        <xdr:cNvSpPr txBox="1"/>
      </xdr:nvSpPr>
      <xdr:spPr>
        <a:xfrm>
          <a:off x="18089711" y="1786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58690</xdr:rowOff>
    </xdr:from>
    <xdr:ext cx="469744" cy="259045"/>
    <xdr:sp macro="" textlink="">
      <xdr:nvSpPr>
        <xdr:cNvPr id="958" name="n_3mainValue【公民館】&#10;一人当たり面積">
          <a:extLst>
            <a:ext uri="{FF2B5EF4-FFF2-40B4-BE49-F238E27FC236}">
              <a16:creationId xmlns:a16="http://schemas.microsoft.com/office/drawing/2014/main" id="{00000000-0008-0000-0E00-0000BE030000}"/>
            </a:ext>
          </a:extLst>
        </xdr:cNvPr>
        <xdr:cNvSpPr txBox="1"/>
      </xdr:nvSpPr>
      <xdr:spPr>
        <a:xfrm>
          <a:off x="17300226" y="1786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58690</xdr:rowOff>
    </xdr:from>
    <xdr:ext cx="469744" cy="259045"/>
    <xdr:sp macro="" textlink="">
      <xdr:nvSpPr>
        <xdr:cNvPr id="959" name="n_4mainValue【公民館】&#10;一人当たり面積">
          <a:extLst>
            <a:ext uri="{FF2B5EF4-FFF2-40B4-BE49-F238E27FC236}">
              <a16:creationId xmlns:a16="http://schemas.microsoft.com/office/drawing/2014/main" id="{00000000-0008-0000-0E00-0000BF030000}"/>
            </a:ext>
          </a:extLst>
        </xdr:cNvPr>
        <xdr:cNvSpPr txBox="1"/>
      </xdr:nvSpPr>
      <xdr:spPr>
        <a:xfrm>
          <a:off x="16510740" y="1786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a:extLst>
            <a:ext uri="{FF2B5EF4-FFF2-40B4-BE49-F238E27FC236}">
              <a16:creationId xmlns:a16="http://schemas.microsoft.com/office/drawing/2014/main" id="{00000000-0008-0000-0E00-0000C0030000}"/>
            </a:ext>
          </a:extLst>
        </xdr:cNvPr>
        <xdr:cNvSpPr/>
      </xdr:nvSpPr>
      <xdr:spPr>
        <a:xfrm>
          <a:off x="682388" y="18720463"/>
          <a:ext cx="19941654" cy="189561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a:extLst>
            <a:ext uri="{FF2B5EF4-FFF2-40B4-BE49-F238E27FC236}">
              <a16:creationId xmlns:a16="http://schemas.microsoft.com/office/drawing/2014/main" id="{00000000-0008-0000-0E00-0000C1030000}"/>
            </a:ext>
          </a:extLst>
        </xdr:cNvPr>
        <xdr:cNvSpPr/>
      </xdr:nvSpPr>
      <xdr:spPr>
        <a:xfrm>
          <a:off x="682388" y="18783963"/>
          <a:ext cx="3450040"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a:extLst>
            <a:ext uri="{FF2B5EF4-FFF2-40B4-BE49-F238E27FC236}">
              <a16:creationId xmlns:a16="http://schemas.microsoft.com/office/drawing/2014/main" id="{00000000-0008-0000-0E00-0000C2030000}"/>
            </a:ext>
          </a:extLst>
        </xdr:cNvPr>
        <xdr:cNvSpPr txBox="1"/>
      </xdr:nvSpPr>
      <xdr:spPr>
        <a:xfrm>
          <a:off x="758588" y="19036257"/>
          <a:ext cx="19776554" cy="147907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いる類型は保育所である。当市では該当施設が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施設のみであり、耐用年数の超過により有形固定資産減価償却率が高くなっていることから、将来の人口減少及び財政状況を踏まえつつ、計画的に施設管理を行っていく必要がある。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方、類似団体と比較して特に有形固定資産減価償却率が低くなっている施設は、港湾・漁港、公営住宅である。港湾・漁港については令和元年度に荷さばき施設を整備したことによるものであり、公営住宅については、</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公営住宅等長寿命化計画に基づき</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団地建替事業や改修工事等の老朽化対策として団地及び附属設備を順次改修していることから、類似団体をはじめ全国、県平均を大きく下回った結果となっている。引き続き、老朽化に伴う</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維持管理</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経費の増加に留意しつつ、適切な施設管理に積極的に取り組んでいく。</a:t>
          </a:r>
          <a:endPar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75291" y="127000"/>
          <a:ext cx="11366500" cy="61111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7059701" y="189647"/>
          <a:ext cx="3564341" cy="535769"/>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7078751" y="215047"/>
          <a:ext cx="3519891" cy="484969"/>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7104151" y="240447"/>
          <a:ext cx="3462741" cy="421469"/>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564246" y="189647"/>
          <a:ext cx="2382008" cy="535769"/>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589646" y="215047"/>
          <a:ext cx="2337558" cy="484969"/>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615046" y="240447"/>
          <a:ext cx="2280408" cy="434169"/>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82388" y="857440"/>
          <a:ext cx="9041642" cy="1701231"/>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09388" y="889190"/>
          <a:ext cx="1237776" cy="16377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003567" y="889190"/>
          <a:ext cx="1194179" cy="16377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38,744
38,188
119.87
25,665,651
24,808,111
672,395
11,033,123
14,707,419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97746" y="889190"/>
          <a:ext cx="1364776" cy="16377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562522" y="908240"/>
          <a:ext cx="1813068" cy="9014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375590" y="908240"/>
          <a:ext cx="1130679" cy="9014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569769" y="920940"/>
          <a:ext cx="575291" cy="8937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562522" y="1644555"/>
          <a:ext cx="1813068" cy="6119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439090" y="1644555"/>
          <a:ext cx="3070746" cy="6119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920027" y="857440"/>
          <a:ext cx="1364776" cy="1216261"/>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0160474" y="920940"/>
          <a:ext cx="1194179"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0160474" y="1172286"/>
          <a:ext cx="1194179"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0160474" y="1487132"/>
          <a:ext cx="1301276" cy="61196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0002577" y="1002163"/>
          <a:ext cx="189647"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0056552" y="959040"/>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0056552" y="1210386"/>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0081099" y="1469409"/>
          <a:ext cx="0" cy="132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0021627" y="1469409"/>
          <a:ext cx="151547"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0081099" y="1692180"/>
          <a:ext cx="0" cy="132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0021627" y="1827378"/>
          <a:ext cx="151547"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38791" y="2677994"/>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38791" y="298014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38791" y="3282287"/>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38791" y="359211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82388" y="4013579"/>
          <a:ext cx="4246728"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09388"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09388"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705970"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705970"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729552"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729552"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82388" y="5102841"/>
          <a:ext cx="4246728"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64191" y="492001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82388" y="7289042"/>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74918" y="71544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82388" y="6977824"/>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74918" y="684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82388" y="6666606"/>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9038" y="65320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82388" y="6355388"/>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9038" y="62208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82388" y="6044171"/>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9038" y="59028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82388" y="5732953"/>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39038" y="5590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82388" y="5414059"/>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83255" y="527951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682388" y="5102841"/>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682388" y="5102841"/>
          <a:ext cx="4246728"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46809</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157193" y="5414059"/>
          <a:ext cx="0" cy="151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50636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195928" y="693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46809</xdr:rowOff>
    </xdr:from>
    <xdr:to>
      <xdr:col>24</xdr:col>
      <xdr:colOff>152400</xdr:colOff>
      <xdr:row>42</xdr:row>
      <xdr:rowOff>46809</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088831" y="6932105"/>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195928" y="52046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088831" y="5414059"/>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71137</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195928" y="6137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107028" y="627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368343" y="6047256"/>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558955" y="6026029"/>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769470" y="6017864"/>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979985" y="6017864"/>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987231"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241722"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439158"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649673"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853364"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170724</xdr:rowOff>
    </xdr:from>
    <xdr:to>
      <xdr:col>24</xdr:col>
      <xdr:colOff>114300</xdr:colOff>
      <xdr:row>40</xdr:row>
      <xdr:rowOff>100874</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107028" y="6557876"/>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149151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195928" y="654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138067</xdr:rowOff>
    </xdr:from>
    <xdr:to>
      <xdr:col>20</xdr:col>
      <xdr:colOff>38100</xdr:colOff>
      <xdr:row>40</xdr:row>
      <xdr:rowOff>68217</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368343" y="6532043"/>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17417</xdr:rowOff>
    </xdr:from>
    <xdr:to>
      <xdr:col>24</xdr:col>
      <xdr:colOff>63500</xdr:colOff>
      <xdr:row>40</xdr:row>
      <xdr:rowOff>50074</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412319" y="6575166"/>
          <a:ext cx="745509"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103777</xdr:rowOff>
    </xdr:from>
    <xdr:to>
      <xdr:col>15</xdr:col>
      <xdr:colOff>101600</xdr:colOff>
      <xdr:row>40</xdr:row>
      <xdr:rowOff>33927</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558955" y="6497753"/>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154577</xdr:rowOff>
    </xdr:from>
    <xdr:to>
      <xdr:col>19</xdr:col>
      <xdr:colOff>177800</xdr:colOff>
      <xdr:row>40</xdr:row>
      <xdr:rowOff>17417</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609755" y="6548553"/>
          <a:ext cx="802564" cy="2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71120</xdr:rowOff>
    </xdr:from>
    <xdr:to>
      <xdr:col>10</xdr:col>
      <xdr:colOff>165100</xdr:colOff>
      <xdr:row>40</xdr:row>
      <xdr:rowOff>1270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769470" y="6465096"/>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121920</xdr:rowOff>
    </xdr:from>
    <xdr:to>
      <xdr:col>15</xdr:col>
      <xdr:colOff>50800</xdr:colOff>
      <xdr:row>39</xdr:row>
      <xdr:rowOff>154577</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1820270" y="6515896"/>
          <a:ext cx="78948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36830</xdr:rowOff>
    </xdr:from>
    <xdr:to>
      <xdr:col>6</xdr:col>
      <xdr:colOff>38100</xdr:colOff>
      <xdr:row>39</xdr:row>
      <xdr:rowOff>138430</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979985" y="6430806"/>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87630</xdr:rowOff>
    </xdr:from>
    <xdr:to>
      <xdr:col>10</xdr:col>
      <xdr:colOff>114300</xdr:colOff>
      <xdr:row>39</xdr:row>
      <xdr:rowOff>121920</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023961" y="6481606"/>
          <a:ext cx="796309"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223790" y="583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427102" y="580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637617" y="5800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848132" y="5800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59344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223790" y="6617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25054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427102" y="6582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163847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637617" y="6557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129557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848132" y="6523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5927299" y="4013579"/>
          <a:ext cx="4226825"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034396"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034396"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950881"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950881"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7974463"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7974463"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5927299" y="5102841"/>
          <a:ext cx="4226825"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5889199" y="4920018"/>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927299" y="7289042"/>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5927299" y="6923396"/>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5499925" y="67888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5927299" y="6557749"/>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5499925" y="642320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5927299" y="6199780"/>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5499925" y="6065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5927299" y="5834134"/>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5499925" y="5699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5927299" y="5468487"/>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5499925" y="53339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5927299" y="5102841"/>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5499925" y="49682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5927299" y="5102841"/>
          <a:ext cx="4226825"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6350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9381632" y="5417687"/>
          <a:ext cx="0" cy="139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9420936" y="682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9313839" y="6816772"/>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124477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9420936" y="520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6350</xdr:rowOff>
    </xdr:from>
    <xdr:to>
      <xdr:col>55</xdr:col>
      <xdr:colOff>88900</xdr:colOff>
      <xdr:row>33</xdr:row>
      <xdr:rowOff>6350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9313839" y="5417687"/>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73677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9420936" y="6140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9351939" y="6281003"/>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165100</xdr:rowOff>
    </xdr:from>
    <xdr:to>
      <xdr:col>50</xdr:col>
      <xdr:colOff>165100</xdr:colOff>
      <xdr:row>37</xdr:row>
      <xdr:rowOff>95250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8593351" y="6067757"/>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xdr:rowOff>
    </xdr:from>
    <xdr:to>
      <xdr:col>46</xdr:col>
      <xdr:colOff>38100</xdr:colOff>
      <xdr:row>37</xdr:row>
      <xdr:rowOff>107950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7803866" y="6072780"/>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31750</xdr:rowOff>
    </xdr:from>
    <xdr:to>
      <xdr:col>41</xdr:col>
      <xdr:colOff>101600</xdr:colOff>
      <xdr:row>37</xdr:row>
      <xdr:rowOff>133350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6994478" y="609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204993" y="6148980"/>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9212239"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8473554"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677245"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874681"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085196"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351939" y="6331803"/>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80027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9420936" y="631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101600</xdr:rowOff>
    </xdr:from>
    <xdr:to>
      <xdr:col>50</xdr:col>
      <xdr:colOff>165100</xdr:colOff>
      <xdr:row>39</xdr:row>
      <xdr:rowOff>31750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593351" y="6331803"/>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152400</xdr:rowOff>
    </xdr:from>
    <xdr:to>
      <xdr:col>55</xdr:col>
      <xdr:colOff>0</xdr:colOff>
      <xdr:row>38</xdr:row>
      <xdr:rowOff>152400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8644151" y="6382603"/>
          <a:ext cx="73868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114300</xdr:rowOff>
    </xdr:from>
    <xdr:to>
      <xdr:col>46</xdr:col>
      <xdr:colOff>38100</xdr:colOff>
      <xdr:row>39</xdr:row>
      <xdr:rowOff>44450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03866" y="6344503"/>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152400</xdr:rowOff>
    </xdr:from>
    <xdr:to>
      <xdr:col>50</xdr:col>
      <xdr:colOff>114300</xdr:colOff>
      <xdr:row>38</xdr:row>
      <xdr:rowOff>165100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847842" y="6382603"/>
          <a:ext cx="796309"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114300</xdr:rowOff>
    </xdr:from>
    <xdr:to>
      <xdr:col>41</xdr:col>
      <xdr:colOff>101600</xdr:colOff>
      <xdr:row>39</xdr:row>
      <xdr:rowOff>44450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94478" y="6344503"/>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165100</xdr:rowOff>
    </xdr:from>
    <xdr:to>
      <xdr:col>45</xdr:col>
      <xdr:colOff>177800</xdr:colOff>
      <xdr:row>38</xdr:row>
      <xdr:rowOff>165100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045278" y="6395303"/>
          <a:ext cx="802564"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114300</xdr:rowOff>
    </xdr:from>
    <xdr:to>
      <xdr:col>36</xdr:col>
      <xdr:colOff>165100</xdr:colOff>
      <xdr:row>39</xdr:row>
      <xdr:rowOff>44450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204993" y="6344503"/>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165100</xdr:rowOff>
    </xdr:from>
    <xdr:to>
      <xdr:col>41</xdr:col>
      <xdr:colOff>50800</xdr:colOff>
      <xdr:row>38</xdr:row>
      <xdr:rowOff>165100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255793" y="6395303"/>
          <a:ext cx="78948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111777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8416481" y="585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124477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7639696" y="586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149877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6830308" y="588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040823" y="593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22877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8416481" y="6416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35577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7639696" y="642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35577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6830308" y="642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35577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040823" y="642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682388" y="7654688"/>
          <a:ext cx="4246728"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09388"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09388"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705970"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705970"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2729552"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2729552"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682388" y="8743950"/>
          <a:ext cx="4246728"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664191" y="856112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682388" y="10930151"/>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74918" y="107956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682388" y="10564504"/>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74918" y="1042995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682388" y="10198858"/>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39038" y="100643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682388" y="9833212"/>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39038" y="969866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682388" y="9475243"/>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39038" y="934069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682388" y="9109596"/>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39038" y="897505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682388" y="8743950"/>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83255" y="860940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F00-0000AC000000}"/>
            </a:ext>
          </a:extLst>
        </xdr:cNvPr>
        <xdr:cNvSpPr/>
      </xdr:nvSpPr>
      <xdr:spPr>
        <a:xfrm>
          <a:off x="682388" y="8743950"/>
          <a:ext cx="4246728"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157193" y="9136266"/>
          <a:ext cx="0" cy="1428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195928" y="1056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088831" y="10564504"/>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195928" y="891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088831" y="9136266"/>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32402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195928" y="9865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107028" y="988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xdr:rowOff>
    </xdr:from>
    <xdr:to>
      <xdr:col>20</xdr:col>
      <xdr:colOff>38100</xdr:colOff>
      <xdr:row>60</xdr:row>
      <xdr:rowOff>109855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368343" y="9841467"/>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158750</xdr:rowOff>
    </xdr:from>
    <xdr:to>
      <xdr:col>15</xdr:col>
      <xdr:colOff>101600</xdr:colOff>
      <xdr:row>60</xdr:row>
      <xdr:rowOff>88900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558955" y="9828189"/>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151130</xdr:rowOff>
    </xdr:from>
    <xdr:to>
      <xdr:col>10</xdr:col>
      <xdr:colOff>165100</xdr:colOff>
      <xdr:row>60</xdr:row>
      <xdr:rowOff>81280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769470" y="9820569"/>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137795</xdr:rowOff>
    </xdr:from>
    <xdr:to>
      <xdr:col>6</xdr:col>
      <xdr:colOff>38100</xdr:colOff>
      <xdr:row>60</xdr:row>
      <xdr:rowOff>67945</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979985" y="9807234"/>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987231"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241722"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439158"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649673"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853364"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105410</xdr:rowOff>
    </xdr:from>
    <xdr:to>
      <xdr:col>24</xdr:col>
      <xdr:colOff>114300</xdr:colOff>
      <xdr:row>57</xdr:row>
      <xdr:rowOff>35560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107028" y="9283529"/>
          <a:ext cx="101600"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128287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195928" y="914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65405</xdr:rowOff>
    </xdr:from>
    <xdr:to>
      <xdr:col>20</xdr:col>
      <xdr:colOff>38100</xdr:colOff>
      <xdr:row>56</xdr:row>
      <xdr:rowOff>167005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368343" y="9243524"/>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116205</xdr:rowOff>
    </xdr:from>
    <xdr:to>
      <xdr:col>24</xdr:col>
      <xdr:colOff>63500</xdr:colOff>
      <xdr:row>56</xdr:row>
      <xdr:rowOff>156210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3412319" y="9294324"/>
          <a:ext cx="745509"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69215</xdr:rowOff>
    </xdr:from>
    <xdr:to>
      <xdr:col>15</xdr:col>
      <xdr:colOff>101600</xdr:colOff>
      <xdr:row>56</xdr:row>
      <xdr:rowOff>170815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558955" y="9247334"/>
          <a:ext cx="101600" cy="9477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116205</xdr:rowOff>
    </xdr:from>
    <xdr:to>
      <xdr:col>19</xdr:col>
      <xdr:colOff>177800</xdr:colOff>
      <xdr:row>56</xdr:row>
      <xdr:rowOff>120015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flipV="1">
          <a:off x="2609755" y="9294324"/>
          <a:ext cx="802564"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2540</xdr:rowOff>
    </xdr:from>
    <xdr:to>
      <xdr:col>10</xdr:col>
      <xdr:colOff>165100</xdr:colOff>
      <xdr:row>56</xdr:row>
      <xdr:rowOff>104140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769470" y="918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53340</xdr:rowOff>
    </xdr:from>
    <xdr:to>
      <xdr:col>15</xdr:col>
      <xdr:colOff>50800</xdr:colOff>
      <xdr:row>56</xdr:row>
      <xdr:rowOff>120015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820270" y="9231459"/>
          <a:ext cx="78948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132080</xdr:rowOff>
    </xdr:from>
    <xdr:to>
      <xdr:col>6</xdr:col>
      <xdr:colOff>38100</xdr:colOff>
      <xdr:row>56</xdr:row>
      <xdr:rowOff>62230</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979985" y="9146426"/>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11430</xdr:rowOff>
    </xdr:from>
    <xdr:to>
      <xdr:col>10</xdr:col>
      <xdr:colOff>114300</xdr:colOff>
      <xdr:row>56</xdr:row>
      <xdr:rowOff>53340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023961" y="9189549"/>
          <a:ext cx="796309"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100982</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223790" y="9934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80027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427102" y="9913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72407</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637617" y="9905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59072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848132" y="9892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12082</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223790" y="9026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15892</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427102" y="903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120667</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637617" y="8971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78757</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848132" y="8929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5927299" y="7654688"/>
          <a:ext cx="4226825"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034396"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034396"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950881"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950881"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974463"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7974463"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5927299" y="8743950"/>
          <a:ext cx="4226825"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5889199" y="856112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5927299" y="10930151"/>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5927299" y="10564504"/>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5499925" y="1042995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5927299" y="10198858"/>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5499925" y="100643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5927299" y="9833212"/>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5499925" y="969866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5927299" y="9475243"/>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5499925" y="93406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5927299" y="9109596"/>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5499925" y="897505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5927299" y="8743950"/>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5499925" y="860940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5927299" y="8743950"/>
          <a:ext cx="4226825"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132080</xdr:rowOff>
    </xdr:from>
    <xdr:to>
      <xdr:col>54</xdr:col>
      <xdr:colOff>189865</xdr:colOff>
      <xdr:row>64</xdr:row>
      <xdr:rowOff>34290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9381632" y="9146426"/>
          <a:ext cx="0" cy="1376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9420936" y="10526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9313839" y="10522594"/>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78757</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9420936" y="892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132080</xdr:rowOff>
    </xdr:from>
    <xdr:to>
      <xdr:col>55</xdr:col>
      <xdr:colOff>88900</xdr:colOff>
      <xdr:row>55</xdr:row>
      <xdr:rowOff>132080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9313839" y="9146426"/>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163847</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9420936" y="10160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9351939" y="10174728"/>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59690</xdr:rowOff>
    </xdr:from>
    <xdr:to>
      <xdr:col>50</xdr:col>
      <xdr:colOff>165100</xdr:colOff>
      <xdr:row>61</xdr:row>
      <xdr:rowOff>161290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8593351" y="100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100330</xdr:rowOff>
    </xdr:from>
    <xdr:to>
      <xdr:col>46</xdr:col>
      <xdr:colOff>38100</xdr:colOff>
      <xdr:row>62</xdr:row>
      <xdr:rowOff>30480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7803866" y="10097315"/>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113030</xdr:rowOff>
    </xdr:from>
    <xdr:to>
      <xdr:col>41</xdr:col>
      <xdr:colOff>101600</xdr:colOff>
      <xdr:row>62</xdr:row>
      <xdr:rowOff>43180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6994478" y="10110015"/>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127000</xdr:rowOff>
    </xdr:from>
    <xdr:to>
      <xdr:col>36</xdr:col>
      <xdr:colOff>165100</xdr:colOff>
      <xdr:row>62</xdr:row>
      <xdr:rowOff>57150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204993" y="10123985"/>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9212239"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8473554"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7677245"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6874681"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085196"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351939" y="9934812"/>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124477</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9420936" y="979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110490</xdr:rowOff>
    </xdr:from>
    <xdr:to>
      <xdr:col>50</xdr:col>
      <xdr:colOff>165100</xdr:colOff>
      <xdr:row>61</xdr:row>
      <xdr:rowOff>40640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593351" y="9943702"/>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152400</xdr:rowOff>
    </xdr:from>
    <xdr:to>
      <xdr:col>55</xdr:col>
      <xdr:colOff>0</xdr:colOff>
      <xdr:row>60</xdr:row>
      <xdr:rowOff>161290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8644151" y="9985612"/>
          <a:ext cx="738685"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116840</xdr:rowOff>
    </xdr:from>
    <xdr:to>
      <xdr:col>46</xdr:col>
      <xdr:colOff>38100</xdr:colOff>
      <xdr:row>61</xdr:row>
      <xdr:rowOff>46990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03866" y="9950052"/>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161290</xdr:rowOff>
    </xdr:from>
    <xdr:to>
      <xdr:col>50</xdr:col>
      <xdr:colOff>114300</xdr:colOff>
      <xdr:row>60</xdr:row>
      <xdr:rowOff>167640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7847842" y="9994502"/>
          <a:ext cx="796309"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1270</xdr:rowOff>
    </xdr:from>
    <xdr:to>
      <xdr:col>41</xdr:col>
      <xdr:colOff>101600</xdr:colOff>
      <xdr:row>61</xdr:row>
      <xdr:rowOff>102870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94478" y="999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167640</xdr:rowOff>
    </xdr:from>
    <xdr:to>
      <xdr:col>45</xdr:col>
      <xdr:colOff>177800</xdr:colOff>
      <xdr:row>61</xdr:row>
      <xdr:rowOff>52070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7045278" y="9994028"/>
          <a:ext cx="802564" cy="5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170180</xdr:rowOff>
    </xdr:from>
    <xdr:to>
      <xdr:col>36</xdr:col>
      <xdr:colOff>165100</xdr:colOff>
      <xdr:row>61</xdr:row>
      <xdr:rowOff>100330</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204993" y="9996568"/>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49530</xdr:rowOff>
    </xdr:from>
    <xdr:to>
      <xdr:col>41</xdr:col>
      <xdr:colOff>50800</xdr:colOff>
      <xdr:row>61</xdr:row>
      <xdr:rowOff>52070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6255793" y="10046515"/>
          <a:ext cx="789485"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152417</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8416481" y="1014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21607</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7639696" y="1018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34307</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6830308" y="1019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48277</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6040823" y="1020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57167</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8416481" y="972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63517</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7639696" y="973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119397</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6830308" y="978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116857</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6040823" y="978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682388" y="11295797"/>
          <a:ext cx="4246728"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09388"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09388"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705970"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705970"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2729552"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2729552"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682388" y="12385059"/>
          <a:ext cx="4246728"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664191" y="12202236"/>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682388" y="14571260"/>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74918" y="14429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682388" y="14205613"/>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74918" y="140710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682388" y="13839967"/>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39038" y="1370542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682388" y="13474321"/>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39038" y="133397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682388" y="13108675"/>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39038" y="1297412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682388" y="12750705"/>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39038" y="12616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682388" y="12385059"/>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83255" y="1225051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00000000-0008-0000-0F00-00001F010000}"/>
            </a:ext>
          </a:extLst>
        </xdr:cNvPr>
        <xdr:cNvSpPr/>
      </xdr:nvSpPr>
      <xdr:spPr>
        <a:xfrm>
          <a:off x="682388" y="12385059"/>
          <a:ext cx="4246728"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24764</xdr:rowOff>
    </xdr:from>
    <xdr:to>
      <xdr:col>24</xdr:col>
      <xdr:colOff>62865</xdr:colOff>
      <xdr:row>86</xdr:row>
      <xdr:rowOff>51436</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4157193" y="12969665"/>
          <a:ext cx="0" cy="1173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55263</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00000000-0008-0000-0F00-000021010000}"/>
            </a:ext>
          </a:extLst>
        </xdr:cNvPr>
        <xdr:cNvSpPr txBox="1"/>
      </xdr:nvSpPr>
      <xdr:spPr>
        <a:xfrm>
          <a:off x="4195928" y="14146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51436</xdr:rowOff>
    </xdr:from>
    <xdr:to>
      <xdr:col>24</xdr:col>
      <xdr:colOff>152400</xdr:colOff>
      <xdr:row>86</xdr:row>
      <xdr:rowOff>51436</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088831" y="14142749"/>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142891</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00000000-0008-0000-0F00-000023010000}"/>
            </a:ext>
          </a:extLst>
        </xdr:cNvPr>
        <xdr:cNvSpPr txBox="1"/>
      </xdr:nvSpPr>
      <xdr:spPr>
        <a:xfrm>
          <a:off x="4195928" y="12760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24764</xdr:rowOff>
    </xdr:from>
    <xdr:to>
      <xdr:col>24</xdr:col>
      <xdr:colOff>152400</xdr:colOff>
      <xdr:row>79</xdr:row>
      <xdr:rowOff>24764</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088831" y="12969665"/>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34941</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00000000-0008-0000-0F00-000025010000}"/>
            </a:ext>
          </a:extLst>
        </xdr:cNvPr>
        <xdr:cNvSpPr txBox="1"/>
      </xdr:nvSpPr>
      <xdr:spPr>
        <a:xfrm>
          <a:off x="4195928" y="133073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4107028" y="1344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3368343" y="13349284"/>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107314</xdr:rowOff>
    </xdr:from>
    <xdr:to>
      <xdr:col>15</xdr:col>
      <xdr:colOff>101600</xdr:colOff>
      <xdr:row>82</xdr:row>
      <xdr:rowOff>37464</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2558955" y="13379762"/>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769470" y="13351187"/>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53975</xdr:rowOff>
    </xdr:from>
    <xdr:to>
      <xdr:col>6</xdr:col>
      <xdr:colOff>38100</xdr:colOff>
      <xdr:row>81</xdr:row>
      <xdr:rowOff>155575</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979985" y="13326423"/>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987231"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241722"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2439158"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649673"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853364"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71120</xdr:rowOff>
    </xdr:from>
    <xdr:to>
      <xdr:col>24</xdr:col>
      <xdr:colOff>114300</xdr:colOff>
      <xdr:row>84</xdr:row>
      <xdr:rowOff>1270</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4107028" y="13671114"/>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49547</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00000000-0008-0000-0F00-000031010000}"/>
            </a:ext>
          </a:extLst>
        </xdr:cNvPr>
        <xdr:cNvSpPr txBox="1"/>
      </xdr:nvSpPr>
      <xdr:spPr>
        <a:xfrm>
          <a:off x="4195928" y="1364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44450</xdr:rowOff>
    </xdr:from>
    <xdr:to>
      <xdr:col>20</xdr:col>
      <xdr:colOff>38100</xdr:colOff>
      <xdr:row>83</xdr:row>
      <xdr:rowOff>146050</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3368343" y="13644444"/>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95250</xdr:rowOff>
    </xdr:from>
    <xdr:to>
      <xdr:col>24</xdr:col>
      <xdr:colOff>63500</xdr:colOff>
      <xdr:row>83</xdr:row>
      <xdr:rowOff>121920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3412319" y="13695244"/>
          <a:ext cx="745509"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17780</xdr:rowOff>
    </xdr:from>
    <xdr:to>
      <xdr:col>15</xdr:col>
      <xdr:colOff>101600</xdr:colOff>
      <xdr:row>83</xdr:row>
      <xdr:rowOff>119380</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2558955" y="1361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68580</xdr:rowOff>
    </xdr:from>
    <xdr:to>
      <xdr:col>19</xdr:col>
      <xdr:colOff>177800</xdr:colOff>
      <xdr:row>83</xdr:row>
      <xdr:rowOff>95250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609755" y="13668574"/>
          <a:ext cx="802564"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160655</xdr:rowOff>
    </xdr:from>
    <xdr:to>
      <xdr:col>10</xdr:col>
      <xdr:colOff>165100</xdr:colOff>
      <xdr:row>83</xdr:row>
      <xdr:rowOff>90805</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769470" y="13596876"/>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40005</xdr:rowOff>
    </xdr:from>
    <xdr:to>
      <xdr:col>15</xdr:col>
      <xdr:colOff>50800</xdr:colOff>
      <xdr:row>83</xdr:row>
      <xdr:rowOff>68580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820270" y="13639999"/>
          <a:ext cx="78948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132080</xdr:rowOff>
    </xdr:from>
    <xdr:to>
      <xdr:col>6</xdr:col>
      <xdr:colOff>38100</xdr:colOff>
      <xdr:row>83</xdr:row>
      <xdr:rowOff>62230</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979985" y="13568301"/>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11430</xdr:rowOff>
    </xdr:from>
    <xdr:to>
      <xdr:col>10</xdr:col>
      <xdr:colOff>114300</xdr:colOff>
      <xdr:row>83</xdr:row>
      <xdr:rowOff>40005</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023961" y="13611424"/>
          <a:ext cx="796309"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14" name="n_1aveValue【福祉施設】&#10;有形固定資産減価償却率">
          <a:extLst>
            <a:ext uri="{FF2B5EF4-FFF2-40B4-BE49-F238E27FC236}">
              <a16:creationId xmlns:a16="http://schemas.microsoft.com/office/drawing/2014/main" id="{00000000-0008-0000-0F00-00003A010000}"/>
            </a:ext>
          </a:extLst>
        </xdr:cNvPr>
        <xdr:cNvSpPr txBox="1"/>
      </xdr:nvSpPr>
      <xdr:spPr>
        <a:xfrm>
          <a:off x="3223790" y="1313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53991</xdr:rowOff>
    </xdr:from>
    <xdr:ext cx="405111" cy="259045"/>
    <xdr:sp macro="" textlink="">
      <xdr:nvSpPr>
        <xdr:cNvPr id="315" name="n_2aveValue【福祉施設】&#10;有形固定資産減価償却率">
          <a:extLst>
            <a:ext uri="{FF2B5EF4-FFF2-40B4-BE49-F238E27FC236}">
              <a16:creationId xmlns:a16="http://schemas.microsoft.com/office/drawing/2014/main" id="{00000000-0008-0000-0F00-00003B010000}"/>
            </a:ext>
          </a:extLst>
        </xdr:cNvPr>
        <xdr:cNvSpPr txBox="1"/>
      </xdr:nvSpPr>
      <xdr:spPr>
        <a:xfrm>
          <a:off x="2427102" y="13162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16" name="n_3aveValue【福祉施設】&#10;有形固定資産減価償却率">
          <a:extLst>
            <a:ext uri="{FF2B5EF4-FFF2-40B4-BE49-F238E27FC236}">
              <a16:creationId xmlns:a16="http://schemas.microsoft.com/office/drawing/2014/main" id="{00000000-0008-0000-0F00-00003C010000}"/>
            </a:ext>
          </a:extLst>
        </xdr:cNvPr>
        <xdr:cNvSpPr txBox="1"/>
      </xdr:nvSpPr>
      <xdr:spPr>
        <a:xfrm>
          <a:off x="1637617" y="13134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652</xdr:rowOff>
    </xdr:from>
    <xdr:ext cx="405111" cy="259045"/>
    <xdr:sp macro="" textlink="">
      <xdr:nvSpPr>
        <xdr:cNvPr id="317" name="n_4aveValue【福祉施設】&#10;有形固定資産減価償却率">
          <a:extLst>
            <a:ext uri="{FF2B5EF4-FFF2-40B4-BE49-F238E27FC236}">
              <a16:creationId xmlns:a16="http://schemas.microsoft.com/office/drawing/2014/main" id="{00000000-0008-0000-0F00-00003D010000}"/>
            </a:ext>
          </a:extLst>
        </xdr:cNvPr>
        <xdr:cNvSpPr txBox="1"/>
      </xdr:nvSpPr>
      <xdr:spPr>
        <a:xfrm>
          <a:off x="848132" y="1310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137177</xdr:rowOff>
    </xdr:from>
    <xdr:ext cx="405111" cy="259045"/>
    <xdr:sp macro="" textlink="">
      <xdr:nvSpPr>
        <xdr:cNvPr id="318" name="n_1mainValue【福祉施設】&#10;有形固定資産減価償却率">
          <a:extLst>
            <a:ext uri="{FF2B5EF4-FFF2-40B4-BE49-F238E27FC236}">
              <a16:creationId xmlns:a16="http://schemas.microsoft.com/office/drawing/2014/main" id="{00000000-0008-0000-0F00-00003E010000}"/>
            </a:ext>
          </a:extLst>
        </xdr:cNvPr>
        <xdr:cNvSpPr txBox="1"/>
      </xdr:nvSpPr>
      <xdr:spPr>
        <a:xfrm>
          <a:off x="3223790" y="1373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110507</xdr:rowOff>
    </xdr:from>
    <xdr:ext cx="405111" cy="259045"/>
    <xdr:sp macro="" textlink="">
      <xdr:nvSpPr>
        <xdr:cNvPr id="319" name="n_2mainValue【福祉施設】&#10;有形固定資産減価償却率">
          <a:extLst>
            <a:ext uri="{FF2B5EF4-FFF2-40B4-BE49-F238E27FC236}">
              <a16:creationId xmlns:a16="http://schemas.microsoft.com/office/drawing/2014/main" id="{00000000-0008-0000-0F00-00003F010000}"/>
            </a:ext>
          </a:extLst>
        </xdr:cNvPr>
        <xdr:cNvSpPr txBox="1"/>
      </xdr:nvSpPr>
      <xdr:spPr>
        <a:xfrm>
          <a:off x="2427102" y="1371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81932</xdr:rowOff>
    </xdr:from>
    <xdr:ext cx="405111" cy="259045"/>
    <xdr:sp macro="" textlink="">
      <xdr:nvSpPr>
        <xdr:cNvPr id="320" name="n_3mainValue【福祉施設】&#10;有形固定資産減価償却率">
          <a:extLst>
            <a:ext uri="{FF2B5EF4-FFF2-40B4-BE49-F238E27FC236}">
              <a16:creationId xmlns:a16="http://schemas.microsoft.com/office/drawing/2014/main" id="{00000000-0008-0000-0F00-000040010000}"/>
            </a:ext>
          </a:extLst>
        </xdr:cNvPr>
        <xdr:cNvSpPr txBox="1"/>
      </xdr:nvSpPr>
      <xdr:spPr>
        <a:xfrm>
          <a:off x="1637617" y="13681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53357</xdr:rowOff>
    </xdr:from>
    <xdr:ext cx="405111" cy="259045"/>
    <xdr:sp macro="" textlink="">
      <xdr:nvSpPr>
        <xdr:cNvPr id="321" name="n_4mainValue【福祉施設】&#10;有形固定資産減価償却率">
          <a:extLst>
            <a:ext uri="{FF2B5EF4-FFF2-40B4-BE49-F238E27FC236}">
              <a16:creationId xmlns:a16="http://schemas.microsoft.com/office/drawing/2014/main" id="{00000000-0008-0000-0F00-000041010000}"/>
            </a:ext>
          </a:extLst>
        </xdr:cNvPr>
        <xdr:cNvSpPr txBox="1"/>
      </xdr:nvSpPr>
      <xdr:spPr>
        <a:xfrm>
          <a:off x="848132" y="1365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5927299" y="11295797"/>
          <a:ext cx="4226825"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034396"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034396"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950881"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950881"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974463"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974463"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5927299" y="12385059"/>
          <a:ext cx="4226825"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5889199" y="1220223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5927299" y="14571260"/>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5927299" y="14253218"/>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5499925" y="1411781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5927299" y="13941147"/>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5499925" y="1380660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5927299" y="13629930"/>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5499925" y="13495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5927299" y="13318712"/>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5499925" y="1318416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5927299" y="13007494"/>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5499925" y="128729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5927299" y="12696276"/>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5499925" y="12561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5927299" y="12385059"/>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5499925" y="122505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a:extLst>
            <a:ext uri="{FF2B5EF4-FFF2-40B4-BE49-F238E27FC236}">
              <a16:creationId xmlns:a16="http://schemas.microsoft.com/office/drawing/2014/main" id="{00000000-0008-0000-0F00-00005A010000}"/>
            </a:ext>
          </a:extLst>
        </xdr:cNvPr>
        <xdr:cNvSpPr/>
      </xdr:nvSpPr>
      <xdr:spPr>
        <a:xfrm>
          <a:off x="5927299" y="12385059"/>
          <a:ext cx="4226825"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112123</xdr:rowOff>
    </xdr:from>
    <xdr:to>
      <xdr:col>54</xdr:col>
      <xdr:colOff>189865</xdr:colOff>
      <xdr:row>86</xdr:row>
      <xdr:rowOff>146957</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flipV="1">
          <a:off x="9381632" y="12893251"/>
          <a:ext cx="0" cy="1345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150784</xdr:rowOff>
    </xdr:from>
    <xdr:ext cx="469744" cy="259045"/>
    <xdr:sp macro="" textlink="">
      <xdr:nvSpPr>
        <xdr:cNvPr id="348" name="【福祉施設】&#10;一人当たり面積最小値テキスト">
          <a:extLst>
            <a:ext uri="{FF2B5EF4-FFF2-40B4-BE49-F238E27FC236}">
              <a16:creationId xmlns:a16="http://schemas.microsoft.com/office/drawing/2014/main" id="{00000000-0008-0000-0F00-00005C010000}"/>
            </a:ext>
          </a:extLst>
        </xdr:cNvPr>
        <xdr:cNvSpPr txBox="1"/>
      </xdr:nvSpPr>
      <xdr:spPr>
        <a:xfrm>
          <a:off x="9420936" y="1424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146957</xdr:rowOff>
    </xdr:from>
    <xdr:to>
      <xdr:col>55</xdr:col>
      <xdr:colOff>88900</xdr:colOff>
      <xdr:row>86</xdr:row>
      <xdr:rowOff>146957</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9313839" y="14238270"/>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58800</xdr:rowOff>
    </xdr:from>
    <xdr:ext cx="469744" cy="259045"/>
    <xdr:sp macro="" textlink="">
      <xdr:nvSpPr>
        <xdr:cNvPr id="350" name="【福祉施設】&#10;一人当たり面積最大値テキスト">
          <a:extLst>
            <a:ext uri="{FF2B5EF4-FFF2-40B4-BE49-F238E27FC236}">
              <a16:creationId xmlns:a16="http://schemas.microsoft.com/office/drawing/2014/main" id="{00000000-0008-0000-0F00-00005E010000}"/>
            </a:ext>
          </a:extLst>
        </xdr:cNvPr>
        <xdr:cNvSpPr txBox="1"/>
      </xdr:nvSpPr>
      <xdr:spPr>
        <a:xfrm>
          <a:off x="9420936" y="1267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112123</xdr:rowOff>
    </xdr:from>
    <xdr:to>
      <xdr:col>55</xdr:col>
      <xdr:colOff>88900</xdr:colOff>
      <xdr:row>78</xdr:row>
      <xdr:rowOff>112123</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9313839" y="12893251"/>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154413</xdr:rowOff>
    </xdr:from>
    <xdr:ext cx="469744" cy="259045"/>
    <xdr:sp macro="" textlink="">
      <xdr:nvSpPr>
        <xdr:cNvPr id="352" name="【福祉施設】&#10;一人当たり面積平均値テキスト">
          <a:extLst>
            <a:ext uri="{FF2B5EF4-FFF2-40B4-BE49-F238E27FC236}">
              <a16:creationId xmlns:a16="http://schemas.microsoft.com/office/drawing/2014/main" id="{00000000-0008-0000-0F00-000060010000}"/>
            </a:ext>
          </a:extLst>
        </xdr:cNvPr>
        <xdr:cNvSpPr txBox="1"/>
      </xdr:nvSpPr>
      <xdr:spPr>
        <a:xfrm>
          <a:off x="9420936" y="13918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131536</xdr:rowOff>
    </xdr:from>
    <xdr:to>
      <xdr:col>55</xdr:col>
      <xdr:colOff>50800</xdr:colOff>
      <xdr:row>86</xdr:row>
      <xdr:rowOff>61686</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9351939" y="14059076"/>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125005</xdr:rowOff>
    </xdr:from>
    <xdr:to>
      <xdr:col>50</xdr:col>
      <xdr:colOff>165100</xdr:colOff>
      <xdr:row>86</xdr:row>
      <xdr:rowOff>55155</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8593351" y="14052545"/>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129358</xdr:rowOff>
    </xdr:from>
    <xdr:to>
      <xdr:col>46</xdr:col>
      <xdr:colOff>38100</xdr:colOff>
      <xdr:row>86</xdr:row>
      <xdr:rowOff>59508</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7803866" y="14056898"/>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128270</xdr:rowOff>
    </xdr:from>
    <xdr:to>
      <xdr:col>41</xdr:col>
      <xdr:colOff>101600</xdr:colOff>
      <xdr:row>86</xdr:row>
      <xdr:rowOff>58420</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6994478" y="14055810"/>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131536</xdr:rowOff>
    </xdr:from>
    <xdr:to>
      <xdr:col>36</xdr:col>
      <xdr:colOff>165100</xdr:colOff>
      <xdr:row>86</xdr:row>
      <xdr:rowOff>61686</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6204993" y="14059076"/>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9212239"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8473554"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7677245"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6874681"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6085196"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65677</xdr:rowOff>
    </xdr:from>
    <xdr:to>
      <xdr:col>55</xdr:col>
      <xdr:colOff>50800</xdr:colOff>
      <xdr:row>86</xdr:row>
      <xdr:rowOff>167277</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9351939" y="14156990"/>
          <a:ext cx="81697" cy="9477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152054</xdr:rowOff>
    </xdr:from>
    <xdr:ext cx="469744" cy="259045"/>
    <xdr:sp macro="" textlink="">
      <xdr:nvSpPr>
        <xdr:cNvPr id="364" name="【福祉施設】&#10;一人当たり面積該当値テキスト">
          <a:extLst>
            <a:ext uri="{FF2B5EF4-FFF2-40B4-BE49-F238E27FC236}">
              <a16:creationId xmlns:a16="http://schemas.microsoft.com/office/drawing/2014/main" id="{00000000-0008-0000-0F00-00006C010000}"/>
            </a:ext>
          </a:extLst>
        </xdr:cNvPr>
        <xdr:cNvSpPr txBox="1"/>
      </xdr:nvSpPr>
      <xdr:spPr>
        <a:xfrm>
          <a:off x="9420936" y="1407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65677</xdr:rowOff>
    </xdr:from>
    <xdr:to>
      <xdr:col>50</xdr:col>
      <xdr:colOff>165100</xdr:colOff>
      <xdr:row>86</xdr:row>
      <xdr:rowOff>167277</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8593351" y="14156990"/>
          <a:ext cx="101600" cy="9477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116477</xdr:rowOff>
    </xdr:from>
    <xdr:to>
      <xdr:col>55</xdr:col>
      <xdr:colOff>0</xdr:colOff>
      <xdr:row>86</xdr:row>
      <xdr:rowOff>116477</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8644151" y="14207790"/>
          <a:ext cx="73868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66766</xdr:rowOff>
    </xdr:from>
    <xdr:to>
      <xdr:col>46</xdr:col>
      <xdr:colOff>38100</xdr:colOff>
      <xdr:row>86</xdr:row>
      <xdr:rowOff>168366</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7803866" y="14158079"/>
          <a:ext cx="81697" cy="9477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116477</xdr:rowOff>
    </xdr:from>
    <xdr:to>
      <xdr:col>50</xdr:col>
      <xdr:colOff>114300</xdr:colOff>
      <xdr:row>86</xdr:row>
      <xdr:rowOff>117566</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7847842" y="14207790"/>
          <a:ext cx="796309"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66766</xdr:rowOff>
    </xdr:from>
    <xdr:to>
      <xdr:col>41</xdr:col>
      <xdr:colOff>101600</xdr:colOff>
      <xdr:row>86</xdr:row>
      <xdr:rowOff>168366</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6994478" y="14158079"/>
          <a:ext cx="101600" cy="9477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117566</xdr:rowOff>
    </xdr:from>
    <xdr:to>
      <xdr:col>45</xdr:col>
      <xdr:colOff>177800</xdr:colOff>
      <xdr:row>86</xdr:row>
      <xdr:rowOff>117566</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7045278" y="14208879"/>
          <a:ext cx="802564"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66766</xdr:rowOff>
    </xdr:from>
    <xdr:to>
      <xdr:col>36</xdr:col>
      <xdr:colOff>165100</xdr:colOff>
      <xdr:row>86</xdr:row>
      <xdr:rowOff>168366</xdr:rowOff>
    </xdr:to>
    <xdr:sp macro="" textlink="">
      <xdr:nvSpPr>
        <xdr:cNvPr id="371" name="楕円 370">
          <a:extLst>
            <a:ext uri="{FF2B5EF4-FFF2-40B4-BE49-F238E27FC236}">
              <a16:creationId xmlns:a16="http://schemas.microsoft.com/office/drawing/2014/main" id="{00000000-0008-0000-0F00-000073010000}"/>
            </a:ext>
          </a:extLst>
        </xdr:cNvPr>
        <xdr:cNvSpPr/>
      </xdr:nvSpPr>
      <xdr:spPr>
        <a:xfrm>
          <a:off x="6204993" y="14158079"/>
          <a:ext cx="101600" cy="9477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117566</xdr:rowOff>
    </xdr:from>
    <xdr:to>
      <xdr:col>41</xdr:col>
      <xdr:colOff>50800</xdr:colOff>
      <xdr:row>86</xdr:row>
      <xdr:rowOff>117566</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6255793" y="14208879"/>
          <a:ext cx="78948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71682</xdr:rowOff>
    </xdr:from>
    <xdr:ext cx="469744" cy="259045"/>
    <xdr:sp macro="" textlink="">
      <xdr:nvSpPr>
        <xdr:cNvPr id="373" name="n_1aveValue【福祉施設】&#10;一人当たり面積">
          <a:extLst>
            <a:ext uri="{FF2B5EF4-FFF2-40B4-BE49-F238E27FC236}">
              <a16:creationId xmlns:a16="http://schemas.microsoft.com/office/drawing/2014/main" id="{00000000-0008-0000-0F00-000075010000}"/>
            </a:ext>
          </a:extLst>
        </xdr:cNvPr>
        <xdr:cNvSpPr txBox="1"/>
      </xdr:nvSpPr>
      <xdr:spPr>
        <a:xfrm>
          <a:off x="8416481" y="1383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76035</xdr:rowOff>
    </xdr:from>
    <xdr:ext cx="469744" cy="259045"/>
    <xdr:sp macro="" textlink="">
      <xdr:nvSpPr>
        <xdr:cNvPr id="374" name="n_2aveValue【福祉施設】&#10;一人当たり面積">
          <a:extLst>
            <a:ext uri="{FF2B5EF4-FFF2-40B4-BE49-F238E27FC236}">
              <a16:creationId xmlns:a16="http://schemas.microsoft.com/office/drawing/2014/main" id="{00000000-0008-0000-0F00-000076010000}"/>
            </a:ext>
          </a:extLst>
        </xdr:cNvPr>
        <xdr:cNvSpPr txBox="1"/>
      </xdr:nvSpPr>
      <xdr:spPr>
        <a:xfrm>
          <a:off x="7639696" y="1383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74947</xdr:rowOff>
    </xdr:from>
    <xdr:ext cx="469744" cy="259045"/>
    <xdr:sp macro="" textlink="">
      <xdr:nvSpPr>
        <xdr:cNvPr id="375" name="n_3aveValue【福祉施設】&#10;一人当たり面積">
          <a:extLst>
            <a:ext uri="{FF2B5EF4-FFF2-40B4-BE49-F238E27FC236}">
              <a16:creationId xmlns:a16="http://schemas.microsoft.com/office/drawing/2014/main" id="{00000000-0008-0000-0F00-000077010000}"/>
            </a:ext>
          </a:extLst>
        </xdr:cNvPr>
        <xdr:cNvSpPr txBox="1"/>
      </xdr:nvSpPr>
      <xdr:spPr>
        <a:xfrm>
          <a:off x="6830308" y="138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78213</xdr:rowOff>
    </xdr:from>
    <xdr:ext cx="469744" cy="259045"/>
    <xdr:sp macro="" textlink="">
      <xdr:nvSpPr>
        <xdr:cNvPr id="376" name="n_4aveValue【福祉施設】&#10;一人当たり面積">
          <a:extLst>
            <a:ext uri="{FF2B5EF4-FFF2-40B4-BE49-F238E27FC236}">
              <a16:creationId xmlns:a16="http://schemas.microsoft.com/office/drawing/2014/main" id="{00000000-0008-0000-0F00-000078010000}"/>
            </a:ext>
          </a:extLst>
        </xdr:cNvPr>
        <xdr:cNvSpPr txBox="1"/>
      </xdr:nvSpPr>
      <xdr:spPr>
        <a:xfrm>
          <a:off x="6040823" y="1384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158404</xdr:rowOff>
    </xdr:from>
    <xdr:ext cx="469744" cy="259045"/>
    <xdr:sp macro="" textlink="">
      <xdr:nvSpPr>
        <xdr:cNvPr id="377" name="n_1mainValue【福祉施設】&#10;一人当たり面積">
          <a:extLst>
            <a:ext uri="{FF2B5EF4-FFF2-40B4-BE49-F238E27FC236}">
              <a16:creationId xmlns:a16="http://schemas.microsoft.com/office/drawing/2014/main" id="{00000000-0008-0000-0F00-000079010000}"/>
            </a:ext>
          </a:extLst>
        </xdr:cNvPr>
        <xdr:cNvSpPr txBox="1"/>
      </xdr:nvSpPr>
      <xdr:spPr>
        <a:xfrm>
          <a:off x="8416481" y="1424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159493</xdr:rowOff>
    </xdr:from>
    <xdr:ext cx="469744" cy="259045"/>
    <xdr:sp macro="" textlink="">
      <xdr:nvSpPr>
        <xdr:cNvPr id="378" name="n_2mainValue【福祉施設】&#10;一人当たり面積">
          <a:extLst>
            <a:ext uri="{FF2B5EF4-FFF2-40B4-BE49-F238E27FC236}">
              <a16:creationId xmlns:a16="http://schemas.microsoft.com/office/drawing/2014/main" id="{00000000-0008-0000-0F00-00007A010000}"/>
            </a:ext>
          </a:extLst>
        </xdr:cNvPr>
        <xdr:cNvSpPr txBox="1"/>
      </xdr:nvSpPr>
      <xdr:spPr>
        <a:xfrm>
          <a:off x="7639696" y="1425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159493</xdr:rowOff>
    </xdr:from>
    <xdr:ext cx="469744" cy="259045"/>
    <xdr:sp macro="" textlink="">
      <xdr:nvSpPr>
        <xdr:cNvPr id="379" name="n_3mainValue【福祉施設】&#10;一人当たり面積">
          <a:extLst>
            <a:ext uri="{FF2B5EF4-FFF2-40B4-BE49-F238E27FC236}">
              <a16:creationId xmlns:a16="http://schemas.microsoft.com/office/drawing/2014/main" id="{00000000-0008-0000-0F00-00007B010000}"/>
            </a:ext>
          </a:extLst>
        </xdr:cNvPr>
        <xdr:cNvSpPr txBox="1"/>
      </xdr:nvSpPr>
      <xdr:spPr>
        <a:xfrm>
          <a:off x="6830308" y="1425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159493</xdr:rowOff>
    </xdr:from>
    <xdr:ext cx="469744" cy="259045"/>
    <xdr:sp macro="" textlink="">
      <xdr:nvSpPr>
        <xdr:cNvPr id="380" name="n_4mainValue【福祉施設】&#10;一人当たり面積">
          <a:extLst>
            <a:ext uri="{FF2B5EF4-FFF2-40B4-BE49-F238E27FC236}">
              <a16:creationId xmlns:a16="http://schemas.microsoft.com/office/drawing/2014/main" id="{00000000-0008-0000-0F00-00007C010000}"/>
            </a:ext>
          </a:extLst>
        </xdr:cNvPr>
        <xdr:cNvSpPr txBox="1"/>
      </xdr:nvSpPr>
      <xdr:spPr>
        <a:xfrm>
          <a:off x="6040823" y="1425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682388" y="14929229"/>
          <a:ext cx="4246728" cy="6324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809388"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809388"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705970"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705970"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2729552"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2729552"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682388" y="16067111"/>
          <a:ext cx="4246728" cy="2274058"/>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664191" y="15877464"/>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682388" y="18341169"/>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274918" y="18199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682388" y="18016304"/>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274918" y="178749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682388" y="17691438"/>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39038" y="175500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682388" y="17366573"/>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39038" y="1722520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682388" y="17041707"/>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339038" y="169003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682388" y="16716842"/>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339038" y="165754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682388" y="16391976"/>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383255" y="162506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682388" y="16067111"/>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00000000-0008-0000-0F00-000095010000}"/>
            </a:ext>
          </a:extLst>
        </xdr:cNvPr>
        <xdr:cNvSpPr/>
      </xdr:nvSpPr>
      <xdr:spPr>
        <a:xfrm>
          <a:off x="682388" y="16067111"/>
          <a:ext cx="4246728" cy="2274058"/>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27214</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flipV="1">
          <a:off x="4157193" y="16391976"/>
          <a:ext cx="0" cy="1616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7" name="【市民会館】&#10;有形固定資産減価償却率最小値テキスト">
          <a:extLst>
            <a:ext uri="{FF2B5EF4-FFF2-40B4-BE49-F238E27FC236}">
              <a16:creationId xmlns:a16="http://schemas.microsoft.com/office/drawing/2014/main" id="{00000000-0008-0000-0F00-000097010000}"/>
            </a:ext>
          </a:extLst>
        </xdr:cNvPr>
        <xdr:cNvSpPr txBox="1"/>
      </xdr:nvSpPr>
      <xdr:spPr>
        <a:xfrm>
          <a:off x="4195928" y="180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4088831" y="18008139"/>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9" name="【市民会館】&#10;有形固定資産減価償却率最大値テキスト">
          <a:extLst>
            <a:ext uri="{FF2B5EF4-FFF2-40B4-BE49-F238E27FC236}">
              <a16:creationId xmlns:a16="http://schemas.microsoft.com/office/drawing/2014/main" id="{00000000-0008-0000-0F00-000099010000}"/>
            </a:ext>
          </a:extLst>
        </xdr:cNvPr>
        <xdr:cNvSpPr txBox="1"/>
      </xdr:nvSpPr>
      <xdr:spPr>
        <a:xfrm>
          <a:off x="4195928" y="161680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4088831" y="16391976"/>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00000000-0008-0000-0F00-00009B010000}"/>
            </a:ext>
          </a:extLst>
        </xdr:cNvPr>
        <xdr:cNvSpPr txBox="1"/>
      </xdr:nvSpPr>
      <xdr:spPr>
        <a:xfrm>
          <a:off x="4195928" y="170790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4107028" y="17226819"/>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3368343" y="17176201"/>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2558955" y="1716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1769470" y="1713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979985" y="17133746"/>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3987231"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3241722"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2439158"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649673"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853364"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93980</xdr:rowOff>
    </xdr:from>
    <xdr:to>
      <xdr:col>24</xdr:col>
      <xdr:colOff>114300</xdr:colOff>
      <xdr:row>106</xdr:row>
      <xdr:rowOff>24130</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4107028" y="17392517"/>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72407</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00000000-0008-0000-0F00-0000A7010000}"/>
            </a:ext>
          </a:extLst>
        </xdr:cNvPr>
        <xdr:cNvSpPr txBox="1"/>
      </xdr:nvSpPr>
      <xdr:spPr>
        <a:xfrm>
          <a:off x="4195928" y="17370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54792</xdr:rowOff>
    </xdr:from>
    <xdr:to>
      <xdr:col>20</xdr:col>
      <xdr:colOff>38100</xdr:colOff>
      <xdr:row>105</xdr:row>
      <xdr:rowOff>156392</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3368343" y="17353329"/>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105592</xdr:rowOff>
    </xdr:from>
    <xdr:to>
      <xdr:col>24</xdr:col>
      <xdr:colOff>63500</xdr:colOff>
      <xdr:row>105</xdr:row>
      <xdr:rowOff>144780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3412319" y="17404129"/>
          <a:ext cx="745509"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15602</xdr:rowOff>
    </xdr:from>
    <xdr:to>
      <xdr:col>15</xdr:col>
      <xdr:colOff>101600</xdr:colOff>
      <xdr:row>105</xdr:row>
      <xdr:rowOff>117202</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2558955" y="1731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66402</xdr:rowOff>
    </xdr:from>
    <xdr:to>
      <xdr:col>19</xdr:col>
      <xdr:colOff>177800</xdr:colOff>
      <xdr:row>105</xdr:row>
      <xdr:rowOff>105592</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2609755" y="17364939"/>
          <a:ext cx="802564"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147864</xdr:rowOff>
    </xdr:from>
    <xdr:to>
      <xdr:col>10</xdr:col>
      <xdr:colOff>165100</xdr:colOff>
      <xdr:row>105</xdr:row>
      <xdr:rowOff>78014</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769470" y="17275804"/>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27214</xdr:rowOff>
    </xdr:from>
    <xdr:to>
      <xdr:col>15</xdr:col>
      <xdr:colOff>50800</xdr:colOff>
      <xdr:row>105</xdr:row>
      <xdr:rowOff>66402</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820270" y="17325751"/>
          <a:ext cx="789485"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108676</xdr:rowOff>
    </xdr:from>
    <xdr:to>
      <xdr:col>6</xdr:col>
      <xdr:colOff>38100</xdr:colOff>
      <xdr:row>107</xdr:row>
      <xdr:rowOff>38826</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979985" y="17577810"/>
          <a:ext cx="81697"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27214</xdr:rowOff>
    </xdr:from>
    <xdr:to>
      <xdr:col>10</xdr:col>
      <xdr:colOff>114300</xdr:colOff>
      <xdr:row>106</xdr:row>
      <xdr:rowOff>159476</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flipV="1">
          <a:off x="1023961" y="17325751"/>
          <a:ext cx="796309" cy="30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2" name="n_1aveValue【市民会館】&#10;有形固定資産減価償却率">
          <a:extLst>
            <a:ext uri="{FF2B5EF4-FFF2-40B4-BE49-F238E27FC236}">
              <a16:creationId xmlns:a16="http://schemas.microsoft.com/office/drawing/2014/main" id="{00000000-0008-0000-0F00-0000B0010000}"/>
            </a:ext>
          </a:extLst>
        </xdr:cNvPr>
        <xdr:cNvSpPr txBox="1"/>
      </xdr:nvSpPr>
      <xdr:spPr>
        <a:xfrm>
          <a:off x="3223790" y="16953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3" name="n_2aveValue【市民会館】&#10;有形固定資産減価償却率">
          <a:extLst>
            <a:ext uri="{FF2B5EF4-FFF2-40B4-BE49-F238E27FC236}">
              <a16:creationId xmlns:a16="http://schemas.microsoft.com/office/drawing/2014/main" id="{00000000-0008-0000-0F00-0000B1010000}"/>
            </a:ext>
          </a:extLst>
        </xdr:cNvPr>
        <xdr:cNvSpPr txBox="1"/>
      </xdr:nvSpPr>
      <xdr:spPr>
        <a:xfrm>
          <a:off x="2427102" y="169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34" name="n_3aveValue【市民会館】&#10;有形固定資産減価償却率">
          <a:extLst>
            <a:ext uri="{FF2B5EF4-FFF2-40B4-BE49-F238E27FC236}">
              <a16:creationId xmlns:a16="http://schemas.microsoft.com/office/drawing/2014/main" id="{00000000-0008-0000-0F00-0000B2010000}"/>
            </a:ext>
          </a:extLst>
        </xdr:cNvPr>
        <xdr:cNvSpPr txBox="1"/>
      </xdr:nvSpPr>
      <xdr:spPr>
        <a:xfrm>
          <a:off x="1637617" y="1691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5" name="n_4aveValue【市民会館】&#10;有形固定資産減価償却率">
          <a:extLst>
            <a:ext uri="{FF2B5EF4-FFF2-40B4-BE49-F238E27FC236}">
              <a16:creationId xmlns:a16="http://schemas.microsoft.com/office/drawing/2014/main" id="{00000000-0008-0000-0F00-0000B3010000}"/>
            </a:ext>
          </a:extLst>
        </xdr:cNvPr>
        <xdr:cNvSpPr txBox="1"/>
      </xdr:nvSpPr>
      <xdr:spPr>
        <a:xfrm>
          <a:off x="848132" y="1691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147519</xdr:rowOff>
    </xdr:from>
    <xdr:ext cx="405111" cy="259045"/>
    <xdr:sp macro="" textlink="">
      <xdr:nvSpPr>
        <xdr:cNvPr id="436" name="n_1mainValue【市民会館】&#10;有形固定資産減価償却率">
          <a:extLst>
            <a:ext uri="{FF2B5EF4-FFF2-40B4-BE49-F238E27FC236}">
              <a16:creationId xmlns:a16="http://schemas.microsoft.com/office/drawing/2014/main" id="{00000000-0008-0000-0F00-0000B4010000}"/>
            </a:ext>
          </a:extLst>
        </xdr:cNvPr>
        <xdr:cNvSpPr txBox="1"/>
      </xdr:nvSpPr>
      <xdr:spPr>
        <a:xfrm>
          <a:off x="3223790" y="17446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108329</xdr:rowOff>
    </xdr:from>
    <xdr:ext cx="405111" cy="259045"/>
    <xdr:sp macro="" textlink="">
      <xdr:nvSpPr>
        <xdr:cNvPr id="437" name="n_2mainValue【市民会館】&#10;有形固定資産減価償却率">
          <a:extLst>
            <a:ext uri="{FF2B5EF4-FFF2-40B4-BE49-F238E27FC236}">
              <a16:creationId xmlns:a16="http://schemas.microsoft.com/office/drawing/2014/main" id="{00000000-0008-0000-0F00-0000B5010000}"/>
            </a:ext>
          </a:extLst>
        </xdr:cNvPr>
        <xdr:cNvSpPr txBox="1"/>
      </xdr:nvSpPr>
      <xdr:spPr>
        <a:xfrm>
          <a:off x="2427102" y="17406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69141</xdr:rowOff>
    </xdr:from>
    <xdr:ext cx="405111" cy="259045"/>
    <xdr:sp macro="" textlink="">
      <xdr:nvSpPr>
        <xdr:cNvPr id="438" name="n_3mainValue【市民会館】&#10;有形固定資産減価償却率">
          <a:extLst>
            <a:ext uri="{FF2B5EF4-FFF2-40B4-BE49-F238E27FC236}">
              <a16:creationId xmlns:a16="http://schemas.microsoft.com/office/drawing/2014/main" id="{00000000-0008-0000-0F00-0000B6010000}"/>
            </a:ext>
          </a:extLst>
        </xdr:cNvPr>
        <xdr:cNvSpPr txBox="1"/>
      </xdr:nvSpPr>
      <xdr:spPr>
        <a:xfrm>
          <a:off x="1637617" y="17367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29953</xdr:rowOff>
    </xdr:from>
    <xdr:ext cx="405111" cy="259045"/>
    <xdr:sp macro="" textlink="">
      <xdr:nvSpPr>
        <xdr:cNvPr id="439" name="n_4mainValue【市民会館】&#10;有形固定資産減価償却率">
          <a:extLst>
            <a:ext uri="{FF2B5EF4-FFF2-40B4-BE49-F238E27FC236}">
              <a16:creationId xmlns:a16="http://schemas.microsoft.com/office/drawing/2014/main" id="{00000000-0008-0000-0F00-0000B7010000}"/>
            </a:ext>
          </a:extLst>
        </xdr:cNvPr>
        <xdr:cNvSpPr txBox="1"/>
      </xdr:nvSpPr>
      <xdr:spPr>
        <a:xfrm>
          <a:off x="848132" y="17669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5927299" y="14929229"/>
          <a:ext cx="4226825" cy="6324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034396"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6034396"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6950881"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6950881"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7974463"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7974463"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5927299" y="16067111"/>
          <a:ext cx="4226825" cy="2274058"/>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5889199" y="1587746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5927299" y="18341169"/>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5927299" y="17962728"/>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5499925" y="17820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5927299" y="17583434"/>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5499925" y="1744206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5927299" y="17204140"/>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5499925" y="170627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5927299" y="16824846"/>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5499925" y="1668347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5927299" y="16445552"/>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5499925" y="16304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5927299" y="16067111"/>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5499925" y="159257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00000000-0008-0000-0F00-0000CE010000}"/>
            </a:ext>
          </a:extLst>
        </xdr:cNvPr>
        <xdr:cNvSpPr/>
      </xdr:nvSpPr>
      <xdr:spPr>
        <a:xfrm>
          <a:off x="5927299" y="16067111"/>
          <a:ext cx="4226825" cy="2274058"/>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46989</xdr:rowOff>
    </xdr:from>
    <xdr:to>
      <xdr:col>54</xdr:col>
      <xdr:colOff>189865</xdr:colOff>
      <xdr:row>108</xdr:row>
      <xdr:rowOff>124461</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flipV="1">
          <a:off x="9381632" y="16663138"/>
          <a:ext cx="0" cy="1271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128288</xdr:rowOff>
    </xdr:from>
    <xdr:ext cx="469744" cy="259045"/>
    <xdr:sp macro="" textlink="">
      <xdr:nvSpPr>
        <xdr:cNvPr id="464" name="【市民会館】&#10;一人当たり面積最小値テキスト">
          <a:extLst>
            <a:ext uri="{FF2B5EF4-FFF2-40B4-BE49-F238E27FC236}">
              <a16:creationId xmlns:a16="http://schemas.microsoft.com/office/drawing/2014/main" id="{00000000-0008-0000-0F00-0000D0010000}"/>
            </a:ext>
          </a:extLst>
        </xdr:cNvPr>
        <xdr:cNvSpPr txBox="1"/>
      </xdr:nvSpPr>
      <xdr:spPr>
        <a:xfrm>
          <a:off x="9420936" y="1793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124461</xdr:rowOff>
    </xdr:from>
    <xdr:to>
      <xdr:col>55</xdr:col>
      <xdr:colOff>88900</xdr:colOff>
      <xdr:row>108</xdr:row>
      <xdr:rowOff>124461</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9313839" y="17934789"/>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165116</xdr:rowOff>
    </xdr:from>
    <xdr:ext cx="469744" cy="259045"/>
    <xdr:sp macro="" textlink="">
      <xdr:nvSpPr>
        <xdr:cNvPr id="466" name="【市民会館】&#10;一人当たり面積最大値テキスト">
          <a:extLst>
            <a:ext uri="{FF2B5EF4-FFF2-40B4-BE49-F238E27FC236}">
              <a16:creationId xmlns:a16="http://schemas.microsoft.com/office/drawing/2014/main" id="{00000000-0008-0000-0F00-0000D2010000}"/>
            </a:ext>
          </a:extLst>
        </xdr:cNvPr>
        <xdr:cNvSpPr txBox="1"/>
      </xdr:nvSpPr>
      <xdr:spPr>
        <a:xfrm>
          <a:off x="9420936" y="1644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46989</xdr:rowOff>
    </xdr:from>
    <xdr:to>
      <xdr:col>55</xdr:col>
      <xdr:colOff>88900</xdr:colOff>
      <xdr:row>101</xdr:row>
      <xdr:rowOff>46989</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9313839" y="16663138"/>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68" name="【市民会館】&#10;一人当たり面積平均値テキスト">
          <a:extLst>
            <a:ext uri="{FF2B5EF4-FFF2-40B4-BE49-F238E27FC236}">
              <a16:creationId xmlns:a16="http://schemas.microsoft.com/office/drawing/2014/main" id="{00000000-0008-0000-0F00-0000D4010000}"/>
            </a:ext>
          </a:extLst>
        </xdr:cNvPr>
        <xdr:cNvSpPr txBox="1"/>
      </xdr:nvSpPr>
      <xdr:spPr>
        <a:xfrm>
          <a:off x="9420936" y="17533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41911</xdr:rowOff>
    </xdr:from>
    <xdr:to>
      <xdr:col>55</xdr:col>
      <xdr:colOff>50800</xdr:colOff>
      <xdr:row>107</xdr:row>
      <xdr:rowOff>143511</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9351939" y="17681642"/>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35561</xdr:rowOff>
    </xdr:from>
    <xdr:to>
      <xdr:col>50</xdr:col>
      <xdr:colOff>165100</xdr:colOff>
      <xdr:row>107</xdr:row>
      <xdr:rowOff>137161</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8593351" y="1767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7803866" y="17684181"/>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50800</xdr:rowOff>
    </xdr:from>
    <xdr:to>
      <xdr:col>41</xdr:col>
      <xdr:colOff>101600</xdr:colOff>
      <xdr:row>107</xdr:row>
      <xdr:rowOff>152400</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6994478" y="1769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45720</xdr:rowOff>
    </xdr:from>
    <xdr:to>
      <xdr:col>36</xdr:col>
      <xdr:colOff>165100</xdr:colOff>
      <xdr:row>107</xdr:row>
      <xdr:rowOff>147320</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6204993" y="1768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9212239"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8473554"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7677245"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6874681"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6085196"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46989</xdr:rowOff>
    </xdr:from>
    <xdr:to>
      <xdr:col>55</xdr:col>
      <xdr:colOff>50800</xdr:colOff>
      <xdr:row>107</xdr:row>
      <xdr:rowOff>148589</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9351939" y="17686720"/>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25416</xdr:rowOff>
    </xdr:from>
    <xdr:ext cx="469744" cy="259045"/>
    <xdr:sp macro="" textlink="">
      <xdr:nvSpPr>
        <xdr:cNvPr id="480" name="【市民会館】&#10;一人当たり面積該当値テキスト">
          <a:extLst>
            <a:ext uri="{FF2B5EF4-FFF2-40B4-BE49-F238E27FC236}">
              <a16:creationId xmlns:a16="http://schemas.microsoft.com/office/drawing/2014/main" id="{00000000-0008-0000-0F00-0000E0010000}"/>
            </a:ext>
          </a:extLst>
        </xdr:cNvPr>
        <xdr:cNvSpPr txBox="1"/>
      </xdr:nvSpPr>
      <xdr:spPr>
        <a:xfrm>
          <a:off x="9420936" y="1766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49530</xdr:rowOff>
    </xdr:from>
    <xdr:to>
      <xdr:col>50</xdr:col>
      <xdr:colOff>165100</xdr:colOff>
      <xdr:row>107</xdr:row>
      <xdr:rowOff>151130</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8593351" y="1768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97789</xdr:rowOff>
    </xdr:from>
    <xdr:to>
      <xdr:col>55</xdr:col>
      <xdr:colOff>0</xdr:colOff>
      <xdr:row>107</xdr:row>
      <xdr:rowOff>100330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8644151" y="17737520"/>
          <a:ext cx="738685"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52070</xdr:rowOff>
    </xdr:from>
    <xdr:to>
      <xdr:col>46</xdr:col>
      <xdr:colOff>38100</xdr:colOff>
      <xdr:row>107</xdr:row>
      <xdr:rowOff>153670</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7803866" y="17691801"/>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100330</xdr:rowOff>
    </xdr:from>
    <xdr:to>
      <xdr:col>50</xdr:col>
      <xdr:colOff>114300</xdr:colOff>
      <xdr:row>107</xdr:row>
      <xdr:rowOff>102870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7847842" y="17740061"/>
          <a:ext cx="796309"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54611</xdr:rowOff>
    </xdr:from>
    <xdr:to>
      <xdr:col>41</xdr:col>
      <xdr:colOff>101600</xdr:colOff>
      <xdr:row>107</xdr:row>
      <xdr:rowOff>156211</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6994478" y="1769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102870</xdr:rowOff>
    </xdr:from>
    <xdr:to>
      <xdr:col>45</xdr:col>
      <xdr:colOff>177800</xdr:colOff>
      <xdr:row>107</xdr:row>
      <xdr:rowOff>105411</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7045278" y="17742601"/>
          <a:ext cx="802564"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54611</xdr:rowOff>
    </xdr:from>
    <xdr:to>
      <xdr:col>36</xdr:col>
      <xdr:colOff>165100</xdr:colOff>
      <xdr:row>107</xdr:row>
      <xdr:rowOff>156211</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6204993" y="1769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105411</xdr:rowOff>
    </xdr:from>
    <xdr:to>
      <xdr:col>41</xdr:col>
      <xdr:colOff>50800</xdr:colOff>
      <xdr:row>107</xdr:row>
      <xdr:rowOff>105411</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6255793" y="17745142"/>
          <a:ext cx="78948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153688</xdr:rowOff>
    </xdr:from>
    <xdr:ext cx="469744" cy="259045"/>
    <xdr:sp macro="" textlink="">
      <xdr:nvSpPr>
        <xdr:cNvPr id="489" name="n_1aveValue【市民会館】&#10;一人当たり面積">
          <a:extLst>
            <a:ext uri="{FF2B5EF4-FFF2-40B4-BE49-F238E27FC236}">
              <a16:creationId xmlns:a16="http://schemas.microsoft.com/office/drawing/2014/main" id="{00000000-0008-0000-0F00-0000E9010000}"/>
            </a:ext>
          </a:extLst>
        </xdr:cNvPr>
        <xdr:cNvSpPr txBox="1"/>
      </xdr:nvSpPr>
      <xdr:spPr>
        <a:xfrm>
          <a:off x="8416481" y="1745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162577</xdr:rowOff>
    </xdr:from>
    <xdr:ext cx="469744" cy="259045"/>
    <xdr:sp macro="" textlink="">
      <xdr:nvSpPr>
        <xdr:cNvPr id="490" name="n_2aveValue【市民会館】&#10;一人当たり面積">
          <a:extLst>
            <a:ext uri="{FF2B5EF4-FFF2-40B4-BE49-F238E27FC236}">
              <a16:creationId xmlns:a16="http://schemas.microsoft.com/office/drawing/2014/main" id="{00000000-0008-0000-0F00-0000EA010000}"/>
            </a:ext>
          </a:extLst>
        </xdr:cNvPr>
        <xdr:cNvSpPr txBox="1"/>
      </xdr:nvSpPr>
      <xdr:spPr>
        <a:xfrm>
          <a:off x="7639696" y="1746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168927</xdr:rowOff>
    </xdr:from>
    <xdr:ext cx="469744" cy="259045"/>
    <xdr:sp macro="" textlink="">
      <xdr:nvSpPr>
        <xdr:cNvPr id="491" name="n_3aveValue【市民会館】&#10;一人当たり面積">
          <a:extLst>
            <a:ext uri="{FF2B5EF4-FFF2-40B4-BE49-F238E27FC236}">
              <a16:creationId xmlns:a16="http://schemas.microsoft.com/office/drawing/2014/main" id="{00000000-0008-0000-0F00-0000EB010000}"/>
            </a:ext>
          </a:extLst>
        </xdr:cNvPr>
        <xdr:cNvSpPr txBox="1"/>
      </xdr:nvSpPr>
      <xdr:spPr>
        <a:xfrm>
          <a:off x="6830308" y="1746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163847</xdr:rowOff>
    </xdr:from>
    <xdr:ext cx="469744" cy="259045"/>
    <xdr:sp macro="" textlink="">
      <xdr:nvSpPr>
        <xdr:cNvPr id="492" name="n_4aveValue【市民会館】&#10;一人当たり面積">
          <a:extLst>
            <a:ext uri="{FF2B5EF4-FFF2-40B4-BE49-F238E27FC236}">
              <a16:creationId xmlns:a16="http://schemas.microsoft.com/office/drawing/2014/main" id="{00000000-0008-0000-0F00-0000EC010000}"/>
            </a:ext>
          </a:extLst>
        </xdr:cNvPr>
        <xdr:cNvSpPr txBox="1"/>
      </xdr:nvSpPr>
      <xdr:spPr>
        <a:xfrm>
          <a:off x="6040823" y="1746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142257</xdr:rowOff>
    </xdr:from>
    <xdr:ext cx="469744" cy="259045"/>
    <xdr:sp macro="" textlink="">
      <xdr:nvSpPr>
        <xdr:cNvPr id="493" name="n_1mainValue【市民会館】&#10;一人当たり面積">
          <a:extLst>
            <a:ext uri="{FF2B5EF4-FFF2-40B4-BE49-F238E27FC236}">
              <a16:creationId xmlns:a16="http://schemas.microsoft.com/office/drawing/2014/main" id="{00000000-0008-0000-0F00-0000ED010000}"/>
            </a:ext>
          </a:extLst>
        </xdr:cNvPr>
        <xdr:cNvSpPr txBox="1"/>
      </xdr:nvSpPr>
      <xdr:spPr>
        <a:xfrm>
          <a:off x="8416481" y="1778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144797</xdr:rowOff>
    </xdr:from>
    <xdr:ext cx="469744" cy="259045"/>
    <xdr:sp macro="" textlink="">
      <xdr:nvSpPr>
        <xdr:cNvPr id="494" name="n_2mainValue【市民会館】&#10;一人当たり面積">
          <a:extLst>
            <a:ext uri="{FF2B5EF4-FFF2-40B4-BE49-F238E27FC236}">
              <a16:creationId xmlns:a16="http://schemas.microsoft.com/office/drawing/2014/main" id="{00000000-0008-0000-0F00-0000EE010000}"/>
            </a:ext>
          </a:extLst>
        </xdr:cNvPr>
        <xdr:cNvSpPr txBox="1"/>
      </xdr:nvSpPr>
      <xdr:spPr>
        <a:xfrm>
          <a:off x="7639696" y="1778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147338</xdr:rowOff>
    </xdr:from>
    <xdr:ext cx="469744" cy="259045"/>
    <xdr:sp macro="" textlink="">
      <xdr:nvSpPr>
        <xdr:cNvPr id="495" name="n_3mainValue【市民会館】&#10;一人当たり面積">
          <a:extLst>
            <a:ext uri="{FF2B5EF4-FFF2-40B4-BE49-F238E27FC236}">
              <a16:creationId xmlns:a16="http://schemas.microsoft.com/office/drawing/2014/main" id="{00000000-0008-0000-0F00-0000EF010000}"/>
            </a:ext>
          </a:extLst>
        </xdr:cNvPr>
        <xdr:cNvSpPr txBox="1"/>
      </xdr:nvSpPr>
      <xdr:spPr>
        <a:xfrm>
          <a:off x="6830308" y="1778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147338</xdr:rowOff>
    </xdr:from>
    <xdr:ext cx="469744" cy="259045"/>
    <xdr:sp macro="" textlink="">
      <xdr:nvSpPr>
        <xdr:cNvPr id="496" name="n_4mainValue【市民会館】&#10;一人当たり面積">
          <a:extLst>
            <a:ext uri="{FF2B5EF4-FFF2-40B4-BE49-F238E27FC236}">
              <a16:creationId xmlns:a16="http://schemas.microsoft.com/office/drawing/2014/main" id="{00000000-0008-0000-0F00-0000F0010000}"/>
            </a:ext>
          </a:extLst>
        </xdr:cNvPr>
        <xdr:cNvSpPr txBox="1"/>
      </xdr:nvSpPr>
      <xdr:spPr>
        <a:xfrm>
          <a:off x="6040823" y="1778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1152306" y="4013579"/>
          <a:ext cx="4226825"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1259403"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1259403"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175888"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2175888"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3199470"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3199470"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1152306" y="5102841"/>
          <a:ext cx="4226825"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1114206" y="492001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1152306" y="7289042"/>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0744836" y="71544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1152306" y="6977824"/>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0744836" y="684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1152306" y="6666606"/>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0789053" y="65320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1152306" y="6355388"/>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0789053" y="62208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1152306" y="6044171"/>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0789053" y="59028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1152306" y="5732953"/>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0789053" y="5590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1152306" y="5414059"/>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0853173" y="527951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1152306" y="5102841"/>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a:extLst>
            <a:ext uri="{FF2B5EF4-FFF2-40B4-BE49-F238E27FC236}">
              <a16:creationId xmlns:a16="http://schemas.microsoft.com/office/drawing/2014/main" id="{00000000-0008-0000-0F00-000009020000}"/>
            </a:ext>
          </a:extLst>
        </xdr:cNvPr>
        <xdr:cNvSpPr/>
      </xdr:nvSpPr>
      <xdr:spPr>
        <a:xfrm>
          <a:off x="11152306" y="5102841"/>
          <a:ext cx="4226825"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102326</xdr:rowOff>
    </xdr:from>
    <xdr:to>
      <xdr:col>85</xdr:col>
      <xdr:colOff>126364</xdr:colOff>
      <xdr:row>42</xdr:row>
      <xdr:rowOff>92528</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flipV="1">
          <a:off x="14627110" y="5513663"/>
          <a:ext cx="0" cy="146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一般廃棄物処理施設】&#10;有形固定資産減価償却率最小値テキスト">
          <a:extLst>
            <a:ext uri="{FF2B5EF4-FFF2-40B4-BE49-F238E27FC236}">
              <a16:creationId xmlns:a16="http://schemas.microsoft.com/office/drawing/2014/main" id="{00000000-0008-0000-0F00-00000B020000}"/>
            </a:ext>
          </a:extLst>
        </xdr:cNvPr>
        <xdr:cNvSpPr txBox="1"/>
      </xdr:nvSpPr>
      <xdr:spPr>
        <a:xfrm>
          <a:off x="14665846" y="6981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4538846" y="6977824"/>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49003</xdr:rowOff>
    </xdr:from>
    <xdr:ext cx="340478" cy="259045"/>
    <xdr:sp macro="" textlink="">
      <xdr:nvSpPr>
        <xdr:cNvPr id="525" name="【一般廃棄物処理施設】&#10;有形固定資産減価償却率最大値テキスト">
          <a:extLst>
            <a:ext uri="{FF2B5EF4-FFF2-40B4-BE49-F238E27FC236}">
              <a16:creationId xmlns:a16="http://schemas.microsoft.com/office/drawing/2014/main" id="{00000000-0008-0000-0F00-00000D020000}"/>
            </a:ext>
          </a:extLst>
        </xdr:cNvPr>
        <xdr:cNvSpPr txBox="1"/>
      </xdr:nvSpPr>
      <xdr:spPr>
        <a:xfrm>
          <a:off x="14665846" y="5296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102326</xdr:rowOff>
    </xdr:from>
    <xdr:to>
      <xdr:col>86</xdr:col>
      <xdr:colOff>25400</xdr:colOff>
      <xdr:row>33</xdr:row>
      <xdr:rowOff>102326</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4538846" y="5513663"/>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164210</xdr:rowOff>
    </xdr:from>
    <xdr:ext cx="405111" cy="259045"/>
    <xdr:sp macro="" textlink="">
      <xdr:nvSpPr>
        <xdr:cNvPr id="527" name="【一般廃棄物処理施設】&#10;有形固定資産減価償却率平均値テキスト">
          <a:extLst>
            <a:ext uri="{FF2B5EF4-FFF2-40B4-BE49-F238E27FC236}">
              <a16:creationId xmlns:a16="http://schemas.microsoft.com/office/drawing/2014/main" id="{00000000-0008-0000-0F00-00000F020000}"/>
            </a:ext>
          </a:extLst>
        </xdr:cNvPr>
        <xdr:cNvSpPr txBox="1"/>
      </xdr:nvSpPr>
      <xdr:spPr>
        <a:xfrm>
          <a:off x="14665846" y="62306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4576946" y="6371536"/>
          <a:ext cx="94776"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3818358" y="628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3028873" y="627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2239388" y="6265400"/>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1430000" y="5714810"/>
          <a:ext cx="101600" cy="9392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4457149"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3698561"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2909076"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112767"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1310203"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142966</xdr:rowOff>
    </xdr:from>
    <xdr:to>
      <xdr:col>85</xdr:col>
      <xdr:colOff>177800</xdr:colOff>
      <xdr:row>40</xdr:row>
      <xdr:rowOff>73116</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4576946" y="6536942"/>
          <a:ext cx="94776"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121393</xdr:rowOff>
    </xdr:from>
    <xdr:ext cx="405111" cy="259045"/>
    <xdr:sp macro="" textlink="">
      <xdr:nvSpPr>
        <xdr:cNvPr id="539" name="【一般廃棄物処理施設】&#10;有形固定資産減価償却率該当値テキスト">
          <a:extLst>
            <a:ext uri="{FF2B5EF4-FFF2-40B4-BE49-F238E27FC236}">
              <a16:creationId xmlns:a16="http://schemas.microsoft.com/office/drawing/2014/main" id="{00000000-0008-0000-0F00-00001B020000}"/>
            </a:ext>
          </a:extLst>
        </xdr:cNvPr>
        <xdr:cNvSpPr txBox="1"/>
      </xdr:nvSpPr>
      <xdr:spPr>
        <a:xfrm>
          <a:off x="14665846" y="6515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43362</xdr:rowOff>
    </xdr:from>
    <xdr:to>
      <xdr:col>81</xdr:col>
      <xdr:colOff>101600</xdr:colOff>
      <xdr:row>38</xdr:row>
      <xdr:rowOff>144962</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3818358" y="627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94162</xdr:rowOff>
    </xdr:from>
    <xdr:to>
      <xdr:col>85</xdr:col>
      <xdr:colOff>127000</xdr:colOff>
      <xdr:row>40</xdr:row>
      <xdr:rowOff>22316</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3869158" y="6324365"/>
          <a:ext cx="758588" cy="25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90715</xdr:rowOff>
    </xdr:from>
    <xdr:to>
      <xdr:col>76</xdr:col>
      <xdr:colOff>165100</xdr:colOff>
      <xdr:row>40</xdr:row>
      <xdr:rowOff>20865</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3028873" y="6484691"/>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94162</xdr:rowOff>
    </xdr:from>
    <xdr:to>
      <xdr:col>81</xdr:col>
      <xdr:colOff>50800</xdr:colOff>
      <xdr:row>39</xdr:row>
      <xdr:rowOff>141515</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flipV="1">
          <a:off x="13079673" y="6324365"/>
          <a:ext cx="789485" cy="21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71120</xdr:rowOff>
    </xdr:from>
    <xdr:to>
      <xdr:col>72</xdr:col>
      <xdr:colOff>38100</xdr:colOff>
      <xdr:row>40</xdr:row>
      <xdr:rowOff>1270</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12239388" y="6465096"/>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121920</xdr:rowOff>
    </xdr:from>
    <xdr:to>
      <xdr:col>76</xdr:col>
      <xdr:colOff>114300</xdr:colOff>
      <xdr:row>39</xdr:row>
      <xdr:rowOff>141515</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2283364" y="6515896"/>
          <a:ext cx="796309"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67854</xdr:rowOff>
    </xdr:from>
    <xdr:to>
      <xdr:col>67</xdr:col>
      <xdr:colOff>101600</xdr:colOff>
      <xdr:row>39</xdr:row>
      <xdr:rowOff>169454</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11430000" y="6461830"/>
          <a:ext cx="101600" cy="9477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118654</xdr:rowOff>
    </xdr:from>
    <xdr:to>
      <xdr:col>71</xdr:col>
      <xdr:colOff>177800</xdr:colOff>
      <xdr:row>39</xdr:row>
      <xdr:rowOff>121920</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1480800" y="6512630"/>
          <a:ext cx="802564"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142620</xdr:rowOff>
    </xdr:from>
    <xdr:ext cx="405111" cy="259045"/>
    <xdr:sp macro="" textlink="">
      <xdr:nvSpPr>
        <xdr:cNvPr id="548" name="n_1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3673805" y="6372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49" name="n_2ave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2897020" y="6069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550" name="n_3ave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2107535" y="6055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51" name="n_4ave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1298147" y="5497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161488</xdr:rowOff>
    </xdr:from>
    <xdr:ext cx="405111" cy="259045"/>
    <xdr:sp macro="" textlink="">
      <xdr:nvSpPr>
        <xdr:cNvPr id="552" name="n_1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3673805" y="6064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11992</xdr:rowOff>
    </xdr:from>
    <xdr:ext cx="405111" cy="259045"/>
    <xdr:sp macro="" textlink="">
      <xdr:nvSpPr>
        <xdr:cNvPr id="553" name="n_2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2897020" y="6569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163847</xdr:rowOff>
    </xdr:from>
    <xdr:ext cx="405111" cy="259045"/>
    <xdr:sp macro="" textlink="">
      <xdr:nvSpPr>
        <xdr:cNvPr id="554" name="n_3mainValue【一般廃棄物処理施設】&#10;有形固定資産減価償却率">
          <a:extLst>
            <a:ext uri="{FF2B5EF4-FFF2-40B4-BE49-F238E27FC236}">
              <a16:creationId xmlns:a16="http://schemas.microsoft.com/office/drawing/2014/main" id="{00000000-0008-0000-0F00-00002A020000}"/>
            </a:ext>
          </a:extLst>
        </xdr:cNvPr>
        <xdr:cNvSpPr txBox="1"/>
      </xdr:nvSpPr>
      <xdr:spPr>
        <a:xfrm>
          <a:off x="12107535" y="6557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160581</xdr:rowOff>
    </xdr:from>
    <xdr:ext cx="405111" cy="259045"/>
    <xdr:sp macro="" textlink="">
      <xdr:nvSpPr>
        <xdr:cNvPr id="555" name="n_4mainValue【一般廃棄物処理施設】&#10;有形固定資産減価償却率">
          <a:extLst>
            <a:ext uri="{FF2B5EF4-FFF2-40B4-BE49-F238E27FC236}">
              <a16:creationId xmlns:a16="http://schemas.microsoft.com/office/drawing/2014/main" id="{00000000-0008-0000-0F00-00002B020000}"/>
            </a:ext>
          </a:extLst>
        </xdr:cNvPr>
        <xdr:cNvSpPr txBox="1"/>
      </xdr:nvSpPr>
      <xdr:spPr>
        <a:xfrm>
          <a:off x="11298147" y="6554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6377313" y="4013579"/>
          <a:ext cx="4246729"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6504313" y="4643272"/>
          <a:ext cx="1364777"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6504313" y="4838795"/>
          <a:ext cx="1364777"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7400896"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7400896"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8424478"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8424478"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6377313" y="5102841"/>
          <a:ext cx="4246729"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6359116" y="4920018"/>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6377313" y="7289042"/>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6377313" y="6854872"/>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6168333" y="67203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6377313" y="6413026"/>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5861506" y="62784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6377313" y="5978857"/>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5861506" y="584431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6377313" y="5544687"/>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5861506" y="5410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6377313" y="5102841"/>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5861506" y="49682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a:extLst>
            <a:ext uri="{FF2B5EF4-FFF2-40B4-BE49-F238E27FC236}">
              <a16:creationId xmlns:a16="http://schemas.microsoft.com/office/drawing/2014/main" id="{00000000-0008-0000-0F00-000040020000}"/>
            </a:ext>
          </a:extLst>
        </xdr:cNvPr>
        <xdr:cNvSpPr/>
      </xdr:nvSpPr>
      <xdr:spPr>
        <a:xfrm>
          <a:off x="16377313" y="5102841"/>
          <a:ext cx="4246729"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18679</xdr:rowOff>
    </xdr:from>
    <xdr:to>
      <xdr:col>116</xdr:col>
      <xdr:colOff>62864</xdr:colOff>
      <xdr:row>41</xdr:row>
      <xdr:rowOff>129624</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flipV="1">
          <a:off x="19852118" y="5430016"/>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133451</xdr:rowOff>
    </xdr:from>
    <xdr:ext cx="469744" cy="259045"/>
    <xdr:sp macro="" textlink="">
      <xdr:nvSpPr>
        <xdr:cNvPr id="578" name="【一般廃棄物処理施設】&#10;一人当たり有形固定資産（償却資産）額最小値テキスト">
          <a:extLst>
            <a:ext uri="{FF2B5EF4-FFF2-40B4-BE49-F238E27FC236}">
              <a16:creationId xmlns:a16="http://schemas.microsoft.com/office/drawing/2014/main" id="{00000000-0008-0000-0F00-000042020000}"/>
            </a:ext>
          </a:extLst>
        </xdr:cNvPr>
        <xdr:cNvSpPr txBox="1"/>
      </xdr:nvSpPr>
      <xdr:spPr>
        <a:xfrm>
          <a:off x="19890854" y="685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129624</xdr:rowOff>
    </xdr:from>
    <xdr:to>
      <xdr:col>116</xdr:col>
      <xdr:colOff>152400</xdr:colOff>
      <xdr:row>41</xdr:row>
      <xdr:rowOff>129624</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9783757" y="6851146"/>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136806</xdr:rowOff>
    </xdr:from>
    <xdr:ext cx="599010" cy="259045"/>
    <xdr:sp macro="" textlink="">
      <xdr:nvSpPr>
        <xdr:cNvPr id="580" name="【一般廃棄物処理施設】&#10;一人当たり有形固定資産（償却資産）額最大値テキスト">
          <a:extLst>
            <a:ext uri="{FF2B5EF4-FFF2-40B4-BE49-F238E27FC236}">
              <a16:creationId xmlns:a16="http://schemas.microsoft.com/office/drawing/2014/main" id="{00000000-0008-0000-0F00-000044020000}"/>
            </a:ext>
          </a:extLst>
        </xdr:cNvPr>
        <xdr:cNvSpPr txBox="1"/>
      </xdr:nvSpPr>
      <xdr:spPr>
        <a:xfrm>
          <a:off x="19890854" y="5220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18679</xdr:rowOff>
    </xdr:from>
    <xdr:to>
      <xdr:col>116</xdr:col>
      <xdr:colOff>152400</xdr:colOff>
      <xdr:row>33</xdr:row>
      <xdr:rowOff>18679</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9783757" y="5430016"/>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9840</xdr:rowOff>
    </xdr:from>
    <xdr:ext cx="599010" cy="259045"/>
    <xdr:sp macro="" textlink="">
      <xdr:nvSpPr>
        <xdr:cNvPr id="582" name="【一般廃棄物処理施設】&#10;一人当たり有形固定資産（償却資産）額平均値テキスト">
          <a:extLst>
            <a:ext uri="{FF2B5EF4-FFF2-40B4-BE49-F238E27FC236}">
              <a16:creationId xmlns:a16="http://schemas.microsoft.com/office/drawing/2014/main" id="{00000000-0008-0000-0F00-000046020000}"/>
            </a:ext>
          </a:extLst>
        </xdr:cNvPr>
        <xdr:cNvSpPr txBox="1"/>
      </xdr:nvSpPr>
      <xdr:spPr>
        <a:xfrm>
          <a:off x="19890854" y="640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158413</xdr:rowOff>
    </xdr:from>
    <xdr:to>
      <xdr:col>116</xdr:col>
      <xdr:colOff>114300</xdr:colOff>
      <xdr:row>40</xdr:row>
      <xdr:rowOff>88563</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9801954" y="6552389"/>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165033</xdr:rowOff>
    </xdr:from>
    <xdr:to>
      <xdr:col>112</xdr:col>
      <xdr:colOff>38100</xdr:colOff>
      <xdr:row>40</xdr:row>
      <xdr:rowOff>95183</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19063269" y="6559009"/>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171249</xdr:rowOff>
    </xdr:from>
    <xdr:to>
      <xdr:col>107</xdr:col>
      <xdr:colOff>101600</xdr:colOff>
      <xdr:row>40</xdr:row>
      <xdr:rowOff>101399</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8253881" y="6558401"/>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8319</xdr:rowOff>
    </xdr:from>
    <xdr:to>
      <xdr:col>102</xdr:col>
      <xdr:colOff>165100</xdr:colOff>
      <xdr:row>40</xdr:row>
      <xdr:rowOff>109919</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7464396" y="656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119745</xdr:rowOff>
    </xdr:from>
    <xdr:to>
      <xdr:col>98</xdr:col>
      <xdr:colOff>38100</xdr:colOff>
      <xdr:row>38</xdr:row>
      <xdr:rowOff>49895</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16674910" y="6186175"/>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9682157"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8936648"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8134084"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7344599"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6548289"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68308</xdr:rowOff>
    </xdr:from>
    <xdr:to>
      <xdr:col>116</xdr:col>
      <xdr:colOff>114300</xdr:colOff>
      <xdr:row>40</xdr:row>
      <xdr:rowOff>169908</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9801954" y="6626057"/>
          <a:ext cx="101600" cy="9477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46735</xdr:rowOff>
    </xdr:from>
    <xdr:ext cx="534377" cy="259045"/>
    <xdr:sp macro="" textlink="">
      <xdr:nvSpPr>
        <xdr:cNvPr id="594" name="【一般廃棄物処理施設】&#10;一人当たり有形固定資産（償却資産）額該当値テキスト">
          <a:extLst>
            <a:ext uri="{FF2B5EF4-FFF2-40B4-BE49-F238E27FC236}">
              <a16:creationId xmlns:a16="http://schemas.microsoft.com/office/drawing/2014/main" id="{00000000-0008-0000-0F00-000052020000}"/>
            </a:ext>
          </a:extLst>
        </xdr:cNvPr>
        <xdr:cNvSpPr txBox="1"/>
      </xdr:nvSpPr>
      <xdr:spPr>
        <a:xfrm>
          <a:off x="19890854" y="660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123558</xdr:rowOff>
    </xdr:from>
    <xdr:to>
      <xdr:col>112</xdr:col>
      <xdr:colOff>38100</xdr:colOff>
      <xdr:row>41</xdr:row>
      <xdr:rowOff>53708</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9063269" y="6681307"/>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119108</xdr:rowOff>
    </xdr:from>
    <xdr:to>
      <xdr:col>116</xdr:col>
      <xdr:colOff>63500</xdr:colOff>
      <xdr:row>41</xdr:row>
      <xdr:rowOff>2908</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19107245" y="6676857"/>
          <a:ext cx="745509" cy="4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121515</xdr:rowOff>
    </xdr:from>
    <xdr:to>
      <xdr:col>107</xdr:col>
      <xdr:colOff>101600</xdr:colOff>
      <xdr:row>41</xdr:row>
      <xdr:rowOff>51665</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8253881" y="6679264"/>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865</xdr:rowOff>
    </xdr:from>
    <xdr:to>
      <xdr:col>111</xdr:col>
      <xdr:colOff>177800</xdr:colOff>
      <xdr:row>41</xdr:row>
      <xdr:rowOff>2908</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8304681" y="6722387"/>
          <a:ext cx="802564" cy="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122523</xdr:rowOff>
    </xdr:from>
    <xdr:to>
      <xdr:col>102</xdr:col>
      <xdr:colOff>165100</xdr:colOff>
      <xdr:row>41</xdr:row>
      <xdr:rowOff>52673</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17464396" y="6680272"/>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865</xdr:rowOff>
    </xdr:from>
    <xdr:to>
      <xdr:col>107</xdr:col>
      <xdr:colOff>50800</xdr:colOff>
      <xdr:row>41</xdr:row>
      <xdr:rowOff>1873</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flipV="1">
          <a:off x="17515196" y="6722387"/>
          <a:ext cx="789485" cy="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125140</xdr:rowOff>
    </xdr:from>
    <xdr:to>
      <xdr:col>98</xdr:col>
      <xdr:colOff>38100</xdr:colOff>
      <xdr:row>41</xdr:row>
      <xdr:rowOff>55290</xdr:rowOff>
    </xdr:to>
    <xdr:sp macro="" textlink="">
      <xdr:nvSpPr>
        <xdr:cNvPr id="601" name="楕円 600">
          <a:extLst>
            <a:ext uri="{FF2B5EF4-FFF2-40B4-BE49-F238E27FC236}">
              <a16:creationId xmlns:a16="http://schemas.microsoft.com/office/drawing/2014/main" id="{00000000-0008-0000-0F00-000059020000}"/>
            </a:ext>
          </a:extLst>
        </xdr:cNvPr>
        <xdr:cNvSpPr/>
      </xdr:nvSpPr>
      <xdr:spPr>
        <a:xfrm>
          <a:off x="16674910" y="6682889"/>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1873</xdr:rowOff>
    </xdr:from>
    <xdr:to>
      <xdr:col>102</xdr:col>
      <xdr:colOff>114300</xdr:colOff>
      <xdr:row>41</xdr:row>
      <xdr:rowOff>4490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flipV="1">
          <a:off x="16718886" y="6723395"/>
          <a:ext cx="79631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111710</xdr:rowOff>
    </xdr:from>
    <xdr:ext cx="599010" cy="259045"/>
    <xdr:sp macro="" textlink="">
      <xdr:nvSpPr>
        <xdr:cNvPr id="603" name="n_1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8821767" y="634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117926</xdr:rowOff>
    </xdr:from>
    <xdr:ext cx="599010" cy="259045"/>
    <xdr:sp macro="" textlink="">
      <xdr:nvSpPr>
        <xdr:cNvPr id="604" name="n_2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8044982" y="634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126446</xdr:rowOff>
    </xdr:from>
    <xdr:ext cx="599010" cy="259045"/>
    <xdr:sp macro="" textlink="">
      <xdr:nvSpPr>
        <xdr:cNvPr id="605" name="n_3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7235594" y="6356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66422</xdr:rowOff>
    </xdr:from>
    <xdr:ext cx="599010" cy="259045"/>
    <xdr:sp macro="" textlink="">
      <xdr:nvSpPr>
        <xdr:cNvPr id="606" name="n_4ave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6446108" y="5969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44835</xdr:rowOff>
    </xdr:from>
    <xdr:ext cx="534377" cy="259045"/>
    <xdr:sp macro="" textlink="">
      <xdr:nvSpPr>
        <xdr:cNvPr id="607" name="n_1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18854083" y="676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42792</xdr:rowOff>
    </xdr:from>
    <xdr:ext cx="534377" cy="259045"/>
    <xdr:sp macro="" textlink="">
      <xdr:nvSpPr>
        <xdr:cNvPr id="608" name="n_2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8077298" y="676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43800</xdr:rowOff>
    </xdr:from>
    <xdr:ext cx="534377" cy="259045"/>
    <xdr:sp macro="" textlink="">
      <xdr:nvSpPr>
        <xdr:cNvPr id="609" name="n_3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17267910" y="676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46417</xdr:rowOff>
    </xdr:from>
    <xdr:ext cx="534377" cy="259045"/>
    <xdr:sp macro="" textlink="">
      <xdr:nvSpPr>
        <xdr:cNvPr id="610" name="n_4mainValue【一般廃棄物処理施設】&#10;一人当たり有形固定資産（償却資産）額">
          <a:extLst>
            <a:ext uri="{FF2B5EF4-FFF2-40B4-BE49-F238E27FC236}">
              <a16:creationId xmlns:a16="http://schemas.microsoft.com/office/drawing/2014/main" id="{00000000-0008-0000-0F00-000062020000}"/>
            </a:ext>
          </a:extLst>
        </xdr:cNvPr>
        <xdr:cNvSpPr txBox="1"/>
      </xdr:nvSpPr>
      <xdr:spPr>
        <a:xfrm>
          <a:off x="16478424" y="676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1152306" y="7654688"/>
          <a:ext cx="4226825"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1259403"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1259403"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2175888"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2175888"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3199470"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3199470"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1152306" y="8743950"/>
          <a:ext cx="4226825"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1114206" y="856112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1152306" y="10930151"/>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0744836" y="107956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1152306" y="10618932"/>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0744836" y="1048438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1152306" y="10307715"/>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0789053" y="10165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1152306" y="9996497"/>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0789053" y="98542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1152306" y="9677604"/>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0789053" y="954305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1152306" y="9366386"/>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0789053" y="92318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1152306" y="9055168"/>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0853173" y="892062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1152306" y="8743950"/>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5" name="【保健センター・保健所】&#10;有形固定資産減価償却率グラフ枠">
          <a:extLst>
            <a:ext uri="{FF2B5EF4-FFF2-40B4-BE49-F238E27FC236}">
              <a16:creationId xmlns:a16="http://schemas.microsoft.com/office/drawing/2014/main" id="{00000000-0008-0000-0F00-00007B020000}"/>
            </a:ext>
          </a:extLst>
        </xdr:cNvPr>
        <xdr:cNvSpPr/>
      </xdr:nvSpPr>
      <xdr:spPr>
        <a:xfrm>
          <a:off x="11152306" y="8743950"/>
          <a:ext cx="4226825"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76744</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flipV="1">
          <a:off x="14627110" y="9120481"/>
          <a:ext cx="0" cy="144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80571</xdr:rowOff>
    </xdr:from>
    <xdr:ext cx="405111" cy="259045"/>
    <xdr:sp macro="" textlink="">
      <xdr:nvSpPr>
        <xdr:cNvPr id="637" name="【保健センター・保健所】&#10;有形固定資産減価償却率最小値テキスト">
          <a:extLst>
            <a:ext uri="{FF2B5EF4-FFF2-40B4-BE49-F238E27FC236}">
              <a16:creationId xmlns:a16="http://schemas.microsoft.com/office/drawing/2014/main" id="{00000000-0008-0000-0F00-00007D020000}"/>
            </a:ext>
          </a:extLst>
        </xdr:cNvPr>
        <xdr:cNvSpPr txBox="1"/>
      </xdr:nvSpPr>
      <xdr:spPr>
        <a:xfrm>
          <a:off x="14665846" y="10568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76744</xdr:rowOff>
    </xdr:from>
    <xdr:to>
      <xdr:col>86</xdr:col>
      <xdr:colOff>25400</xdr:colOff>
      <xdr:row>64</xdr:row>
      <xdr:rowOff>76744</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4538846" y="10565048"/>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39" name="【保健センター・保健所】&#10;有形固定資産減価償却率最大値テキスト">
          <a:extLst>
            <a:ext uri="{FF2B5EF4-FFF2-40B4-BE49-F238E27FC236}">
              <a16:creationId xmlns:a16="http://schemas.microsoft.com/office/drawing/2014/main" id="{00000000-0008-0000-0F00-00007F020000}"/>
            </a:ext>
          </a:extLst>
        </xdr:cNvPr>
        <xdr:cNvSpPr txBox="1"/>
      </xdr:nvSpPr>
      <xdr:spPr>
        <a:xfrm>
          <a:off x="14665846" y="8903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4538846" y="9120481"/>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151692</xdr:rowOff>
    </xdr:from>
    <xdr:ext cx="405111" cy="259045"/>
    <xdr:sp macro="" textlink="">
      <xdr:nvSpPr>
        <xdr:cNvPr id="641" name="【保健センター・保健所】&#10;有形固定資産減価償却率平均値テキスト">
          <a:extLst>
            <a:ext uri="{FF2B5EF4-FFF2-40B4-BE49-F238E27FC236}">
              <a16:creationId xmlns:a16="http://schemas.microsoft.com/office/drawing/2014/main" id="{00000000-0008-0000-0F00-000081020000}"/>
            </a:ext>
          </a:extLst>
        </xdr:cNvPr>
        <xdr:cNvSpPr txBox="1"/>
      </xdr:nvSpPr>
      <xdr:spPr>
        <a:xfrm>
          <a:off x="14665846" y="96573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128815</xdr:rowOff>
    </xdr:from>
    <xdr:to>
      <xdr:col>85</xdr:col>
      <xdr:colOff>177800</xdr:colOff>
      <xdr:row>60</xdr:row>
      <xdr:rowOff>58965</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4576946" y="9798254"/>
          <a:ext cx="94776"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3818358" y="9801519"/>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3028873" y="9750901"/>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2239388" y="9737838"/>
          <a:ext cx="81697" cy="9477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6" name="フローチャート: 判断 645">
          <a:extLst>
            <a:ext uri="{FF2B5EF4-FFF2-40B4-BE49-F238E27FC236}">
              <a16:creationId xmlns:a16="http://schemas.microsoft.com/office/drawing/2014/main" id="{00000000-0008-0000-0F00-000086020000}"/>
            </a:ext>
          </a:extLst>
        </xdr:cNvPr>
        <xdr:cNvSpPr/>
      </xdr:nvSpPr>
      <xdr:spPr>
        <a:xfrm>
          <a:off x="11430000" y="969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4457149"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3698561"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2909076"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112767"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1310203"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154940</xdr:rowOff>
    </xdr:from>
    <xdr:to>
      <xdr:col>85</xdr:col>
      <xdr:colOff>177800</xdr:colOff>
      <xdr:row>62</xdr:row>
      <xdr:rowOff>85090</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4576946" y="10151925"/>
          <a:ext cx="94776"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133367</xdr:rowOff>
    </xdr:from>
    <xdr:ext cx="405111" cy="259045"/>
    <xdr:sp macro="" textlink="">
      <xdr:nvSpPr>
        <xdr:cNvPr id="653" name="【保健センター・保健所】&#10;有形固定資産減価償却率該当値テキスト">
          <a:extLst>
            <a:ext uri="{FF2B5EF4-FFF2-40B4-BE49-F238E27FC236}">
              <a16:creationId xmlns:a16="http://schemas.microsoft.com/office/drawing/2014/main" id="{00000000-0008-0000-0F00-00008D020000}"/>
            </a:ext>
          </a:extLst>
        </xdr:cNvPr>
        <xdr:cNvSpPr txBox="1"/>
      </xdr:nvSpPr>
      <xdr:spPr>
        <a:xfrm>
          <a:off x="14665846" y="1013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120650</xdr:rowOff>
    </xdr:from>
    <xdr:to>
      <xdr:col>81</xdr:col>
      <xdr:colOff>101600</xdr:colOff>
      <xdr:row>62</xdr:row>
      <xdr:rowOff>50800</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3818358" y="10117635"/>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0</xdr:rowOff>
    </xdr:from>
    <xdr:to>
      <xdr:col>85</xdr:col>
      <xdr:colOff>127000</xdr:colOff>
      <xdr:row>62</xdr:row>
      <xdr:rowOff>34290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3869158" y="10160758"/>
          <a:ext cx="758588"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109220</xdr:rowOff>
    </xdr:from>
    <xdr:to>
      <xdr:col>76</xdr:col>
      <xdr:colOff>165100</xdr:colOff>
      <xdr:row>62</xdr:row>
      <xdr:rowOff>39370</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3028873" y="10106205"/>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160020</xdr:rowOff>
    </xdr:from>
    <xdr:to>
      <xdr:col>81</xdr:col>
      <xdr:colOff>50800</xdr:colOff>
      <xdr:row>62</xdr:row>
      <xdr:rowOff>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3079673" y="10157005"/>
          <a:ext cx="789485"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76563</xdr:rowOff>
    </xdr:from>
    <xdr:to>
      <xdr:col>72</xdr:col>
      <xdr:colOff>38100</xdr:colOff>
      <xdr:row>62</xdr:row>
      <xdr:rowOff>6713</xdr:rowOff>
    </xdr:to>
    <xdr:sp macro="" textlink="">
      <xdr:nvSpPr>
        <xdr:cNvPr id="658" name="楕円 657">
          <a:extLst>
            <a:ext uri="{FF2B5EF4-FFF2-40B4-BE49-F238E27FC236}">
              <a16:creationId xmlns:a16="http://schemas.microsoft.com/office/drawing/2014/main" id="{00000000-0008-0000-0F00-000092020000}"/>
            </a:ext>
          </a:extLst>
        </xdr:cNvPr>
        <xdr:cNvSpPr/>
      </xdr:nvSpPr>
      <xdr:spPr>
        <a:xfrm>
          <a:off x="12239388" y="10073548"/>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127363</xdr:rowOff>
    </xdr:from>
    <xdr:to>
      <xdr:col>76</xdr:col>
      <xdr:colOff>114300</xdr:colOff>
      <xdr:row>61</xdr:row>
      <xdr:rowOff>160020</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2283364" y="10124348"/>
          <a:ext cx="796309"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43906</xdr:rowOff>
    </xdr:from>
    <xdr:to>
      <xdr:col>67</xdr:col>
      <xdr:colOff>101600</xdr:colOff>
      <xdr:row>61</xdr:row>
      <xdr:rowOff>145506</xdr:rowOff>
    </xdr:to>
    <xdr:sp macro="" textlink="">
      <xdr:nvSpPr>
        <xdr:cNvPr id="660" name="楕円 659">
          <a:extLst>
            <a:ext uri="{FF2B5EF4-FFF2-40B4-BE49-F238E27FC236}">
              <a16:creationId xmlns:a16="http://schemas.microsoft.com/office/drawing/2014/main" id="{00000000-0008-0000-0F00-000094020000}"/>
            </a:ext>
          </a:extLst>
        </xdr:cNvPr>
        <xdr:cNvSpPr/>
      </xdr:nvSpPr>
      <xdr:spPr>
        <a:xfrm>
          <a:off x="11430000" y="1004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94706</xdr:rowOff>
    </xdr:from>
    <xdr:to>
      <xdr:col>71</xdr:col>
      <xdr:colOff>177800</xdr:colOff>
      <xdr:row>61</xdr:row>
      <xdr:rowOff>127363</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1480800" y="10091691"/>
          <a:ext cx="802564"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662" name="n_1ave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3673805" y="958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663" name="n_2ave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2897020" y="9533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4" name="n_3ave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2107535" y="9520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665" name="n_4ave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1298147" y="948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41927</xdr:rowOff>
    </xdr:from>
    <xdr:ext cx="405111" cy="259045"/>
    <xdr:sp macro="" textlink="">
      <xdr:nvSpPr>
        <xdr:cNvPr id="666" name="n_1main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3673805" y="10202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667" name="n_2mainValue【保健センター・保健所】&#10;有形固定資産減価償却率">
          <a:extLst>
            <a:ext uri="{FF2B5EF4-FFF2-40B4-BE49-F238E27FC236}">
              <a16:creationId xmlns:a16="http://schemas.microsoft.com/office/drawing/2014/main" id="{00000000-0008-0000-0F00-00009B020000}"/>
            </a:ext>
          </a:extLst>
        </xdr:cNvPr>
        <xdr:cNvSpPr txBox="1"/>
      </xdr:nvSpPr>
      <xdr:spPr>
        <a:xfrm>
          <a:off x="12897020" y="10191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169290</xdr:rowOff>
    </xdr:from>
    <xdr:ext cx="405111" cy="259045"/>
    <xdr:sp macro="" textlink="">
      <xdr:nvSpPr>
        <xdr:cNvPr id="668" name="n_3mainValue【保健センター・保健所】&#10;有形固定資産減価償却率">
          <a:extLst>
            <a:ext uri="{FF2B5EF4-FFF2-40B4-BE49-F238E27FC236}">
              <a16:creationId xmlns:a16="http://schemas.microsoft.com/office/drawing/2014/main" id="{00000000-0008-0000-0F00-00009C020000}"/>
            </a:ext>
          </a:extLst>
        </xdr:cNvPr>
        <xdr:cNvSpPr txBox="1"/>
      </xdr:nvSpPr>
      <xdr:spPr>
        <a:xfrm>
          <a:off x="12107535" y="10159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136633</xdr:rowOff>
    </xdr:from>
    <xdr:ext cx="405111" cy="259045"/>
    <xdr:sp macro="" textlink="">
      <xdr:nvSpPr>
        <xdr:cNvPr id="669" name="n_4mainValue【保健センター・保健所】&#10;有形固定資産減価償却率">
          <a:extLst>
            <a:ext uri="{FF2B5EF4-FFF2-40B4-BE49-F238E27FC236}">
              <a16:creationId xmlns:a16="http://schemas.microsoft.com/office/drawing/2014/main" id="{00000000-0008-0000-0F00-00009D020000}"/>
            </a:ext>
          </a:extLst>
        </xdr:cNvPr>
        <xdr:cNvSpPr txBox="1"/>
      </xdr:nvSpPr>
      <xdr:spPr>
        <a:xfrm>
          <a:off x="11298147" y="10133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6377313" y="7654688"/>
          <a:ext cx="4246729"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6504313" y="8284381"/>
          <a:ext cx="1364777"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6504313" y="8479904"/>
          <a:ext cx="1364777"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7400896"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7400896"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8424478"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8424478"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6377313" y="8743950"/>
          <a:ext cx="4246729"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6359116" y="856112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6377313" y="10930151"/>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6377313" y="10488304"/>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5969843" y="1035375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6377313" y="10054135"/>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5969843" y="991958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6377313" y="9619966"/>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5969843" y="9485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6377313" y="9178119"/>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5969843" y="90435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6377313" y="8743950"/>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5969843" y="860940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00000000-0008-0000-0F00-0000B2020000}"/>
            </a:ext>
          </a:extLst>
        </xdr:cNvPr>
        <xdr:cNvSpPr/>
      </xdr:nvSpPr>
      <xdr:spPr>
        <a:xfrm>
          <a:off x="16377313" y="8743950"/>
          <a:ext cx="4246729"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125730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flipV="1">
          <a:off x="19852118" y="9158364"/>
          <a:ext cx="0" cy="1291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00000000-0008-0000-0F00-0000B4020000}"/>
            </a:ext>
          </a:extLst>
        </xdr:cNvPr>
        <xdr:cNvSpPr txBox="1"/>
      </xdr:nvSpPr>
      <xdr:spPr>
        <a:xfrm>
          <a:off x="19890854" y="1045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9783757" y="10450261"/>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00000000-0008-0000-0F00-0000B6020000}"/>
            </a:ext>
          </a:extLst>
        </xdr:cNvPr>
        <xdr:cNvSpPr txBox="1"/>
      </xdr:nvSpPr>
      <xdr:spPr>
        <a:xfrm>
          <a:off x="19890854" y="894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9783757" y="9158364"/>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00000000-0008-0000-0F00-0000B8020000}"/>
            </a:ext>
          </a:extLst>
        </xdr:cNvPr>
        <xdr:cNvSpPr txBox="1"/>
      </xdr:nvSpPr>
      <xdr:spPr>
        <a:xfrm>
          <a:off x="19890854" y="9999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19801954" y="10140495"/>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19063269" y="10108491"/>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79502</xdr:rowOff>
    </xdr:from>
    <xdr:to>
      <xdr:col>107</xdr:col>
      <xdr:colOff>101600</xdr:colOff>
      <xdr:row>62</xdr:row>
      <xdr:rowOff>9652</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18253881" y="10076487"/>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17464396" y="10131351"/>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143510</xdr:rowOff>
    </xdr:from>
    <xdr:to>
      <xdr:col>98</xdr:col>
      <xdr:colOff>38100</xdr:colOff>
      <xdr:row>62</xdr:row>
      <xdr:rowOff>73660</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6674910" y="10140495"/>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9682157"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8936648"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8134084"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7344599"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6548289"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113792</xdr:rowOff>
    </xdr:from>
    <xdr:to>
      <xdr:col>116</xdr:col>
      <xdr:colOff>114300</xdr:colOff>
      <xdr:row>63</xdr:row>
      <xdr:rowOff>43942</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19801954" y="10274550"/>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92219</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00000000-0008-0000-0F00-0000C4020000}"/>
            </a:ext>
          </a:extLst>
        </xdr:cNvPr>
        <xdr:cNvSpPr txBox="1"/>
      </xdr:nvSpPr>
      <xdr:spPr>
        <a:xfrm>
          <a:off x="19890854" y="1025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118364</xdr:rowOff>
    </xdr:from>
    <xdr:to>
      <xdr:col>112</xdr:col>
      <xdr:colOff>38100</xdr:colOff>
      <xdr:row>63</xdr:row>
      <xdr:rowOff>48514</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19063269" y="10279122"/>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164592</xdr:rowOff>
    </xdr:from>
    <xdr:to>
      <xdr:col>116</xdr:col>
      <xdr:colOff>63500</xdr:colOff>
      <xdr:row>62</xdr:row>
      <xdr:rowOff>169164</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flipV="1">
          <a:off x="19107245" y="10325350"/>
          <a:ext cx="745509"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118364</xdr:rowOff>
    </xdr:from>
    <xdr:to>
      <xdr:col>107</xdr:col>
      <xdr:colOff>101600</xdr:colOff>
      <xdr:row>63</xdr:row>
      <xdr:rowOff>48514</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18253881" y="10279122"/>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169164</xdr:rowOff>
    </xdr:from>
    <xdr:to>
      <xdr:col>111</xdr:col>
      <xdr:colOff>177800</xdr:colOff>
      <xdr:row>62</xdr:row>
      <xdr:rowOff>169164</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8304681" y="10323098"/>
          <a:ext cx="802564"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122936</xdr:rowOff>
    </xdr:from>
    <xdr:to>
      <xdr:col>102</xdr:col>
      <xdr:colOff>165100</xdr:colOff>
      <xdr:row>63</xdr:row>
      <xdr:rowOff>53086</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7464396" y="10283694"/>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169164</xdr:rowOff>
    </xdr:from>
    <xdr:to>
      <xdr:col>107</xdr:col>
      <xdr:colOff>50800</xdr:colOff>
      <xdr:row>63</xdr:row>
      <xdr:rowOff>2286</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flipV="1">
          <a:off x="17515196" y="10323098"/>
          <a:ext cx="789485" cy="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122936</xdr:rowOff>
    </xdr:from>
    <xdr:to>
      <xdr:col>98</xdr:col>
      <xdr:colOff>38100</xdr:colOff>
      <xdr:row>63</xdr:row>
      <xdr:rowOff>53086</xdr:rowOff>
    </xdr:to>
    <xdr:sp macro="" textlink="">
      <xdr:nvSpPr>
        <xdr:cNvPr id="715" name="楕円 714">
          <a:extLst>
            <a:ext uri="{FF2B5EF4-FFF2-40B4-BE49-F238E27FC236}">
              <a16:creationId xmlns:a16="http://schemas.microsoft.com/office/drawing/2014/main" id="{00000000-0008-0000-0F00-0000CB020000}"/>
            </a:ext>
          </a:extLst>
        </xdr:cNvPr>
        <xdr:cNvSpPr/>
      </xdr:nvSpPr>
      <xdr:spPr>
        <a:xfrm>
          <a:off x="16674910" y="10283694"/>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2286</xdr:rowOff>
    </xdr:from>
    <xdr:to>
      <xdr:col>102</xdr:col>
      <xdr:colOff>114300</xdr:colOff>
      <xdr:row>63</xdr:row>
      <xdr:rowOff>2286</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6718886" y="10326817"/>
          <a:ext cx="7963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58183</xdr:rowOff>
    </xdr:from>
    <xdr:ext cx="469744" cy="259045"/>
    <xdr:sp macro="" textlink="">
      <xdr:nvSpPr>
        <xdr:cNvPr id="717" name="n_1aveValue【保健センター・保健所】&#10;一人当たり面積">
          <a:extLst>
            <a:ext uri="{FF2B5EF4-FFF2-40B4-BE49-F238E27FC236}">
              <a16:creationId xmlns:a16="http://schemas.microsoft.com/office/drawing/2014/main" id="{00000000-0008-0000-0F00-0000CD020000}"/>
            </a:ext>
          </a:extLst>
        </xdr:cNvPr>
        <xdr:cNvSpPr txBox="1"/>
      </xdr:nvSpPr>
      <xdr:spPr>
        <a:xfrm>
          <a:off x="18886399" y="989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26179</xdr:rowOff>
    </xdr:from>
    <xdr:ext cx="469744" cy="259045"/>
    <xdr:sp macro="" textlink="">
      <xdr:nvSpPr>
        <xdr:cNvPr id="718" name="n_2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18089711" y="985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81043</xdr:rowOff>
    </xdr:from>
    <xdr:ext cx="469744" cy="259045"/>
    <xdr:sp macro="" textlink="">
      <xdr:nvSpPr>
        <xdr:cNvPr id="719" name="n_3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17300226" y="991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90187</xdr:rowOff>
    </xdr:from>
    <xdr:ext cx="469744" cy="259045"/>
    <xdr:sp macro="" textlink="">
      <xdr:nvSpPr>
        <xdr:cNvPr id="720" name="n_4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16510740" y="992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39641</xdr:rowOff>
    </xdr:from>
    <xdr:ext cx="469744" cy="259045"/>
    <xdr:sp macro="" textlink="">
      <xdr:nvSpPr>
        <xdr:cNvPr id="721" name="n_1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18886399" y="1036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39641</xdr:rowOff>
    </xdr:from>
    <xdr:ext cx="469744" cy="259045"/>
    <xdr:sp macro="" textlink="">
      <xdr:nvSpPr>
        <xdr:cNvPr id="722" name="n_2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18089711" y="1036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44213</xdr:rowOff>
    </xdr:from>
    <xdr:ext cx="469744" cy="259045"/>
    <xdr:sp macro="" textlink="">
      <xdr:nvSpPr>
        <xdr:cNvPr id="723" name="n_3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17300226" y="1036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44213</xdr:rowOff>
    </xdr:from>
    <xdr:ext cx="469744" cy="259045"/>
    <xdr:sp macro="" textlink="">
      <xdr:nvSpPr>
        <xdr:cNvPr id="724" name="n_4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16510740" y="1036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1152306" y="11295797"/>
          <a:ext cx="4226825"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1259403"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1259403"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2175888"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2175888"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3199470"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3199470"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1152306" y="12385059"/>
          <a:ext cx="4226825"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1114206" y="12202236"/>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1152306" y="14571260"/>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0744836" y="14429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1152306" y="14253218"/>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0744836" y="1411781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1152306" y="13941147"/>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0789053" y="138066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1152306" y="13629930"/>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0789053" y="134953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1152306" y="13318712"/>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0789053" y="1318416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1152306" y="13007494"/>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0789053" y="128729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1152306" y="12696276"/>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0853173" y="12561730"/>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1152306" y="12385059"/>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00000000-0008-0000-0F00-0000ED020000}"/>
            </a:ext>
          </a:extLst>
        </xdr:cNvPr>
        <xdr:cNvSpPr/>
      </xdr:nvSpPr>
      <xdr:spPr>
        <a:xfrm>
          <a:off x="11152306" y="12385059"/>
          <a:ext cx="4226825"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168729</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flipV="1">
          <a:off x="14627110" y="12873112"/>
          <a:ext cx="0" cy="1380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1" name="【消防施設】&#10;有形固定資産減価償却率最小値テキスト">
          <a:extLst>
            <a:ext uri="{FF2B5EF4-FFF2-40B4-BE49-F238E27FC236}">
              <a16:creationId xmlns:a16="http://schemas.microsoft.com/office/drawing/2014/main" id="{00000000-0008-0000-0F00-0000EF020000}"/>
            </a:ext>
          </a:extLst>
        </xdr:cNvPr>
        <xdr:cNvSpPr txBox="1"/>
      </xdr:nvSpPr>
      <xdr:spPr>
        <a:xfrm>
          <a:off x="14665846" y="1425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4538846" y="14253218"/>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00000000-0008-0000-0F00-0000F1020000}"/>
            </a:ext>
          </a:extLst>
        </xdr:cNvPr>
        <xdr:cNvSpPr txBox="1"/>
      </xdr:nvSpPr>
      <xdr:spPr>
        <a:xfrm>
          <a:off x="14665846" y="1265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4538846" y="12873112"/>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121211</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00000000-0008-0000-0F00-0000F3020000}"/>
            </a:ext>
          </a:extLst>
        </xdr:cNvPr>
        <xdr:cNvSpPr txBox="1"/>
      </xdr:nvSpPr>
      <xdr:spPr>
        <a:xfrm>
          <a:off x="14665846" y="13393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4576946" y="13534555"/>
          <a:ext cx="94776"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163649</xdr:rowOff>
    </xdr:from>
    <xdr:to>
      <xdr:col>81</xdr:col>
      <xdr:colOff>101600</xdr:colOff>
      <xdr:row>83</xdr:row>
      <xdr:rowOff>93799</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3818358" y="13599870"/>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8527</xdr:rowOff>
    </xdr:from>
    <xdr:to>
      <xdr:col>76</xdr:col>
      <xdr:colOff>165100</xdr:colOff>
      <xdr:row>83</xdr:row>
      <xdr:rowOff>110127</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3028873" y="1360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26488</xdr:rowOff>
    </xdr:from>
    <xdr:to>
      <xdr:col>72</xdr:col>
      <xdr:colOff>38100</xdr:colOff>
      <xdr:row>83</xdr:row>
      <xdr:rowOff>128088</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2239388" y="13626482"/>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21589</xdr:rowOff>
    </xdr:from>
    <xdr:to>
      <xdr:col>67</xdr:col>
      <xdr:colOff>101600</xdr:colOff>
      <xdr:row>82</xdr:row>
      <xdr:rowOff>123189</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1430000" y="134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4457149"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3698561"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2909076"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2112767"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1310203"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168548</xdr:rowOff>
    </xdr:from>
    <xdr:to>
      <xdr:col>85</xdr:col>
      <xdr:colOff>177800</xdr:colOff>
      <xdr:row>84</xdr:row>
      <xdr:rowOff>98698</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4576946" y="13761718"/>
          <a:ext cx="94776"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146975</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00000000-0008-0000-0F00-0000FF020000}"/>
            </a:ext>
          </a:extLst>
        </xdr:cNvPr>
        <xdr:cNvSpPr txBox="1"/>
      </xdr:nvSpPr>
      <xdr:spPr>
        <a:xfrm>
          <a:off x="14665846" y="1374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3629</xdr:rowOff>
    </xdr:from>
    <xdr:to>
      <xdr:col>81</xdr:col>
      <xdr:colOff>101600</xdr:colOff>
      <xdr:row>84</xdr:row>
      <xdr:rowOff>105229</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3818358" y="1376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47898</xdr:rowOff>
    </xdr:from>
    <xdr:to>
      <xdr:col>85</xdr:col>
      <xdr:colOff>127000</xdr:colOff>
      <xdr:row>84</xdr:row>
      <xdr:rowOff>54429</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flipV="1">
          <a:off x="13869158" y="13811665"/>
          <a:ext cx="758588"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160382</xdr:rowOff>
    </xdr:from>
    <xdr:to>
      <xdr:col>76</xdr:col>
      <xdr:colOff>165100</xdr:colOff>
      <xdr:row>84</xdr:row>
      <xdr:rowOff>90532</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3028873" y="13760376"/>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39732</xdr:rowOff>
    </xdr:from>
    <xdr:to>
      <xdr:col>81</xdr:col>
      <xdr:colOff>50800</xdr:colOff>
      <xdr:row>84</xdr:row>
      <xdr:rowOff>54429</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3079673" y="13803499"/>
          <a:ext cx="789485"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129358</xdr:rowOff>
    </xdr:from>
    <xdr:to>
      <xdr:col>72</xdr:col>
      <xdr:colOff>38100</xdr:colOff>
      <xdr:row>84</xdr:row>
      <xdr:rowOff>59508</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2239388" y="13729352"/>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8708</xdr:rowOff>
    </xdr:from>
    <xdr:to>
      <xdr:col>76</xdr:col>
      <xdr:colOff>114300</xdr:colOff>
      <xdr:row>84</xdr:row>
      <xdr:rowOff>39732</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2283364" y="13772475"/>
          <a:ext cx="796309"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98334</xdr:rowOff>
    </xdr:from>
    <xdr:to>
      <xdr:col>67</xdr:col>
      <xdr:colOff>101600</xdr:colOff>
      <xdr:row>84</xdr:row>
      <xdr:rowOff>28484</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11430000" y="13698328"/>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149134</xdr:rowOff>
    </xdr:from>
    <xdr:to>
      <xdr:col>71</xdr:col>
      <xdr:colOff>177800</xdr:colOff>
      <xdr:row>84</xdr:row>
      <xdr:rowOff>8708</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1480800" y="13749128"/>
          <a:ext cx="802564" cy="2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110326</xdr:rowOff>
    </xdr:from>
    <xdr:ext cx="405111" cy="259045"/>
    <xdr:sp macro="" textlink="">
      <xdr:nvSpPr>
        <xdr:cNvPr id="776" name="n_1aveValue【消防施設】&#10;有形固定資産減価償却率">
          <a:extLst>
            <a:ext uri="{FF2B5EF4-FFF2-40B4-BE49-F238E27FC236}">
              <a16:creationId xmlns:a16="http://schemas.microsoft.com/office/drawing/2014/main" id="{00000000-0008-0000-0F00-000008030000}"/>
            </a:ext>
          </a:extLst>
        </xdr:cNvPr>
        <xdr:cNvSpPr txBox="1"/>
      </xdr:nvSpPr>
      <xdr:spPr>
        <a:xfrm>
          <a:off x="13673805" y="13382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126654</xdr:rowOff>
    </xdr:from>
    <xdr:ext cx="405111" cy="259045"/>
    <xdr:sp macro="" textlink="">
      <xdr:nvSpPr>
        <xdr:cNvPr id="777" name="n_2aveValue【消防施設】&#10;有形固定資産減価償却率">
          <a:extLst>
            <a:ext uri="{FF2B5EF4-FFF2-40B4-BE49-F238E27FC236}">
              <a16:creationId xmlns:a16="http://schemas.microsoft.com/office/drawing/2014/main" id="{00000000-0008-0000-0F00-000009030000}"/>
            </a:ext>
          </a:extLst>
        </xdr:cNvPr>
        <xdr:cNvSpPr txBox="1"/>
      </xdr:nvSpPr>
      <xdr:spPr>
        <a:xfrm>
          <a:off x="12897020" y="1339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144615</xdr:rowOff>
    </xdr:from>
    <xdr:ext cx="405111" cy="259045"/>
    <xdr:sp macro="" textlink="">
      <xdr:nvSpPr>
        <xdr:cNvPr id="778" name="n_3aveValue【消防施設】&#10;有形固定資産減価償却率">
          <a:extLst>
            <a:ext uri="{FF2B5EF4-FFF2-40B4-BE49-F238E27FC236}">
              <a16:creationId xmlns:a16="http://schemas.microsoft.com/office/drawing/2014/main" id="{00000000-0008-0000-0F00-00000A030000}"/>
            </a:ext>
          </a:extLst>
        </xdr:cNvPr>
        <xdr:cNvSpPr txBox="1"/>
      </xdr:nvSpPr>
      <xdr:spPr>
        <a:xfrm>
          <a:off x="12107535" y="1341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139716</xdr:rowOff>
    </xdr:from>
    <xdr:ext cx="405111" cy="259045"/>
    <xdr:sp macro="" textlink="">
      <xdr:nvSpPr>
        <xdr:cNvPr id="779" name="n_4aveValue【消防施設】&#10;有形固定資産減価償却率">
          <a:extLst>
            <a:ext uri="{FF2B5EF4-FFF2-40B4-BE49-F238E27FC236}">
              <a16:creationId xmlns:a16="http://schemas.microsoft.com/office/drawing/2014/main" id="{00000000-0008-0000-0F00-00000B030000}"/>
            </a:ext>
          </a:extLst>
        </xdr:cNvPr>
        <xdr:cNvSpPr txBox="1"/>
      </xdr:nvSpPr>
      <xdr:spPr>
        <a:xfrm>
          <a:off x="11298147" y="13248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96356</xdr:rowOff>
    </xdr:from>
    <xdr:ext cx="405111" cy="259045"/>
    <xdr:sp macro="" textlink="">
      <xdr:nvSpPr>
        <xdr:cNvPr id="780" name="n_1mainValue【消防施設】&#10;有形固定資産減価償却率">
          <a:extLst>
            <a:ext uri="{FF2B5EF4-FFF2-40B4-BE49-F238E27FC236}">
              <a16:creationId xmlns:a16="http://schemas.microsoft.com/office/drawing/2014/main" id="{00000000-0008-0000-0F00-00000C030000}"/>
            </a:ext>
          </a:extLst>
        </xdr:cNvPr>
        <xdr:cNvSpPr txBox="1"/>
      </xdr:nvSpPr>
      <xdr:spPr>
        <a:xfrm>
          <a:off x="13673805" y="1386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81659</xdr:rowOff>
    </xdr:from>
    <xdr:ext cx="405111" cy="259045"/>
    <xdr:sp macro="" textlink="">
      <xdr:nvSpPr>
        <xdr:cNvPr id="781" name="n_2mainValue【消防施設】&#10;有形固定資産減価償却率">
          <a:extLst>
            <a:ext uri="{FF2B5EF4-FFF2-40B4-BE49-F238E27FC236}">
              <a16:creationId xmlns:a16="http://schemas.microsoft.com/office/drawing/2014/main" id="{00000000-0008-0000-0F00-00000D030000}"/>
            </a:ext>
          </a:extLst>
        </xdr:cNvPr>
        <xdr:cNvSpPr txBox="1"/>
      </xdr:nvSpPr>
      <xdr:spPr>
        <a:xfrm>
          <a:off x="12897020" y="13845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50635</xdr:rowOff>
    </xdr:from>
    <xdr:ext cx="405111" cy="259045"/>
    <xdr:sp macro="" textlink="">
      <xdr:nvSpPr>
        <xdr:cNvPr id="782" name="n_3mainValue【消防施設】&#10;有形固定資産減価償却率">
          <a:extLst>
            <a:ext uri="{FF2B5EF4-FFF2-40B4-BE49-F238E27FC236}">
              <a16:creationId xmlns:a16="http://schemas.microsoft.com/office/drawing/2014/main" id="{00000000-0008-0000-0F00-00000E030000}"/>
            </a:ext>
          </a:extLst>
        </xdr:cNvPr>
        <xdr:cNvSpPr txBox="1"/>
      </xdr:nvSpPr>
      <xdr:spPr>
        <a:xfrm>
          <a:off x="12107535" y="13814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19611</xdr:rowOff>
    </xdr:from>
    <xdr:ext cx="405111" cy="259045"/>
    <xdr:sp macro="" textlink="">
      <xdr:nvSpPr>
        <xdr:cNvPr id="783" name="n_4mainValue【消防施設】&#10;有形固定資産減価償却率">
          <a:extLst>
            <a:ext uri="{FF2B5EF4-FFF2-40B4-BE49-F238E27FC236}">
              <a16:creationId xmlns:a16="http://schemas.microsoft.com/office/drawing/2014/main" id="{00000000-0008-0000-0F00-00000F030000}"/>
            </a:ext>
          </a:extLst>
        </xdr:cNvPr>
        <xdr:cNvSpPr txBox="1"/>
      </xdr:nvSpPr>
      <xdr:spPr>
        <a:xfrm>
          <a:off x="11298147" y="13783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6377313" y="11295797"/>
          <a:ext cx="4246729"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6504313" y="11925490"/>
          <a:ext cx="1364777"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6504313" y="12121013"/>
          <a:ext cx="1364777"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7400896"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7400896"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8424478"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8424478"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6377313" y="12385059"/>
          <a:ext cx="4246729"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6359116" y="1220223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6377313" y="14571260"/>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6377313" y="14205613"/>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5969843" y="140710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6377313" y="13839967"/>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5969843" y="1370542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6377313" y="13474321"/>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5969843" y="133397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6377313" y="13108675"/>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5969843" y="1297412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6377313" y="12750705"/>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5969843" y="126161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6377313" y="12385059"/>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5969843" y="122505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00000000-0008-0000-0F00-000026030000}"/>
            </a:ext>
          </a:extLst>
        </xdr:cNvPr>
        <xdr:cNvSpPr/>
      </xdr:nvSpPr>
      <xdr:spPr>
        <a:xfrm>
          <a:off x="16377313" y="12385059"/>
          <a:ext cx="4246729"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83</xdr:row>
      <xdr:rowOff>146304</xdr:rowOff>
    </xdr:from>
    <xdr:to>
      <xdr:col>116</xdr:col>
      <xdr:colOff>62864</xdr:colOff>
      <xdr:row>86</xdr:row>
      <xdr:rowOff>110489</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flipV="1">
          <a:off x="19852118" y="13746298"/>
          <a:ext cx="0" cy="455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808" name="【消防施設】&#10;一人当たり面積最小値テキスト">
          <a:extLst>
            <a:ext uri="{FF2B5EF4-FFF2-40B4-BE49-F238E27FC236}">
              <a16:creationId xmlns:a16="http://schemas.microsoft.com/office/drawing/2014/main" id="{00000000-0008-0000-0F00-000028030000}"/>
            </a:ext>
          </a:extLst>
        </xdr:cNvPr>
        <xdr:cNvSpPr txBox="1"/>
      </xdr:nvSpPr>
      <xdr:spPr>
        <a:xfrm>
          <a:off x="19890854" y="1420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9783757" y="14201802"/>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92981</xdr:rowOff>
    </xdr:from>
    <xdr:ext cx="469744" cy="259045"/>
    <xdr:sp macro="" textlink="">
      <xdr:nvSpPr>
        <xdr:cNvPr id="810" name="【消防施設】&#10;一人当たり面積最大値テキスト">
          <a:extLst>
            <a:ext uri="{FF2B5EF4-FFF2-40B4-BE49-F238E27FC236}">
              <a16:creationId xmlns:a16="http://schemas.microsoft.com/office/drawing/2014/main" id="{00000000-0008-0000-0F00-00002A030000}"/>
            </a:ext>
          </a:extLst>
        </xdr:cNvPr>
        <xdr:cNvSpPr txBox="1"/>
      </xdr:nvSpPr>
      <xdr:spPr>
        <a:xfrm>
          <a:off x="19890854" y="1352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83</xdr:row>
      <xdr:rowOff>146304</xdr:rowOff>
    </xdr:from>
    <xdr:to>
      <xdr:col>116</xdr:col>
      <xdr:colOff>152400</xdr:colOff>
      <xdr:row>83</xdr:row>
      <xdr:rowOff>146304</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9783757" y="13746298"/>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812" name="【消防施設】&#10;一人当たり面積平均値テキスト">
          <a:extLst>
            <a:ext uri="{FF2B5EF4-FFF2-40B4-BE49-F238E27FC236}">
              <a16:creationId xmlns:a16="http://schemas.microsoft.com/office/drawing/2014/main" id="{00000000-0008-0000-0F00-00002C030000}"/>
            </a:ext>
          </a:extLst>
        </xdr:cNvPr>
        <xdr:cNvSpPr txBox="1"/>
      </xdr:nvSpPr>
      <xdr:spPr>
        <a:xfrm>
          <a:off x="19890854" y="140677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161798</xdr:rowOff>
    </xdr:from>
    <xdr:to>
      <xdr:col>116</xdr:col>
      <xdr:colOff>114300</xdr:colOff>
      <xdr:row>86</xdr:row>
      <xdr:rowOff>91948</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19801954" y="14089338"/>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77</xdr:row>
      <xdr:rowOff>143511</xdr:rowOff>
    </xdr:from>
    <xdr:to>
      <xdr:col>112</xdr:col>
      <xdr:colOff>38100</xdr:colOff>
      <xdr:row>78</xdr:row>
      <xdr:rowOff>73661</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19063269" y="12760866"/>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127508</xdr:rowOff>
    </xdr:from>
    <xdr:to>
      <xdr:col>107</xdr:col>
      <xdr:colOff>101600</xdr:colOff>
      <xdr:row>86</xdr:row>
      <xdr:rowOff>57658</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8253881" y="14055048"/>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129794</xdr:rowOff>
    </xdr:from>
    <xdr:to>
      <xdr:col>102</xdr:col>
      <xdr:colOff>165100</xdr:colOff>
      <xdr:row>86</xdr:row>
      <xdr:rowOff>59944</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17464396" y="14057334"/>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132080</xdr:rowOff>
    </xdr:from>
    <xdr:to>
      <xdr:col>98</xdr:col>
      <xdr:colOff>38100</xdr:colOff>
      <xdr:row>86</xdr:row>
      <xdr:rowOff>62230</xdr:rowOff>
    </xdr:to>
    <xdr:sp macro="" textlink="">
      <xdr:nvSpPr>
        <xdr:cNvPr id="817" name="フローチャート: 判断 816">
          <a:extLst>
            <a:ext uri="{FF2B5EF4-FFF2-40B4-BE49-F238E27FC236}">
              <a16:creationId xmlns:a16="http://schemas.microsoft.com/office/drawing/2014/main" id="{00000000-0008-0000-0F00-000031030000}"/>
            </a:ext>
          </a:extLst>
        </xdr:cNvPr>
        <xdr:cNvSpPr/>
      </xdr:nvSpPr>
      <xdr:spPr>
        <a:xfrm>
          <a:off x="16674910" y="14059620"/>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9682157"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8936648"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8134084"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7344599"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16548289"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128270</xdr:rowOff>
    </xdr:from>
    <xdr:to>
      <xdr:col>116</xdr:col>
      <xdr:colOff>114300</xdr:colOff>
      <xdr:row>86</xdr:row>
      <xdr:rowOff>58420</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19801954" y="14055810"/>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87647</xdr:rowOff>
    </xdr:from>
    <xdr:ext cx="469744" cy="259045"/>
    <xdr:sp macro="" textlink="">
      <xdr:nvSpPr>
        <xdr:cNvPr id="824" name="【消防施設】&#10;一人当たり面積該当値テキスト">
          <a:extLst>
            <a:ext uri="{FF2B5EF4-FFF2-40B4-BE49-F238E27FC236}">
              <a16:creationId xmlns:a16="http://schemas.microsoft.com/office/drawing/2014/main" id="{00000000-0008-0000-0F00-000038030000}"/>
            </a:ext>
          </a:extLst>
        </xdr:cNvPr>
        <xdr:cNvSpPr txBox="1"/>
      </xdr:nvSpPr>
      <xdr:spPr>
        <a:xfrm>
          <a:off x="19890854" y="1385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129794</xdr:rowOff>
    </xdr:from>
    <xdr:to>
      <xdr:col>112</xdr:col>
      <xdr:colOff>38100</xdr:colOff>
      <xdr:row>86</xdr:row>
      <xdr:rowOff>59944</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19063269" y="14057334"/>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xdr:rowOff>
    </xdr:from>
    <xdr:to>
      <xdr:col>116</xdr:col>
      <xdr:colOff>63500</xdr:colOff>
      <xdr:row>86</xdr:row>
      <xdr:rowOff>9144</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flipV="1">
          <a:off x="19107245" y="14098933"/>
          <a:ext cx="745509"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130556</xdr:rowOff>
    </xdr:from>
    <xdr:to>
      <xdr:col>107</xdr:col>
      <xdr:colOff>101600</xdr:colOff>
      <xdr:row>86</xdr:row>
      <xdr:rowOff>60706</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18253881" y="14058096"/>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9144</xdr:rowOff>
    </xdr:from>
    <xdr:to>
      <xdr:col>111</xdr:col>
      <xdr:colOff>177800</xdr:colOff>
      <xdr:row>86</xdr:row>
      <xdr:rowOff>9906</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flipV="1">
          <a:off x="18304681" y="14100457"/>
          <a:ext cx="802564"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129794</xdr:rowOff>
    </xdr:from>
    <xdr:to>
      <xdr:col>102</xdr:col>
      <xdr:colOff>165100</xdr:colOff>
      <xdr:row>86</xdr:row>
      <xdr:rowOff>59944</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17464396" y="14057334"/>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9144</xdr:rowOff>
    </xdr:from>
    <xdr:to>
      <xdr:col>107</xdr:col>
      <xdr:colOff>50800</xdr:colOff>
      <xdr:row>86</xdr:row>
      <xdr:rowOff>9906</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17515196" y="14100457"/>
          <a:ext cx="789485"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130556</xdr:rowOff>
    </xdr:from>
    <xdr:to>
      <xdr:col>98</xdr:col>
      <xdr:colOff>38100</xdr:colOff>
      <xdr:row>86</xdr:row>
      <xdr:rowOff>60706</xdr:rowOff>
    </xdr:to>
    <xdr:sp macro="" textlink="">
      <xdr:nvSpPr>
        <xdr:cNvPr id="831" name="楕円 830">
          <a:extLst>
            <a:ext uri="{FF2B5EF4-FFF2-40B4-BE49-F238E27FC236}">
              <a16:creationId xmlns:a16="http://schemas.microsoft.com/office/drawing/2014/main" id="{00000000-0008-0000-0F00-00003F030000}"/>
            </a:ext>
          </a:extLst>
        </xdr:cNvPr>
        <xdr:cNvSpPr/>
      </xdr:nvSpPr>
      <xdr:spPr>
        <a:xfrm>
          <a:off x="16674910" y="14058096"/>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9144</xdr:rowOff>
    </xdr:from>
    <xdr:to>
      <xdr:col>102</xdr:col>
      <xdr:colOff>114300</xdr:colOff>
      <xdr:row>86</xdr:row>
      <xdr:rowOff>9906</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flipV="1">
          <a:off x="16718886" y="14100457"/>
          <a:ext cx="79631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76</xdr:row>
      <xdr:rowOff>90188</xdr:rowOff>
    </xdr:from>
    <xdr:ext cx="469744" cy="259045"/>
    <xdr:sp macro="" textlink="">
      <xdr:nvSpPr>
        <xdr:cNvPr id="833" name="n_1aveValue【消防施設】&#10;一人当たり面積">
          <a:extLst>
            <a:ext uri="{FF2B5EF4-FFF2-40B4-BE49-F238E27FC236}">
              <a16:creationId xmlns:a16="http://schemas.microsoft.com/office/drawing/2014/main" id="{00000000-0008-0000-0F00-000041030000}"/>
            </a:ext>
          </a:extLst>
        </xdr:cNvPr>
        <xdr:cNvSpPr txBox="1"/>
      </xdr:nvSpPr>
      <xdr:spPr>
        <a:xfrm>
          <a:off x="18886399" y="1254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74185</xdr:rowOff>
    </xdr:from>
    <xdr:ext cx="469744" cy="259045"/>
    <xdr:sp macro="" textlink="">
      <xdr:nvSpPr>
        <xdr:cNvPr id="834" name="n_2aveValue【消防施設】&#10;一人当たり面積">
          <a:extLst>
            <a:ext uri="{FF2B5EF4-FFF2-40B4-BE49-F238E27FC236}">
              <a16:creationId xmlns:a16="http://schemas.microsoft.com/office/drawing/2014/main" id="{00000000-0008-0000-0F00-000042030000}"/>
            </a:ext>
          </a:extLst>
        </xdr:cNvPr>
        <xdr:cNvSpPr txBox="1"/>
      </xdr:nvSpPr>
      <xdr:spPr>
        <a:xfrm>
          <a:off x="18089711" y="1383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51071</xdr:rowOff>
    </xdr:from>
    <xdr:ext cx="469744" cy="259045"/>
    <xdr:sp macro="" textlink="">
      <xdr:nvSpPr>
        <xdr:cNvPr id="835" name="n_3aveValue【消防施設】&#10;一人当たり面積">
          <a:extLst>
            <a:ext uri="{FF2B5EF4-FFF2-40B4-BE49-F238E27FC236}">
              <a16:creationId xmlns:a16="http://schemas.microsoft.com/office/drawing/2014/main" id="{00000000-0008-0000-0F00-000043030000}"/>
            </a:ext>
          </a:extLst>
        </xdr:cNvPr>
        <xdr:cNvSpPr txBox="1"/>
      </xdr:nvSpPr>
      <xdr:spPr>
        <a:xfrm>
          <a:off x="17300226" y="1414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53357</xdr:rowOff>
    </xdr:from>
    <xdr:ext cx="469744" cy="259045"/>
    <xdr:sp macro="" textlink="">
      <xdr:nvSpPr>
        <xdr:cNvPr id="836" name="n_4aveValue【消防施設】&#10;一人当たり面積">
          <a:extLst>
            <a:ext uri="{FF2B5EF4-FFF2-40B4-BE49-F238E27FC236}">
              <a16:creationId xmlns:a16="http://schemas.microsoft.com/office/drawing/2014/main" id="{00000000-0008-0000-0F00-000044030000}"/>
            </a:ext>
          </a:extLst>
        </xdr:cNvPr>
        <xdr:cNvSpPr txBox="1"/>
      </xdr:nvSpPr>
      <xdr:spPr>
        <a:xfrm>
          <a:off x="16510740" y="1414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51071</xdr:rowOff>
    </xdr:from>
    <xdr:ext cx="469744" cy="259045"/>
    <xdr:sp macro="" textlink="">
      <xdr:nvSpPr>
        <xdr:cNvPr id="837" name="n_1mainValue【消防施設】&#10;一人当たり面積">
          <a:extLst>
            <a:ext uri="{FF2B5EF4-FFF2-40B4-BE49-F238E27FC236}">
              <a16:creationId xmlns:a16="http://schemas.microsoft.com/office/drawing/2014/main" id="{00000000-0008-0000-0F00-000045030000}"/>
            </a:ext>
          </a:extLst>
        </xdr:cNvPr>
        <xdr:cNvSpPr txBox="1"/>
      </xdr:nvSpPr>
      <xdr:spPr>
        <a:xfrm>
          <a:off x="18886399" y="1414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51833</xdr:rowOff>
    </xdr:from>
    <xdr:ext cx="469744" cy="259045"/>
    <xdr:sp macro="" textlink="">
      <xdr:nvSpPr>
        <xdr:cNvPr id="838" name="n_2mainValue【消防施設】&#10;一人当たり面積">
          <a:extLst>
            <a:ext uri="{FF2B5EF4-FFF2-40B4-BE49-F238E27FC236}">
              <a16:creationId xmlns:a16="http://schemas.microsoft.com/office/drawing/2014/main" id="{00000000-0008-0000-0F00-000046030000}"/>
            </a:ext>
          </a:extLst>
        </xdr:cNvPr>
        <xdr:cNvSpPr txBox="1"/>
      </xdr:nvSpPr>
      <xdr:spPr>
        <a:xfrm>
          <a:off x="18089711" y="1414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76471</xdr:rowOff>
    </xdr:from>
    <xdr:ext cx="469744" cy="259045"/>
    <xdr:sp macro="" textlink="">
      <xdr:nvSpPr>
        <xdr:cNvPr id="839" name="n_3mainValue【消防施設】&#10;一人当たり面積">
          <a:extLst>
            <a:ext uri="{FF2B5EF4-FFF2-40B4-BE49-F238E27FC236}">
              <a16:creationId xmlns:a16="http://schemas.microsoft.com/office/drawing/2014/main" id="{00000000-0008-0000-0F00-000047030000}"/>
            </a:ext>
          </a:extLst>
        </xdr:cNvPr>
        <xdr:cNvSpPr txBox="1"/>
      </xdr:nvSpPr>
      <xdr:spPr>
        <a:xfrm>
          <a:off x="17300226" y="1384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77233</xdr:rowOff>
    </xdr:from>
    <xdr:ext cx="469744" cy="259045"/>
    <xdr:sp macro="" textlink="">
      <xdr:nvSpPr>
        <xdr:cNvPr id="840" name="n_4mainValue【消防施設】&#10;一人当たり面積">
          <a:extLst>
            <a:ext uri="{FF2B5EF4-FFF2-40B4-BE49-F238E27FC236}">
              <a16:creationId xmlns:a16="http://schemas.microsoft.com/office/drawing/2014/main" id="{00000000-0008-0000-0F00-000048030000}"/>
            </a:ext>
          </a:extLst>
        </xdr:cNvPr>
        <xdr:cNvSpPr txBox="1"/>
      </xdr:nvSpPr>
      <xdr:spPr>
        <a:xfrm>
          <a:off x="16510740" y="1384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1152306" y="14929229"/>
          <a:ext cx="4226825" cy="6324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1259403"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1259403"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2175888"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2175888"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3199470"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3199470"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00000000-0008-0000-0F00-000050030000}"/>
            </a:ext>
          </a:extLst>
        </xdr:cNvPr>
        <xdr:cNvSpPr/>
      </xdr:nvSpPr>
      <xdr:spPr>
        <a:xfrm>
          <a:off x="11152306" y="16067111"/>
          <a:ext cx="4226825" cy="2274058"/>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1114206" y="15877464"/>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1152306" y="18341169"/>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0744836" y="18199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1152306" y="18016304"/>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0744836" y="178749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1152306" y="17691438"/>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0789053" y="175500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1152306" y="17366573"/>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0789053" y="1722520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1152306" y="17041707"/>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0789053" y="169003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1152306" y="16716842"/>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0789053" y="165754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1152306" y="16391976"/>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0853173" y="162506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a:off x="11152306" y="16067111"/>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a:extLst>
            <a:ext uri="{FF2B5EF4-FFF2-40B4-BE49-F238E27FC236}">
              <a16:creationId xmlns:a16="http://schemas.microsoft.com/office/drawing/2014/main" id="{00000000-0008-0000-0F00-000061030000}"/>
            </a:ext>
          </a:extLst>
        </xdr:cNvPr>
        <xdr:cNvSpPr/>
      </xdr:nvSpPr>
      <xdr:spPr>
        <a:xfrm>
          <a:off x="11152306" y="16067111"/>
          <a:ext cx="4226825" cy="2274058"/>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14151</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flipV="1">
          <a:off x="14627110" y="16391976"/>
          <a:ext cx="0" cy="1603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17978</xdr:rowOff>
    </xdr:from>
    <xdr:ext cx="405111" cy="259045"/>
    <xdr:sp macro="" textlink="">
      <xdr:nvSpPr>
        <xdr:cNvPr id="867" name="【庁舎】&#10;有形固定資産減価償却率最小値テキスト">
          <a:extLst>
            <a:ext uri="{FF2B5EF4-FFF2-40B4-BE49-F238E27FC236}">
              <a16:creationId xmlns:a16="http://schemas.microsoft.com/office/drawing/2014/main" id="{00000000-0008-0000-0F00-000063030000}"/>
            </a:ext>
          </a:extLst>
        </xdr:cNvPr>
        <xdr:cNvSpPr txBox="1"/>
      </xdr:nvSpPr>
      <xdr:spPr>
        <a:xfrm>
          <a:off x="14665846" y="179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14151</xdr:rowOff>
    </xdr:from>
    <xdr:to>
      <xdr:col>86</xdr:col>
      <xdr:colOff>25400</xdr:colOff>
      <xdr:row>109</xdr:row>
      <xdr:rowOff>14151</xdr:rowOff>
    </xdr:to>
    <xdr:cxnSp macro="">
      <xdr:nvCxnSpPr>
        <xdr:cNvPr id="868" name="直線コネクタ 867">
          <a:extLst>
            <a:ext uri="{FF2B5EF4-FFF2-40B4-BE49-F238E27FC236}">
              <a16:creationId xmlns:a16="http://schemas.microsoft.com/office/drawing/2014/main" id="{00000000-0008-0000-0F00-000064030000}"/>
            </a:ext>
          </a:extLst>
        </xdr:cNvPr>
        <xdr:cNvCxnSpPr/>
      </xdr:nvCxnSpPr>
      <xdr:spPr>
        <a:xfrm>
          <a:off x="14538846" y="17995076"/>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9" name="【庁舎】&#10;有形固定資産減価償却率最大値テキスト">
          <a:extLst>
            <a:ext uri="{FF2B5EF4-FFF2-40B4-BE49-F238E27FC236}">
              <a16:creationId xmlns:a16="http://schemas.microsoft.com/office/drawing/2014/main" id="{00000000-0008-0000-0F00-000065030000}"/>
            </a:ext>
          </a:extLst>
        </xdr:cNvPr>
        <xdr:cNvSpPr txBox="1"/>
      </xdr:nvSpPr>
      <xdr:spPr>
        <a:xfrm>
          <a:off x="14665846" y="161680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0" name="直線コネクタ 869">
          <a:extLst>
            <a:ext uri="{FF2B5EF4-FFF2-40B4-BE49-F238E27FC236}">
              <a16:creationId xmlns:a16="http://schemas.microsoft.com/office/drawing/2014/main" id="{00000000-0008-0000-0F00-000066030000}"/>
            </a:ext>
          </a:extLst>
        </xdr:cNvPr>
        <xdr:cNvCxnSpPr/>
      </xdr:nvCxnSpPr>
      <xdr:spPr>
        <a:xfrm>
          <a:off x="14538846" y="16391976"/>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107059</xdr:rowOff>
    </xdr:from>
    <xdr:ext cx="405111" cy="259045"/>
    <xdr:sp macro="" textlink="">
      <xdr:nvSpPr>
        <xdr:cNvPr id="871" name="【庁舎】&#10;有形固定資産減価償却率平均値テキスト">
          <a:extLst>
            <a:ext uri="{FF2B5EF4-FFF2-40B4-BE49-F238E27FC236}">
              <a16:creationId xmlns:a16="http://schemas.microsoft.com/office/drawing/2014/main" id="{00000000-0008-0000-0F00-000067030000}"/>
            </a:ext>
          </a:extLst>
        </xdr:cNvPr>
        <xdr:cNvSpPr txBox="1"/>
      </xdr:nvSpPr>
      <xdr:spPr>
        <a:xfrm>
          <a:off x="14665846" y="1689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4576946" y="17041525"/>
          <a:ext cx="94776"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3818358" y="1716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3028873" y="1717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75" name="フローチャート: 判断 874">
          <a:extLst>
            <a:ext uri="{FF2B5EF4-FFF2-40B4-BE49-F238E27FC236}">
              <a16:creationId xmlns:a16="http://schemas.microsoft.com/office/drawing/2014/main" id="{00000000-0008-0000-0F00-00006B030000}"/>
            </a:ext>
          </a:extLst>
        </xdr:cNvPr>
        <xdr:cNvSpPr/>
      </xdr:nvSpPr>
      <xdr:spPr>
        <a:xfrm>
          <a:off x="12239388" y="17218654"/>
          <a:ext cx="81697"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76" name="フローチャート: 判断 875">
          <a:extLst>
            <a:ext uri="{FF2B5EF4-FFF2-40B4-BE49-F238E27FC236}">
              <a16:creationId xmlns:a16="http://schemas.microsoft.com/office/drawing/2014/main" id="{00000000-0008-0000-0F00-00006C030000}"/>
            </a:ext>
          </a:extLst>
        </xdr:cNvPr>
        <xdr:cNvSpPr/>
      </xdr:nvSpPr>
      <xdr:spPr>
        <a:xfrm>
          <a:off x="11430000" y="17236616"/>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4457149"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3698561"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2909076"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F00-000070030000}"/>
            </a:ext>
          </a:extLst>
        </xdr:cNvPr>
        <xdr:cNvSpPr txBox="1"/>
      </xdr:nvSpPr>
      <xdr:spPr>
        <a:xfrm>
          <a:off x="12112767"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F00-000071030000}"/>
            </a:ext>
          </a:extLst>
        </xdr:cNvPr>
        <xdr:cNvSpPr txBox="1"/>
      </xdr:nvSpPr>
      <xdr:spPr>
        <a:xfrm>
          <a:off x="11310203"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162561</xdr:rowOff>
    </xdr:from>
    <xdr:to>
      <xdr:col>85</xdr:col>
      <xdr:colOff>177800</xdr:colOff>
      <xdr:row>108</xdr:row>
      <xdr:rowOff>92711</xdr:rowOff>
    </xdr:to>
    <xdr:sp macro="" textlink="">
      <xdr:nvSpPr>
        <xdr:cNvPr id="882" name="楕円 881">
          <a:extLst>
            <a:ext uri="{FF2B5EF4-FFF2-40B4-BE49-F238E27FC236}">
              <a16:creationId xmlns:a16="http://schemas.microsoft.com/office/drawing/2014/main" id="{00000000-0008-0000-0F00-000072030000}"/>
            </a:ext>
          </a:extLst>
        </xdr:cNvPr>
        <xdr:cNvSpPr/>
      </xdr:nvSpPr>
      <xdr:spPr>
        <a:xfrm>
          <a:off x="14576946" y="17802292"/>
          <a:ext cx="94776"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140988</xdr:rowOff>
    </xdr:from>
    <xdr:ext cx="405111" cy="259045"/>
    <xdr:sp macro="" textlink="">
      <xdr:nvSpPr>
        <xdr:cNvPr id="883" name="【庁舎】&#10;有形固定資産減価償却率該当値テキスト">
          <a:extLst>
            <a:ext uri="{FF2B5EF4-FFF2-40B4-BE49-F238E27FC236}">
              <a16:creationId xmlns:a16="http://schemas.microsoft.com/office/drawing/2014/main" id="{00000000-0008-0000-0F00-000073030000}"/>
            </a:ext>
          </a:extLst>
        </xdr:cNvPr>
        <xdr:cNvSpPr txBox="1"/>
      </xdr:nvSpPr>
      <xdr:spPr>
        <a:xfrm>
          <a:off x="14665846" y="1778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160927</xdr:rowOff>
    </xdr:from>
    <xdr:to>
      <xdr:col>81</xdr:col>
      <xdr:colOff>101600</xdr:colOff>
      <xdr:row>108</xdr:row>
      <xdr:rowOff>91077</xdr:rowOff>
    </xdr:to>
    <xdr:sp macro="" textlink="">
      <xdr:nvSpPr>
        <xdr:cNvPr id="884" name="楕円 883">
          <a:extLst>
            <a:ext uri="{FF2B5EF4-FFF2-40B4-BE49-F238E27FC236}">
              <a16:creationId xmlns:a16="http://schemas.microsoft.com/office/drawing/2014/main" id="{00000000-0008-0000-0F00-000074030000}"/>
            </a:ext>
          </a:extLst>
        </xdr:cNvPr>
        <xdr:cNvSpPr/>
      </xdr:nvSpPr>
      <xdr:spPr>
        <a:xfrm>
          <a:off x="13818358" y="17800658"/>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40277</xdr:rowOff>
    </xdr:from>
    <xdr:to>
      <xdr:col>85</xdr:col>
      <xdr:colOff>127000</xdr:colOff>
      <xdr:row>108</xdr:row>
      <xdr:rowOff>41911</xdr:rowOff>
    </xdr:to>
    <xdr:cxnSp macro="">
      <xdr:nvCxnSpPr>
        <xdr:cNvPr id="885" name="直線コネクタ 884">
          <a:extLst>
            <a:ext uri="{FF2B5EF4-FFF2-40B4-BE49-F238E27FC236}">
              <a16:creationId xmlns:a16="http://schemas.microsoft.com/office/drawing/2014/main" id="{00000000-0008-0000-0F00-000075030000}"/>
            </a:ext>
          </a:extLst>
        </xdr:cNvPr>
        <xdr:cNvCxnSpPr/>
      </xdr:nvCxnSpPr>
      <xdr:spPr>
        <a:xfrm>
          <a:off x="13869158" y="17850605"/>
          <a:ext cx="758588"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131536</xdr:rowOff>
    </xdr:from>
    <xdr:to>
      <xdr:col>76</xdr:col>
      <xdr:colOff>165100</xdr:colOff>
      <xdr:row>108</xdr:row>
      <xdr:rowOff>61686</xdr:rowOff>
    </xdr:to>
    <xdr:sp macro="" textlink="">
      <xdr:nvSpPr>
        <xdr:cNvPr id="886" name="楕円 885">
          <a:extLst>
            <a:ext uri="{FF2B5EF4-FFF2-40B4-BE49-F238E27FC236}">
              <a16:creationId xmlns:a16="http://schemas.microsoft.com/office/drawing/2014/main" id="{00000000-0008-0000-0F00-000076030000}"/>
            </a:ext>
          </a:extLst>
        </xdr:cNvPr>
        <xdr:cNvSpPr/>
      </xdr:nvSpPr>
      <xdr:spPr>
        <a:xfrm>
          <a:off x="13028873" y="17771267"/>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10886</xdr:rowOff>
    </xdr:from>
    <xdr:to>
      <xdr:col>81</xdr:col>
      <xdr:colOff>50800</xdr:colOff>
      <xdr:row>108</xdr:row>
      <xdr:rowOff>40277</xdr:rowOff>
    </xdr:to>
    <xdr:cxnSp macro="">
      <xdr:nvCxnSpPr>
        <xdr:cNvPr id="887" name="直線コネクタ 886">
          <a:extLst>
            <a:ext uri="{FF2B5EF4-FFF2-40B4-BE49-F238E27FC236}">
              <a16:creationId xmlns:a16="http://schemas.microsoft.com/office/drawing/2014/main" id="{00000000-0008-0000-0F00-000077030000}"/>
            </a:ext>
          </a:extLst>
        </xdr:cNvPr>
        <xdr:cNvCxnSpPr/>
      </xdr:nvCxnSpPr>
      <xdr:spPr>
        <a:xfrm>
          <a:off x="13079673" y="17821214"/>
          <a:ext cx="789485"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102144</xdr:rowOff>
    </xdr:from>
    <xdr:to>
      <xdr:col>72</xdr:col>
      <xdr:colOff>38100</xdr:colOff>
      <xdr:row>108</xdr:row>
      <xdr:rowOff>32294</xdr:rowOff>
    </xdr:to>
    <xdr:sp macro="" textlink="">
      <xdr:nvSpPr>
        <xdr:cNvPr id="888" name="楕円 887">
          <a:extLst>
            <a:ext uri="{FF2B5EF4-FFF2-40B4-BE49-F238E27FC236}">
              <a16:creationId xmlns:a16="http://schemas.microsoft.com/office/drawing/2014/main" id="{00000000-0008-0000-0F00-000078030000}"/>
            </a:ext>
          </a:extLst>
        </xdr:cNvPr>
        <xdr:cNvSpPr/>
      </xdr:nvSpPr>
      <xdr:spPr>
        <a:xfrm>
          <a:off x="12239388" y="17741875"/>
          <a:ext cx="81697"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152944</xdr:rowOff>
    </xdr:from>
    <xdr:to>
      <xdr:col>76</xdr:col>
      <xdr:colOff>114300</xdr:colOff>
      <xdr:row>108</xdr:row>
      <xdr:rowOff>10886</xdr:rowOff>
    </xdr:to>
    <xdr:cxnSp macro="">
      <xdr:nvCxnSpPr>
        <xdr:cNvPr id="889" name="直線コネクタ 888">
          <a:extLst>
            <a:ext uri="{FF2B5EF4-FFF2-40B4-BE49-F238E27FC236}">
              <a16:creationId xmlns:a16="http://schemas.microsoft.com/office/drawing/2014/main" id="{00000000-0008-0000-0F00-000079030000}"/>
            </a:ext>
          </a:extLst>
        </xdr:cNvPr>
        <xdr:cNvCxnSpPr/>
      </xdr:nvCxnSpPr>
      <xdr:spPr>
        <a:xfrm>
          <a:off x="12283364" y="17792675"/>
          <a:ext cx="796309" cy="2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72752</xdr:rowOff>
    </xdr:from>
    <xdr:to>
      <xdr:col>67</xdr:col>
      <xdr:colOff>101600</xdr:colOff>
      <xdr:row>108</xdr:row>
      <xdr:rowOff>2902</xdr:rowOff>
    </xdr:to>
    <xdr:sp macro="" textlink="">
      <xdr:nvSpPr>
        <xdr:cNvPr id="890" name="楕円 889">
          <a:extLst>
            <a:ext uri="{FF2B5EF4-FFF2-40B4-BE49-F238E27FC236}">
              <a16:creationId xmlns:a16="http://schemas.microsoft.com/office/drawing/2014/main" id="{00000000-0008-0000-0F00-00007A030000}"/>
            </a:ext>
          </a:extLst>
        </xdr:cNvPr>
        <xdr:cNvSpPr/>
      </xdr:nvSpPr>
      <xdr:spPr>
        <a:xfrm>
          <a:off x="11430000" y="17712483"/>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123552</xdr:rowOff>
    </xdr:from>
    <xdr:to>
      <xdr:col>71</xdr:col>
      <xdr:colOff>177800</xdr:colOff>
      <xdr:row>107</xdr:row>
      <xdr:rowOff>152944</xdr:rowOff>
    </xdr:to>
    <xdr:cxnSp macro="">
      <xdr:nvCxnSpPr>
        <xdr:cNvPr id="891" name="直線コネクタ 890">
          <a:extLst>
            <a:ext uri="{FF2B5EF4-FFF2-40B4-BE49-F238E27FC236}">
              <a16:creationId xmlns:a16="http://schemas.microsoft.com/office/drawing/2014/main" id="{00000000-0008-0000-0F00-00007B030000}"/>
            </a:ext>
          </a:extLst>
        </xdr:cNvPr>
        <xdr:cNvCxnSpPr/>
      </xdr:nvCxnSpPr>
      <xdr:spPr>
        <a:xfrm>
          <a:off x="11480800" y="17763283"/>
          <a:ext cx="802564"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92" name="n_1aveValue【庁舎】&#10;有形固定資産減価償却率">
          <a:extLst>
            <a:ext uri="{FF2B5EF4-FFF2-40B4-BE49-F238E27FC236}">
              <a16:creationId xmlns:a16="http://schemas.microsoft.com/office/drawing/2014/main" id="{00000000-0008-0000-0F00-00007C030000}"/>
            </a:ext>
          </a:extLst>
        </xdr:cNvPr>
        <xdr:cNvSpPr txBox="1"/>
      </xdr:nvSpPr>
      <xdr:spPr>
        <a:xfrm>
          <a:off x="13673805" y="16944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893" name="n_2aveValue【庁舎】&#10;有形固定資産減価償却率">
          <a:extLst>
            <a:ext uri="{FF2B5EF4-FFF2-40B4-BE49-F238E27FC236}">
              <a16:creationId xmlns:a16="http://schemas.microsoft.com/office/drawing/2014/main" id="{00000000-0008-0000-0F00-00007D030000}"/>
            </a:ext>
          </a:extLst>
        </xdr:cNvPr>
        <xdr:cNvSpPr txBox="1"/>
      </xdr:nvSpPr>
      <xdr:spPr>
        <a:xfrm>
          <a:off x="12897020" y="16953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894" name="n_3aveValue【庁舎】&#10;有形固定資産減価償却率">
          <a:extLst>
            <a:ext uri="{FF2B5EF4-FFF2-40B4-BE49-F238E27FC236}">
              <a16:creationId xmlns:a16="http://schemas.microsoft.com/office/drawing/2014/main" id="{00000000-0008-0000-0F00-00007E030000}"/>
            </a:ext>
          </a:extLst>
        </xdr:cNvPr>
        <xdr:cNvSpPr txBox="1"/>
      </xdr:nvSpPr>
      <xdr:spPr>
        <a:xfrm>
          <a:off x="12107535" y="16994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895" name="n_4aveValue【庁舎】&#10;有形固定資産減価償却率">
          <a:extLst>
            <a:ext uri="{FF2B5EF4-FFF2-40B4-BE49-F238E27FC236}">
              <a16:creationId xmlns:a16="http://schemas.microsoft.com/office/drawing/2014/main" id="{00000000-0008-0000-0F00-00007F030000}"/>
            </a:ext>
          </a:extLst>
        </xdr:cNvPr>
        <xdr:cNvSpPr txBox="1"/>
      </xdr:nvSpPr>
      <xdr:spPr>
        <a:xfrm>
          <a:off x="11298147" y="17012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82204</xdr:rowOff>
    </xdr:from>
    <xdr:ext cx="405111" cy="259045"/>
    <xdr:sp macro="" textlink="">
      <xdr:nvSpPr>
        <xdr:cNvPr id="896" name="n_1mainValue【庁舎】&#10;有形固定資産減価償却率">
          <a:extLst>
            <a:ext uri="{FF2B5EF4-FFF2-40B4-BE49-F238E27FC236}">
              <a16:creationId xmlns:a16="http://schemas.microsoft.com/office/drawing/2014/main" id="{00000000-0008-0000-0F00-000080030000}"/>
            </a:ext>
          </a:extLst>
        </xdr:cNvPr>
        <xdr:cNvSpPr txBox="1"/>
      </xdr:nvSpPr>
      <xdr:spPr>
        <a:xfrm>
          <a:off x="13673805" y="17892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52813</xdr:rowOff>
    </xdr:from>
    <xdr:ext cx="405111" cy="259045"/>
    <xdr:sp macro="" textlink="">
      <xdr:nvSpPr>
        <xdr:cNvPr id="897" name="n_2mainValue【庁舎】&#10;有形固定資産減価償却率">
          <a:extLst>
            <a:ext uri="{FF2B5EF4-FFF2-40B4-BE49-F238E27FC236}">
              <a16:creationId xmlns:a16="http://schemas.microsoft.com/office/drawing/2014/main" id="{00000000-0008-0000-0F00-000081030000}"/>
            </a:ext>
          </a:extLst>
        </xdr:cNvPr>
        <xdr:cNvSpPr txBox="1"/>
      </xdr:nvSpPr>
      <xdr:spPr>
        <a:xfrm>
          <a:off x="12897020" y="17863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23421</xdr:rowOff>
    </xdr:from>
    <xdr:ext cx="405111" cy="259045"/>
    <xdr:sp macro="" textlink="">
      <xdr:nvSpPr>
        <xdr:cNvPr id="898" name="n_3mainValue【庁舎】&#10;有形固定資産減価償却率">
          <a:extLst>
            <a:ext uri="{FF2B5EF4-FFF2-40B4-BE49-F238E27FC236}">
              <a16:creationId xmlns:a16="http://schemas.microsoft.com/office/drawing/2014/main" id="{00000000-0008-0000-0F00-000082030000}"/>
            </a:ext>
          </a:extLst>
        </xdr:cNvPr>
        <xdr:cNvSpPr txBox="1"/>
      </xdr:nvSpPr>
      <xdr:spPr>
        <a:xfrm>
          <a:off x="12107535" y="17833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165479</xdr:rowOff>
    </xdr:from>
    <xdr:ext cx="405111" cy="259045"/>
    <xdr:sp macro="" textlink="">
      <xdr:nvSpPr>
        <xdr:cNvPr id="899" name="n_4mainValue【庁舎】&#10;有形固定資産減価償却率">
          <a:extLst>
            <a:ext uri="{FF2B5EF4-FFF2-40B4-BE49-F238E27FC236}">
              <a16:creationId xmlns:a16="http://schemas.microsoft.com/office/drawing/2014/main" id="{00000000-0008-0000-0F00-000083030000}"/>
            </a:ext>
          </a:extLst>
        </xdr:cNvPr>
        <xdr:cNvSpPr txBox="1"/>
      </xdr:nvSpPr>
      <xdr:spPr>
        <a:xfrm>
          <a:off x="11298147" y="1780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6377313" y="14929229"/>
          <a:ext cx="4246729" cy="6324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6504313" y="15587070"/>
          <a:ext cx="1364777"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6504313" y="15788564"/>
          <a:ext cx="1364777"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17400896"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17400896"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18424478"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18424478"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a:extLst>
            <a:ext uri="{FF2B5EF4-FFF2-40B4-BE49-F238E27FC236}">
              <a16:creationId xmlns:a16="http://schemas.microsoft.com/office/drawing/2014/main" id="{00000000-0008-0000-0F00-00008B030000}"/>
            </a:ext>
          </a:extLst>
        </xdr:cNvPr>
        <xdr:cNvSpPr/>
      </xdr:nvSpPr>
      <xdr:spPr>
        <a:xfrm>
          <a:off x="16377313" y="16067111"/>
          <a:ext cx="4246729" cy="2274058"/>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a:extLst>
            <a:ext uri="{FF2B5EF4-FFF2-40B4-BE49-F238E27FC236}">
              <a16:creationId xmlns:a16="http://schemas.microsoft.com/office/drawing/2014/main" id="{00000000-0008-0000-0F00-00008C030000}"/>
            </a:ext>
          </a:extLst>
        </xdr:cNvPr>
        <xdr:cNvSpPr txBox="1"/>
      </xdr:nvSpPr>
      <xdr:spPr>
        <a:xfrm>
          <a:off x="16359116" y="1587746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6377313" y="18341169"/>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6377313" y="18016304"/>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5969843" y="178749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6377313" y="17691438"/>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5969843" y="175500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16377313" y="17366573"/>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15969843" y="1722520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a:off x="16377313" y="17041707"/>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a:extLst>
            <a:ext uri="{FF2B5EF4-FFF2-40B4-BE49-F238E27FC236}">
              <a16:creationId xmlns:a16="http://schemas.microsoft.com/office/drawing/2014/main" id="{00000000-0008-0000-0F00-000095030000}"/>
            </a:ext>
          </a:extLst>
        </xdr:cNvPr>
        <xdr:cNvSpPr txBox="1"/>
      </xdr:nvSpPr>
      <xdr:spPr>
        <a:xfrm>
          <a:off x="15969843" y="169003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a:off x="16377313" y="16716842"/>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15969843" y="165754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16377313" y="16391976"/>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5969843" y="162506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a:off x="16377313" y="16067111"/>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00000000-0008-0000-0F00-00009B030000}"/>
            </a:ext>
          </a:extLst>
        </xdr:cNvPr>
        <xdr:cNvSpPr txBox="1"/>
      </xdr:nvSpPr>
      <xdr:spPr>
        <a:xfrm>
          <a:off x="15969843" y="159257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00000000-0008-0000-0F00-00009C030000}"/>
            </a:ext>
          </a:extLst>
        </xdr:cNvPr>
        <xdr:cNvSpPr/>
      </xdr:nvSpPr>
      <xdr:spPr>
        <a:xfrm>
          <a:off x="16377313" y="16067111"/>
          <a:ext cx="4246729" cy="2274058"/>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74568</xdr:rowOff>
    </xdr:to>
    <xdr:cxnSp macro="">
      <xdr:nvCxnSpPr>
        <xdr:cNvPr id="925" name="直線コネクタ 924">
          <a:extLst>
            <a:ext uri="{FF2B5EF4-FFF2-40B4-BE49-F238E27FC236}">
              <a16:creationId xmlns:a16="http://schemas.microsoft.com/office/drawing/2014/main" id="{00000000-0008-0000-0F00-00009D030000}"/>
            </a:ext>
          </a:extLst>
        </xdr:cNvPr>
        <xdr:cNvCxnSpPr/>
      </xdr:nvCxnSpPr>
      <xdr:spPr>
        <a:xfrm flipV="1">
          <a:off x="19852118" y="16440962"/>
          <a:ext cx="0" cy="144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78395</xdr:rowOff>
    </xdr:from>
    <xdr:ext cx="469744" cy="259045"/>
    <xdr:sp macro="" textlink="">
      <xdr:nvSpPr>
        <xdr:cNvPr id="926" name="【庁舎】&#10;一人当たり面積最小値テキスト">
          <a:extLst>
            <a:ext uri="{FF2B5EF4-FFF2-40B4-BE49-F238E27FC236}">
              <a16:creationId xmlns:a16="http://schemas.microsoft.com/office/drawing/2014/main" id="{00000000-0008-0000-0F00-00009E030000}"/>
            </a:ext>
          </a:extLst>
        </xdr:cNvPr>
        <xdr:cNvSpPr txBox="1"/>
      </xdr:nvSpPr>
      <xdr:spPr>
        <a:xfrm>
          <a:off x="19890854" y="1788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74568</xdr:rowOff>
    </xdr:from>
    <xdr:to>
      <xdr:col>116</xdr:col>
      <xdr:colOff>152400</xdr:colOff>
      <xdr:row>108</xdr:row>
      <xdr:rowOff>74568</xdr:rowOff>
    </xdr:to>
    <xdr:cxnSp macro="">
      <xdr:nvCxnSpPr>
        <xdr:cNvPr id="927" name="直線コネクタ 926">
          <a:extLst>
            <a:ext uri="{FF2B5EF4-FFF2-40B4-BE49-F238E27FC236}">
              <a16:creationId xmlns:a16="http://schemas.microsoft.com/office/drawing/2014/main" id="{00000000-0008-0000-0F00-00009F030000}"/>
            </a:ext>
          </a:extLst>
        </xdr:cNvPr>
        <xdr:cNvCxnSpPr/>
      </xdr:nvCxnSpPr>
      <xdr:spPr>
        <a:xfrm>
          <a:off x="19783757" y="17884896"/>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928" name="【庁舎】&#10;一人当たり面積最大値テキスト">
          <a:extLst>
            <a:ext uri="{FF2B5EF4-FFF2-40B4-BE49-F238E27FC236}">
              <a16:creationId xmlns:a16="http://schemas.microsoft.com/office/drawing/2014/main" id="{00000000-0008-0000-0F00-0000A0030000}"/>
            </a:ext>
          </a:extLst>
        </xdr:cNvPr>
        <xdr:cNvSpPr txBox="1"/>
      </xdr:nvSpPr>
      <xdr:spPr>
        <a:xfrm>
          <a:off x="19890854" y="1621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929" name="直線コネクタ 928">
          <a:extLst>
            <a:ext uri="{FF2B5EF4-FFF2-40B4-BE49-F238E27FC236}">
              <a16:creationId xmlns:a16="http://schemas.microsoft.com/office/drawing/2014/main" id="{00000000-0008-0000-0F00-0000A1030000}"/>
            </a:ext>
          </a:extLst>
        </xdr:cNvPr>
        <xdr:cNvCxnSpPr/>
      </xdr:nvCxnSpPr>
      <xdr:spPr>
        <a:xfrm>
          <a:off x="19783757" y="16440962"/>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53176</xdr:rowOff>
    </xdr:from>
    <xdr:ext cx="469744" cy="259045"/>
    <xdr:sp macro="" textlink="">
      <xdr:nvSpPr>
        <xdr:cNvPr id="930" name="【庁舎】&#10;一人当たり面積平均値テキスト">
          <a:extLst>
            <a:ext uri="{FF2B5EF4-FFF2-40B4-BE49-F238E27FC236}">
              <a16:creationId xmlns:a16="http://schemas.microsoft.com/office/drawing/2014/main" id="{00000000-0008-0000-0F00-0000A2030000}"/>
            </a:ext>
          </a:extLst>
        </xdr:cNvPr>
        <xdr:cNvSpPr txBox="1"/>
      </xdr:nvSpPr>
      <xdr:spPr>
        <a:xfrm>
          <a:off x="19890854" y="17351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19801954" y="1749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19063269" y="17359860"/>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33" name="フローチャート: 判断 932">
          <a:extLst>
            <a:ext uri="{FF2B5EF4-FFF2-40B4-BE49-F238E27FC236}">
              <a16:creationId xmlns:a16="http://schemas.microsoft.com/office/drawing/2014/main" id="{00000000-0008-0000-0F00-0000A5030000}"/>
            </a:ext>
          </a:extLst>
        </xdr:cNvPr>
        <xdr:cNvSpPr/>
      </xdr:nvSpPr>
      <xdr:spPr>
        <a:xfrm>
          <a:off x="18253881" y="173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34" name="フローチャート: 判断 933">
          <a:extLst>
            <a:ext uri="{FF2B5EF4-FFF2-40B4-BE49-F238E27FC236}">
              <a16:creationId xmlns:a16="http://schemas.microsoft.com/office/drawing/2014/main" id="{00000000-0008-0000-0F00-0000A6030000}"/>
            </a:ext>
          </a:extLst>
        </xdr:cNvPr>
        <xdr:cNvSpPr/>
      </xdr:nvSpPr>
      <xdr:spPr>
        <a:xfrm>
          <a:off x="17464396" y="17379455"/>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35" name="フローチャート: 判断 934">
          <a:extLst>
            <a:ext uri="{FF2B5EF4-FFF2-40B4-BE49-F238E27FC236}">
              <a16:creationId xmlns:a16="http://schemas.microsoft.com/office/drawing/2014/main" id="{00000000-0008-0000-0F00-0000A7030000}"/>
            </a:ext>
          </a:extLst>
        </xdr:cNvPr>
        <xdr:cNvSpPr/>
      </xdr:nvSpPr>
      <xdr:spPr>
        <a:xfrm>
          <a:off x="16674910" y="17389251"/>
          <a:ext cx="81697"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19682157"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18936648"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F00-0000AA030000}"/>
            </a:ext>
          </a:extLst>
        </xdr:cNvPr>
        <xdr:cNvSpPr txBox="1"/>
      </xdr:nvSpPr>
      <xdr:spPr>
        <a:xfrm>
          <a:off x="18134084"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F00-0000AB030000}"/>
            </a:ext>
          </a:extLst>
        </xdr:cNvPr>
        <xdr:cNvSpPr txBox="1"/>
      </xdr:nvSpPr>
      <xdr:spPr>
        <a:xfrm>
          <a:off x="17344599"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F00-0000AC030000}"/>
            </a:ext>
          </a:extLst>
        </xdr:cNvPr>
        <xdr:cNvSpPr txBox="1"/>
      </xdr:nvSpPr>
      <xdr:spPr>
        <a:xfrm>
          <a:off x="16548289"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92348</xdr:rowOff>
    </xdr:from>
    <xdr:to>
      <xdr:col>116</xdr:col>
      <xdr:colOff>114300</xdr:colOff>
      <xdr:row>107</xdr:row>
      <xdr:rowOff>22498</xdr:rowOff>
    </xdr:to>
    <xdr:sp macro="" textlink="">
      <xdr:nvSpPr>
        <xdr:cNvPr id="941" name="楕円 940">
          <a:extLst>
            <a:ext uri="{FF2B5EF4-FFF2-40B4-BE49-F238E27FC236}">
              <a16:creationId xmlns:a16="http://schemas.microsoft.com/office/drawing/2014/main" id="{00000000-0008-0000-0F00-0000AD030000}"/>
            </a:ext>
          </a:extLst>
        </xdr:cNvPr>
        <xdr:cNvSpPr/>
      </xdr:nvSpPr>
      <xdr:spPr>
        <a:xfrm>
          <a:off x="19801954" y="17561482"/>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70775</xdr:rowOff>
    </xdr:from>
    <xdr:ext cx="469744" cy="259045"/>
    <xdr:sp macro="" textlink="">
      <xdr:nvSpPr>
        <xdr:cNvPr id="942" name="【庁舎】&#10;一人当たり面積該当値テキスト">
          <a:extLst>
            <a:ext uri="{FF2B5EF4-FFF2-40B4-BE49-F238E27FC236}">
              <a16:creationId xmlns:a16="http://schemas.microsoft.com/office/drawing/2014/main" id="{00000000-0008-0000-0F00-0000AE030000}"/>
            </a:ext>
          </a:extLst>
        </xdr:cNvPr>
        <xdr:cNvSpPr txBox="1"/>
      </xdr:nvSpPr>
      <xdr:spPr>
        <a:xfrm>
          <a:off x="19890854" y="1753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84182</xdr:rowOff>
    </xdr:from>
    <xdr:to>
      <xdr:col>112</xdr:col>
      <xdr:colOff>38100</xdr:colOff>
      <xdr:row>107</xdr:row>
      <xdr:rowOff>14332</xdr:rowOff>
    </xdr:to>
    <xdr:sp macro="" textlink="">
      <xdr:nvSpPr>
        <xdr:cNvPr id="943" name="楕円 942">
          <a:extLst>
            <a:ext uri="{FF2B5EF4-FFF2-40B4-BE49-F238E27FC236}">
              <a16:creationId xmlns:a16="http://schemas.microsoft.com/office/drawing/2014/main" id="{00000000-0008-0000-0F00-0000AF030000}"/>
            </a:ext>
          </a:extLst>
        </xdr:cNvPr>
        <xdr:cNvSpPr/>
      </xdr:nvSpPr>
      <xdr:spPr>
        <a:xfrm>
          <a:off x="19063269" y="17553316"/>
          <a:ext cx="81697"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134982</xdr:rowOff>
    </xdr:from>
    <xdr:to>
      <xdr:col>116</xdr:col>
      <xdr:colOff>63500</xdr:colOff>
      <xdr:row>106</xdr:row>
      <xdr:rowOff>143148</xdr:rowOff>
    </xdr:to>
    <xdr:cxnSp macro="">
      <xdr:nvCxnSpPr>
        <xdr:cNvPr id="944" name="直線コネクタ 943">
          <a:extLst>
            <a:ext uri="{FF2B5EF4-FFF2-40B4-BE49-F238E27FC236}">
              <a16:creationId xmlns:a16="http://schemas.microsoft.com/office/drawing/2014/main" id="{00000000-0008-0000-0F00-0000B0030000}"/>
            </a:ext>
          </a:extLst>
        </xdr:cNvPr>
        <xdr:cNvCxnSpPr/>
      </xdr:nvCxnSpPr>
      <xdr:spPr>
        <a:xfrm>
          <a:off x="19107245" y="17604116"/>
          <a:ext cx="745509"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87449</xdr:rowOff>
    </xdr:from>
    <xdr:to>
      <xdr:col>107</xdr:col>
      <xdr:colOff>101600</xdr:colOff>
      <xdr:row>107</xdr:row>
      <xdr:rowOff>17599</xdr:rowOff>
    </xdr:to>
    <xdr:sp macro="" textlink="">
      <xdr:nvSpPr>
        <xdr:cNvPr id="945" name="楕円 944">
          <a:extLst>
            <a:ext uri="{FF2B5EF4-FFF2-40B4-BE49-F238E27FC236}">
              <a16:creationId xmlns:a16="http://schemas.microsoft.com/office/drawing/2014/main" id="{00000000-0008-0000-0F00-0000B1030000}"/>
            </a:ext>
          </a:extLst>
        </xdr:cNvPr>
        <xdr:cNvSpPr/>
      </xdr:nvSpPr>
      <xdr:spPr>
        <a:xfrm>
          <a:off x="18253881" y="17556583"/>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134982</xdr:rowOff>
    </xdr:from>
    <xdr:to>
      <xdr:col>111</xdr:col>
      <xdr:colOff>177800</xdr:colOff>
      <xdr:row>106</xdr:row>
      <xdr:rowOff>138249</xdr:rowOff>
    </xdr:to>
    <xdr:cxnSp macro="">
      <xdr:nvCxnSpPr>
        <xdr:cNvPr id="946" name="直線コネクタ 945">
          <a:extLst>
            <a:ext uri="{FF2B5EF4-FFF2-40B4-BE49-F238E27FC236}">
              <a16:creationId xmlns:a16="http://schemas.microsoft.com/office/drawing/2014/main" id="{00000000-0008-0000-0F00-0000B2030000}"/>
            </a:ext>
          </a:extLst>
        </xdr:cNvPr>
        <xdr:cNvCxnSpPr/>
      </xdr:nvCxnSpPr>
      <xdr:spPr>
        <a:xfrm flipV="1">
          <a:off x="18304681" y="17604116"/>
          <a:ext cx="802564"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90714</xdr:rowOff>
    </xdr:from>
    <xdr:to>
      <xdr:col>102</xdr:col>
      <xdr:colOff>165100</xdr:colOff>
      <xdr:row>107</xdr:row>
      <xdr:rowOff>20864</xdr:rowOff>
    </xdr:to>
    <xdr:sp macro="" textlink="">
      <xdr:nvSpPr>
        <xdr:cNvPr id="947" name="楕円 946">
          <a:extLst>
            <a:ext uri="{FF2B5EF4-FFF2-40B4-BE49-F238E27FC236}">
              <a16:creationId xmlns:a16="http://schemas.microsoft.com/office/drawing/2014/main" id="{00000000-0008-0000-0F00-0000B3030000}"/>
            </a:ext>
          </a:extLst>
        </xdr:cNvPr>
        <xdr:cNvSpPr/>
      </xdr:nvSpPr>
      <xdr:spPr>
        <a:xfrm>
          <a:off x="17464396" y="17559848"/>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138249</xdr:rowOff>
    </xdr:from>
    <xdr:to>
      <xdr:col>107</xdr:col>
      <xdr:colOff>50800</xdr:colOff>
      <xdr:row>106</xdr:row>
      <xdr:rowOff>141514</xdr:rowOff>
    </xdr:to>
    <xdr:cxnSp macro="">
      <xdr:nvCxnSpPr>
        <xdr:cNvPr id="948" name="直線コネクタ 947">
          <a:extLst>
            <a:ext uri="{FF2B5EF4-FFF2-40B4-BE49-F238E27FC236}">
              <a16:creationId xmlns:a16="http://schemas.microsoft.com/office/drawing/2014/main" id="{00000000-0008-0000-0F00-0000B4030000}"/>
            </a:ext>
          </a:extLst>
        </xdr:cNvPr>
        <xdr:cNvCxnSpPr/>
      </xdr:nvCxnSpPr>
      <xdr:spPr>
        <a:xfrm flipV="1">
          <a:off x="17515196" y="17607383"/>
          <a:ext cx="78948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92348</xdr:rowOff>
    </xdr:from>
    <xdr:to>
      <xdr:col>98</xdr:col>
      <xdr:colOff>38100</xdr:colOff>
      <xdr:row>107</xdr:row>
      <xdr:rowOff>22498</xdr:rowOff>
    </xdr:to>
    <xdr:sp macro="" textlink="">
      <xdr:nvSpPr>
        <xdr:cNvPr id="949" name="楕円 948">
          <a:extLst>
            <a:ext uri="{FF2B5EF4-FFF2-40B4-BE49-F238E27FC236}">
              <a16:creationId xmlns:a16="http://schemas.microsoft.com/office/drawing/2014/main" id="{00000000-0008-0000-0F00-0000B5030000}"/>
            </a:ext>
          </a:extLst>
        </xdr:cNvPr>
        <xdr:cNvSpPr/>
      </xdr:nvSpPr>
      <xdr:spPr>
        <a:xfrm>
          <a:off x="16674910" y="17561482"/>
          <a:ext cx="81697"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141514</xdr:rowOff>
    </xdr:from>
    <xdr:to>
      <xdr:col>102</xdr:col>
      <xdr:colOff>114300</xdr:colOff>
      <xdr:row>106</xdr:row>
      <xdr:rowOff>143148</xdr:rowOff>
    </xdr:to>
    <xdr:cxnSp macro="">
      <xdr:nvCxnSpPr>
        <xdr:cNvPr id="950" name="直線コネクタ 949">
          <a:extLst>
            <a:ext uri="{FF2B5EF4-FFF2-40B4-BE49-F238E27FC236}">
              <a16:creationId xmlns:a16="http://schemas.microsoft.com/office/drawing/2014/main" id="{00000000-0008-0000-0F00-0000B6030000}"/>
            </a:ext>
          </a:extLst>
        </xdr:cNvPr>
        <xdr:cNvCxnSpPr/>
      </xdr:nvCxnSpPr>
      <xdr:spPr>
        <a:xfrm flipV="1">
          <a:off x="16718886" y="17610648"/>
          <a:ext cx="79631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951" name="n_1aveValue【庁舎】&#10;一人当たり面積">
          <a:extLst>
            <a:ext uri="{FF2B5EF4-FFF2-40B4-BE49-F238E27FC236}">
              <a16:creationId xmlns:a16="http://schemas.microsoft.com/office/drawing/2014/main" id="{00000000-0008-0000-0F00-0000B7030000}"/>
            </a:ext>
          </a:extLst>
        </xdr:cNvPr>
        <xdr:cNvSpPr txBox="1"/>
      </xdr:nvSpPr>
      <xdr:spPr>
        <a:xfrm>
          <a:off x="18886399" y="1713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952" name="n_2aveValue【庁舎】&#10;一人当たり面積">
          <a:extLst>
            <a:ext uri="{FF2B5EF4-FFF2-40B4-BE49-F238E27FC236}">
              <a16:creationId xmlns:a16="http://schemas.microsoft.com/office/drawing/2014/main" id="{00000000-0008-0000-0F00-0000B8030000}"/>
            </a:ext>
          </a:extLst>
        </xdr:cNvPr>
        <xdr:cNvSpPr txBox="1"/>
      </xdr:nvSpPr>
      <xdr:spPr>
        <a:xfrm>
          <a:off x="18089711" y="1712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953" name="n_3aveValue【庁舎】&#10;一人当たり面積">
          <a:extLst>
            <a:ext uri="{FF2B5EF4-FFF2-40B4-BE49-F238E27FC236}">
              <a16:creationId xmlns:a16="http://schemas.microsoft.com/office/drawing/2014/main" id="{00000000-0008-0000-0F00-0000B9030000}"/>
            </a:ext>
          </a:extLst>
        </xdr:cNvPr>
        <xdr:cNvSpPr txBox="1"/>
      </xdr:nvSpPr>
      <xdr:spPr>
        <a:xfrm>
          <a:off x="17300226" y="1715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954" name="n_4aveValue【庁舎】&#10;一人当たり面積">
          <a:extLst>
            <a:ext uri="{FF2B5EF4-FFF2-40B4-BE49-F238E27FC236}">
              <a16:creationId xmlns:a16="http://schemas.microsoft.com/office/drawing/2014/main" id="{00000000-0008-0000-0F00-0000BA030000}"/>
            </a:ext>
          </a:extLst>
        </xdr:cNvPr>
        <xdr:cNvSpPr txBox="1"/>
      </xdr:nvSpPr>
      <xdr:spPr>
        <a:xfrm>
          <a:off x="16510740" y="1716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5459</xdr:rowOff>
    </xdr:from>
    <xdr:ext cx="469744" cy="259045"/>
    <xdr:sp macro="" textlink="">
      <xdr:nvSpPr>
        <xdr:cNvPr id="955" name="n_1mainValue【庁舎】&#10;一人当たり面積">
          <a:extLst>
            <a:ext uri="{FF2B5EF4-FFF2-40B4-BE49-F238E27FC236}">
              <a16:creationId xmlns:a16="http://schemas.microsoft.com/office/drawing/2014/main" id="{00000000-0008-0000-0F00-0000BB030000}"/>
            </a:ext>
          </a:extLst>
        </xdr:cNvPr>
        <xdr:cNvSpPr txBox="1"/>
      </xdr:nvSpPr>
      <xdr:spPr>
        <a:xfrm>
          <a:off x="18886399" y="1764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8726</xdr:rowOff>
    </xdr:from>
    <xdr:ext cx="469744" cy="259045"/>
    <xdr:sp macro="" textlink="">
      <xdr:nvSpPr>
        <xdr:cNvPr id="956" name="n_2mainValue【庁舎】&#10;一人当たり面積">
          <a:extLst>
            <a:ext uri="{FF2B5EF4-FFF2-40B4-BE49-F238E27FC236}">
              <a16:creationId xmlns:a16="http://schemas.microsoft.com/office/drawing/2014/main" id="{00000000-0008-0000-0F00-0000BC030000}"/>
            </a:ext>
          </a:extLst>
        </xdr:cNvPr>
        <xdr:cNvSpPr txBox="1"/>
      </xdr:nvSpPr>
      <xdr:spPr>
        <a:xfrm>
          <a:off x="18089711" y="1764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11991</xdr:rowOff>
    </xdr:from>
    <xdr:ext cx="469744" cy="259045"/>
    <xdr:sp macro="" textlink="">
      <xdr:nvSpPr>
        <xdr:cNvPr id="957" name="n_3mainValue【庁舎】&#10;一人当たり面積">
          <a:extLst>
            <a:ext uri="{FF2B5EF4-FFF2-40B4-BE49-F238E27FC236}">
              <a16:creationId xmlns:a16="http://schemas.microsoft.com/office/drawing/2014/main" id="{00000000-0008-0000-0F00-0000BD030000}"/>
            </a:ext>
          </a:extLst>
        </xdr:cNvPr>
        <xdr:cNvSpPr txBox="1"/>
      </xdr:nvSpPr>
      <xdr:spPr>
        <a:xfrm>
          <a:off x="17300226" y="1765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13625</xdr:rowOff>
    </xdr:from>
    <xdr:ext cx="469744" cy="259045"/>
    <xdr:sp macro="" textlink="">
      <xdr:nvSpPr>
        <xdr:cNvPr id="958" name="n_4mainValue【庁舎】&#10;一人当たり面積">
          <a:extLst>
            <a:ext uri="{FF2B5EF4-FFF2-40B4-BE49-F238E27FC236}">
              <a16:creationId xmlns:a16="http://schemas.microsoft.com/office/drawing/2014/main" id="{00000000-0008-0000-0F00-0000BE030000}"/>
            </a:ext>
          </a:extLst>
        </xdr:cNvPr>
        <xdr:cNvSpPr txBox="1"/>
      </xdr:nvSpPr>
      <xdr:spPr>
        <a:xfrm>
          <a:off x="16510740" y="17653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00000000-0008-0000-0F00-0000BF030000}"/>
            </a:ext>
          </a:extLst>
        </xdr:cNvPr>
        <xdr:cNvSpPr/>
      </xdr:nvSpPr>
      <xdr:spPr>
        <a:xfrm>
          <a:off x="682388" y="18720463"/>
          <a:ext cx="19941654" cy="189561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00000000-0008-0000-0F00-0000C0030000}"/>
            </a:ext>
          </a:extLst>
        </xdr:cNvPr>
        <xdr:cNvSpPr/>
      </xdr:nvSpPr>
      <xdr:spPr>
        <a:xfrm>
          <a:off x="682388" y="18783963"/>
          <a:ext cx="3450040"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00000000-0008-0000-0F00-0000C1030000}"/>
            </a:ext>
          </a:extLst>
        </xdr:cNvPr>
        <xdr:cNvSpPr txBox="1"/>
      </xdr:nvSpPr>
      <xdr:spPr>
        <a:xfrm>
          <a:off x="758588" y="19036257"/>
          <a:ext cx="19776554" cy="147907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類似団体と比較して、特に有形固定資産減価償却率が低くなっている類型は、体育館・プールである。これは、平成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年度に国際交流スポーツセンターの供用を開始したことが、同比率が類似団体平均より大きく下回った結果である。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一方、他の類型では、施設の改修工事等により消防施設において償却率に改善が見られたものの、ほとんどの類型において有形固定資産減価償却率は類似団体平均を上回っている。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特に、一般廃棄物処理施設においては、前年度比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％と大きく増加となったが、これは、令和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日付け、十和田地区環境整備事務組合の解散に伴い、三沢地区衛生センターが当市に帰属したことによるものである。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依然として施設の老朽化が課題となっていることから、公共施設等総合管理計画に基づき、継続利用施設の計画的な改修及び施設の統廃合・集約化等に取り組むことで比率の低減を図っていく</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38,744
38,188
119.87
25,665,651
24,808,111
672,395
11,033,123
14,707,419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47625</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05325"/>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地方消費税交付金などの増により、基準財政収入額が増額となったが、必要一般財源となる基準財政需要額がより増額となったため、前年度と比べると財政力指数は微減となっている。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今後については、市税等の自主財源の大幅な増加は見込めないことから、義務的経費の見直し及び市税徴収率の強化により、財政基盤の強化に努める。</a:t>
          </a:r>
          <a:endParaRPr lang="ja-JP" altLang="ja-JP">
            <a:effectLst/>
            <a:latin typeface="ＭＳ Ｐゴシック" panose="020B0600070205080204" pitchFamily="50" charset="-128"/>
            <a:ea typeface="ＭＳ Ｐゴシック" panose="020B0600070205080204" pitchFamily="50" charset="-128"/>
          </a:endParaRPr>
        </a:p>
        <a:p>
          <a:endParaRPr kumimoji="0" lang="en-US" altLang="ja-JP" sz="1100" b="0" i="0" u="none" strike="noStrike">
            <a:solidFill>
              <a:schemeClr val="dk1"/>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92528</xdr:rowOff>
    </xdr:from>
    <xdr:to>
      <xdr:col>23</xdr:col>
      <xdr:colOff>133350</xdr:colOff>
      <xdr:row>40</xdr:row>
      <xdr:rowOff>109765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9505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134455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99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92528</xdr:rowOff>
    </xdr:from>
    <xdr:to>
      <xdr:col>19</xdr:col>
      <xdr:colOff>133350</xdr:colOff>
      <xdr:row>40</xdr:row>
      <xdr:rowOff>109765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109765</xdr:rowOff>
    </xdr:from>
    <xdr:to>
      <xdr:col>15</xdr:col>
      <xdr:colOff>82550</xdr:colOff>
      <xdr:row>40</xdr:row>
      <xdr:rowOff>127000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69677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144235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75492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76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41728</xdr:rowOff>
    </xdr:from>
    <xdr:to>
      <xdr:col>19</xdr:col>
      <xdr:colOff>184150</xdr:colOff>
      <xdr:row>40</xdr:row>
      <xdr:rowOff>143328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153505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58965</xdr:rowOff>
    </xdr:from>
    <xdr:to>
      <xdr:col>15</xdr:col>
      <xdr:colOff>133350</xdr:colOff>
      <xdr:row>40</xdr:row>
      <xdr:rowOff>160565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収支比率は、類似団体、全国市町村及び県内市町村の平均を下回っており、退職手当組合負担金の減額などにより人件費が減少したこと、地方交付税及び地方消費税交付金が増加していることなどにより、前年度から５</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８％減少となった。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少子高齢化の進展に伴う社会福祉関係経費の増加が見込まれることから、歳出面では、人件費や物件費の節減を図り、歳入面では、市税徴収率の向上などにより経常一般財源の増収に努める等、比率の抑制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63</xdr:row>
      <xdr:rowOff>74083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408920"/>
          <a:ext cx="838200" cy="46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121090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74083</xdr:rowOff>
    </xdr:from>
    <xdr:to>
      <xdr:col>19</xdr:col>
      <xdr:colOff>133350</xdr:colOff>
      <xdr:row>64</xdr:row>
      <xdr:rowOff>7196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87543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143933</xdr:rowOff>
    </xdr:from>
    <xdr:to>
      <xdr:col>19</xdr:col>
      <xdr:colOff>184150</xdr:colOff>
      <xdr:row>64</xdr:row>
      <xdr:rowOff>74083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58860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64</xdr:row>
      <xdr:rowOff>7196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89152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69004</xdr:rowOff>
    </xdr:from>
    <xdr:to>
      <xdr:col>15</xdr:col>
      <xdr:colOff>133350</xdr:colOff>
      <xdr:row>64</xdr:row>
      <xdr:rowOff>170604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155381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64</xdr:row>
      <xdr:rowOff>15240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8915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12700</xdr:rowOff>
    </xdr:from>
    <xdr:to>
      <xdr:col>11</xdr:col>
      <xdr:colOff>82550</xdr:colOff>
      <xdr:row>64</xdr:row>
      <xdr:rowOff>114300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87647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23283</xdr:rowOff>
    </xdr:from>
    <xdr:to>
      <xdr:col>19</xdr:col>
      <xdr:colOff>184150</xdr:colOff>
      <xdr:row>63</xdr:row>
      <xdr:rowOff>124883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135060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9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127846</xdr:rowOff>
    </xdr:from>
    <xdr:to>
      <xdr:col>15</xdr:col>
      <xdr:colOff>133350</xdr:colOff>
      <xdr:row>64</xdr:row>
      <xdr:rowOff>57996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68173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9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50817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[203,243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人件費・物件費等決算額の状況は、全国及び県内市町村よりも人口１人当たり人件費・物件費等決算額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状況が続いている。全国及び県内市町村の平均よりも高い要因は、ごみ処理施設や消防業務などを一部事務組合では行わず単独で行っていることにより、維持管理経費が人件費及び物件費に計上されていることによるものである。また、前年度と比較し増となっている要因は令和３年度からし尿処理業務を単独で運営していることや、新型コロナウイルスワクチン接種事業により物件費が大幅に増額となったこと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今後については、委託料の見直し等の収支均衡推進などにより、経費の削減に努め、人件費及び物件費等の抑制を図っていく。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9325</xdr:rowOff>
    </xdr:from>
    <xdr:to>
      <xdr:col>23</xdr:col>
      <xdr:colOff>133350</xdr:colOff>
      <xdr:row>82</xdr:row>
      <xdr:rowOff>40208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68225"/>
          <a:ext cx="838200" cy="3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85831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01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113227</xdr:rowOff>
    </xdr:from>
    <xdr:to>
      <xdr:col>19</xdr:col>
      <xdr:colOff>133350</xdr:colOff>
      <xdr:row>82</xdr:row>
      <xdr:rowOff>9325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00677"/>
          <a:ext cx="889000" cy="6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132578</xdr:rowOff>
    </xdr:from>
    <xdr:to>
      <xdr:col>19</xdr:col>
      <xdr:colOff>184150</xdr:colOff>
      <xdr:row>82</xdr:row>
      <xdr:rowOff>62728</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2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47505</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0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90849</xdr:rowOff>
    </xdr:from>
    <xdr:to>
      <xdr:col>15</xdr:col>
      <xdr:colOff>82550</xdr:colOff>
      <xdr:row>81</xdr:row>
      <xdr:rowOff>113227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978299"/>
          <a:ext cx="889000" cy="2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76350</xdr:rowOff>
    </xdr:from>
    <xdr:to>
      <xdr:col>15</xdr:col>
      <xdr:colOff>133350</xdr:colOff>
      <xdr:row>82</xdr:row>
      <xdr:rowOff>6500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162727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85306</xdr:rowOff>
    </xdr:from>
    <xdr:to>
      <xdr:col>11</xdr:col>
      <xdr:colOff>31750</xdr:colOff>
      <xdr:row>81</xdr:row>
      <xdr:rowOff>90849</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72756"/>
          <a:ext cx="8890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54561</xdr:rowOff>
    </xdr:from>
    <xdr:to>
      <xdr:col>11</xdr:col>
      <xdr:colOff>82550</xdr:colOff>
      <xdr:row>81</xdr:row>
      <xdr:rowOff>156161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4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140938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2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39622</xdr:rowOff>
    </xdr:from>
    <xdr:to>
      <xdr:col>7</xdr:col>
      <xdr:colOff>31750</xdr:colOff>
      <xdr:row>81</xdr:row>
      <xdr:rowOff>141222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2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125999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1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160858</xdr:rowOff>
    </xdr:from>
    <xdr:to>
      <xdr:col>23</xdr:col>
      <xdr:colOff>184150</xdr:colOff>
      <xdr:row>82</xdr:row>
      <xdr:rowOff>91008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4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132935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02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129975</xdr:rowOff>
    </xdr:from>
    <xdr:to>
      <xdr:col>19</xdr:col>
      <xdr:colOff>184150</xdr:colOff>
      <xdr:row>82</xdr:row>
      <xdr:rowOff>60125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1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70302</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86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62427</xdr:rowOff>
    </xdr:from>
    <xdr:to>
      <xdr:col>15</xdr:col>
      <xdr:colOff>133350</xdr:colOff>
      <xdr:row>81</xdr:row>
      <xdr:rowOff>164027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4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2754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71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40049</xdr:rowOff>
    </xdr:from>
    <xdr:to>
      <xdr:col>11</xdr:col>
      <xdr:colOff>82550</xdr:colOff>
      <xdr:row>81</xdr:row>
      <xdr:rowOff>141649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2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151826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96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34506</xdr:rowOff>
    </xdr:from>
    <xdr:to>
      <xdr:col>7</xdr:col>
      <xdr:colOff>31750</xdr:colOff>
      <xdr:row>81</xdr:row>
      <xdr:rowOff>136106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2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146283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青森県人事委員会勧告に沿った内容で適正化を図っており、対前年度比で同率となっている。今後も引き続き、同勧告を参考として、給料の適正化に努めていく。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44450</xdr:rowOff>
    </xdr:from>
    <xdr:to>
      <xdr:col>81</xdr:col>
      <xdr:colOff>44450</xdr:colOff>
      <xdr:row>80</xdr:row>
      <xdr:rowOff>44450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3760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71863</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302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44450</xdr:rowOff>
    </xdr:from>
    <xdr:to>
      <xdr:col>77</xdr:col>
      <xdr:colOff>44450</xdr:colOff>
      <xdr:row>80</xdr:row>
      <xdr:rowOff>130629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37604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168927</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44450</xdr:rowOff>
    </xdr:from>
    <xdr:to>
      <xdr:col>72</xdr:col>
      <xdr:colOff>203200</xdr:colOff>
      <xdr:row>80</xdr:row>
      <xdr:rowOff>130629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37604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14713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44450</xdr:rowOff>
    </xdr:from>
    <xdr:to>
      <xdr:col>68</xdr:col>
      <xdr:colOff>152400</xdr:colOff>
      <xdr:row>80</xdr:row>
      <xdr:rowOff>61686</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13512800" y="137604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168927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14713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79</xdr:row>
      <xdr:rowOff>165100</xdr:rowOff>
    </xdr:from>
    <xdr:to>
      <xdr:col>81</xdr:col>
      <xdr:colOff>95250</xdr:colOff>
      <xdr:row>80</xdr:row>
      <xdr:rowOff>95250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86377</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79</xdr:row>
      <xdr:rowOff>165100</xdr:rowOff>
    </xdr:from>
    <xdr:to>
      <xdr:col>77</xdr:col>
      <xdr:colOff>95250</xdr:colOff>
      <xdr:row>80</xdr:row>
      <xdr:rowOff>95250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105427</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79829</xdr:rowOff>
    </xdr:from>
    <xdr:to>
      <xdr:col>73</xdr:col>
      <xdr:colOff>44450</xdr:colOff>
      <xdr:row>81</xdr:row>
      <xdr:rowOff>9979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20156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35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79</xdr:row>
      <xdr:rowOff>165100</xdr:rowOff>
    </xdr:from>
    <xdr:to>
      <xdr:col>68</xdr:col>
      <xdr:colOff>203200</xdr:colOff>
      <xdr:row>80</xdr:row>
      <xdr:rowOff>95250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105427</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10886</xdr:rowOff>
    </xdr:from>
    <xdr:to>
      <xdr:col>64</xdr:col>
      <xdr:colOff>152400</xdr:colOff>
      <xdr:row>80</xdr:row>
      <xdr:rowOff>112486</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37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122663</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349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には、米軍基地が所在していることによる騒音問題、電波障害、事件事故等各種基地問題を解決するための部署を設置していることが類似団体平均より高い要因となっている。また、消防業務を広域ではなく市単独で行っていることも全国平均及び県内平均よりも高い要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人口減少等に伴い対前年では０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１６人の増、類似団体との差も１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７６人で対前年１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３９人増となっているが、平成２２年に策定した三沢市定員管理計画に基づき継続的に定員の適正化を図っており、今後も同計画に適時適切な修正を加えつつ、計画に沿って適正な職員数となるよう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131170</xdr:rowOff>
    </xdr:from>
    <xdr:to>
      <xdr:col>81</xdr:col>
      <xdr:colOff>44450</xdr:colOff>
      <xdr:row>60</xdr:row>
      <xdr:rowOff>137605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418170"/>
          <a:ext cx="8382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32550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148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124735</xdr:rowOff>
    </xdr:from>
    <xdr:to>
      <xdr:col>77</xdr:col>
      <xdr:colOff>44450</xdr:colOff>
      <xdr:row>60</xdr:row>
      <xdr:rowOff>131170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11735"/>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65490</xdr:rowOff>
    </xdr:from>
    <xdr:to>
      <xdr:col>77</xdr:col>
      <xdr:colOff>95250</xdr:colOff>
      <xdr:row>60</xdr:row>
      <xdr:rowOff>167090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35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5817</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121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122322</xdr:rowOff>
    </xdr:from>
    <xdr:to>
      <xdr:col>72</xdr:col>
      <xdr:colOff>203200</xdr:colOff>
      <xdr:row>60</xdr:row>
      <xdr:rowOff>124735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40932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62272</xdr:rowOff>
    </xdr:from>
    <xdr:to>
      <xdr:col>73</xdr:col>
      <xdr:colOff>44450</xdr:colOff>
      <xdr:row>60</xdr:row>
      <xdr:rowOff>163872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2599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11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121518</xdr:rowOff>
    </xdr:from>
    <xdr:to>
      <xdr:col>68</xdr:col>
      <xdr:colOff>152400</xdr:colOff>
      <xdr:row>60</xdr:row>
      <xdr:rowOff>122322</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408518"/>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57848</xdr:rowOff>
    </xdr:from>
    <xdr:to>
      <xdr:col>68</xdr:col>
      <xdr:colOff>203200</xdr:colOff>
      <xdr:row>60</xdr:row>
      <xdr:rowOff>159448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4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169625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11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57446</xdr:rowOff>
    </xdr:from>
    <xdr:to>
      <xdr:col>64</xdr:col>
      <xdr:colOff>152400</xdr:colOff>
      <xdr:row>60</xdr:row>
      <xdr:rowOff>159046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4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169223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1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86805</xdr:rowOff>
    </xdr:from>
    <xdr:to>
      <xdr:col>81</xdr:col>
      <xdr:colOff>95250</xdr:colOff>
      <xdr:row>61</xdr:row>
      <xdr:rowOff>16955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37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58882</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34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80370</xdr:rowOff>
    </xdr:from>
    <xdr:to>
      <xdr:col>77</xdr:col>
      <xdr:colOff>95250</xdr:colOff>
      <xdr:row>61</xdr:row>
      <xdr:rowOff>10520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6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166747</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45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73935</xdr:rowOff>
    </xdr:from>
    <xdr:to>
      <xdr:col>73</xdr:col>
      <xdr:colOff>44450</xdr:colOff>
      <xdr:row>61</xdr:row>
      <xdr:rowOff>4085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160312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4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71522</xdr:rowOff>
    </xdr:from>
    <xdr:to>
      <xdr:col>68</xdr:col>
      <xdr:colOff>203200</xdr:colOff>
      <xdr:row>61</xdr:row>
      <xdr:rowOff>1672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5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157899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44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70718</xdr:rowOff>
    </xdr:from>
    <xdr:to>
      <xdr:col>64</xdr:col>
      <xdr:colOff>152400</xdr:colOff>
      <xdr:row>61</xdr:row>
      <xdr:rowOff>868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5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157095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44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普通交付税基準財政需要額に算入される公債費の減少等により実質公債費比率が前年度比で０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１％微増となった。公共施設の大規模改修が控えていることも踏まえ、比率の上昇を抑制するために中長期的な見通しを踏まえ、計画的な借入に努める。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22860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38716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7214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36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14817</xdr:rowOff>
    </xdr:from>
    <xdr:to>
      <xdr:col>77</xdr:col>
      <xdr:colOff>44450</xdr:colOff>
      <xdr:row>43</xdr:row>
      <xdr:rowOff>22860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3871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71120</xdr:rowOff>
    </xdr:from>
    <xdr:to>
      <xdr:col>77</xdr:col>
      <xdr:colOff>95250</xdr:colOff>
      <xdr:row>43</xdr:row>
      <xdr:rowOff>1270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11447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4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22860</xdr:rowOff>
    </xdr:from>
    <xdr:to>
      <xdr:col>72</xdr:col>
      <xdr:colOff>203200</xdr:colOff>
      <xdr:row>43</xdr:row>
      <xdr:rowOff>38946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3952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95250</xdr:rowOff>
    </xdr:from>
    <xdr:to>
      <xdr:col>73</xdr:col>
      <xdr:colOff>44450</xdr:colOff>
      <xdr:row>43</xdr:row>
      <xdr:rowOff>25400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35577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38946</xdr:rowOff>
    </xdr:from>
    <xdr:to>
      <xdr:col>68</xdr:col>
      <xdr:colOff>152400</xdr:colOff>
      <xdr:row>43</xdr:row>
      <xdr:rowOff>95250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4112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103294</xdr:rowOff>
    </xdr:from>
    <xdr:to>
      <xdr:col>68</xdr:col>
      <xdr:colOff>203200</xdr:colOff>
      <xdr:row>43</xdr:row>
      <xdr:rowOff>33444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43621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07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59707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143510</xdr:rowOff>
    </xdr:from>
    <xdr:to>
      <xdr:col>81</xdr:col>
      <xdr:colOff>95250</xdr:colOff>
      <xdr:row>43</xdr:row>
      <xdr:rowOff>73660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115587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3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143510</xdr:rowOff>
    </xdr:from>
    <xdr:to>
      <xdr:col>73</xdr:col>
      <xdr:colOff>44450</xdr:colOff>
      <xdr:row>43</xdr:row>
      <xdr:rowOff>73660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58437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159596</xdr:rowOff>
    </xdr:from>
    <xdr:to>
      <xdr:col>68</xdr:col>
      <xdr:colOff>203200</xdr:colOff>
      <xdr:row>43</xdr:row>
      <xdr:rowOff>89746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74523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一般会計等に係る地方債現在高の減少、公営企業債等繰入見込額の減少、充当可能基金の増等により将来負担比率が前年度比で１０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７％減少した。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今後においても起債の抑制や将来を見据えた基金運用を図り、財政の健全化に努める。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19177</xdr:rowOff>
    </xdr:from>
    <xdr:to>
      <xdr:col>81</xdr:col>
      <xdr:colOff>44450</xdr:colOff>
      <xdr:row>16</xdr:row>
      <xdr:rowOff>105241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762377"/>
          <a:ext cx="838200" cy="8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121090</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4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105241</xdr:rowOff>
    </xdr:from>
    <xdr:to>
      <xdr:col>77</xdr:col>
      <xdr:colOff>44450</xdr:colOff>
      <xdr:row>17</xdr:row>
      <xdr:rowOff>56854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848441"/>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81915</xdr:rowOff>
    </xdr:from>
    <xdr:to>
      <xdr:col>77</xdr:col>
      <xdr:colOff>95250</xdr:colOff>
      <xdr:row>16</xdr:row>
      <xdr:rowOff>12065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65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22242</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42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56854</xdr:rowOff>
    </xdr:from>
    <xdr:to>
      <xdr:col>72</xdr:col>
      <xdr:colOff>203200</xdr:colOff>
      <xdr:row>17</xdr:row>
      <xdr:rowOff>85005</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97150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143044</xdr:rowOff>
    </xdr:from>
    <xdr:to>
      <xdr:col>73</xdr:col>
      <xdr:colOff>44450</xdr:colOff>
      <xdr:row>16</xdr:row>
      <xdr:rowOff>73194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71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83371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48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85005</xdr:rowOff>
    </xdr:from>
    <xdr:to>
      <xdr:col>68</xdr:col>
      <xdr:colOff>152400</xdr:colOff>
      <xdr:row>18</xdr:row>
      <xdr:rowOff>6858</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999655"/>
          <a:ext cx="889000" cy="9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134197</xdr:rowOff>
    </xdr:from>
    <xdr:to>
      <xdr:col>68</xdr:col>
      <xdr:colOff>203200</xdr:colOff>
      <xdr:row>16</xdr:row>
      <xdr:rowOff>64347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74524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6181</xdr:rowOff>
    </xdr:from>
    <xdr:to>
      <xdr:col>64</xdr:col>
      <xdr:colOff>152400</xdr:colOff>
      <xdr:row>16</xdr:row>
      <xdr:rowOff>107781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74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117958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51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139827</xdr:rowOff>
    </xdr:from>
    <xdr:to>
      <xdr:col>81</xdr:col>
      <xdr:colOff>95250</xdr:colOff>
      <xdr:row>16</xdr:row>
      <xdr:rowOff>69977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111904</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68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54441</xdr:rowOff>
    </xdr:from>
    <xdr:to>
      <xdr:col>77</xdr:col>
      <xdr:colOff>95250</xdr:colOff>
      <xdr:row>16</xdr:row>
      <xdr:rowOff>156041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79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140818</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884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6054</xdr:rowOff>
    </xdr:from>
    <xdr:to>
      <xdr:col>73</xdr:col>
      <xdr:colOff>44450</xdr:colOff>
      <xdr:row>17</xdr:row>
      <xdr:rowOff>107654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92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92431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00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34205</xdr:rowOff>
    </xdr:from>
    <xdr:to>
      <xdr:col>68</xdr:col>
      <xdr:colOff>203200</xdr:colOff>
      <xdr:row>17</xdr:row>
      <xdr:rowOff>135805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9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120582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03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127508</xdr:rowOff>
    </xdr:from>
    <xdr:to>
      <xdr:col>64</xdr:col>
      <xdr:colOff>152400</xdr:colOff>
      <xdr:row>18</xdr:row>
      <xdr:rowOff>57658</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04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42435</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12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38,744
38,188
119.87
25,665,651
24,808,111
672,395
11,033,123
14,707,419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が類似団体及び県内市町村の平均を上回っているのは、当市には米軍基地が所在しているため、そのことによる各種基地問題を解決するための部署を設置していることが要因となっている。また、消防業務を一部事務組合で行わず、単独で行っているため、その人件費が計上されていることも要因となっている。前年度と比較し減となっている要因は、職員退職手当組合負担金の減額によるものであり、今後においても、民間委託の推進や組織の見直しの検討も含め、人件費の抑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28702</xdr:rowOff>
    </xdr:from>
    <xdr:to>
      <xdr:col>24</xdr:col>
      <xdr:colOff>25400</xdr:colOff>
      <xdr:row>38</xdr:row>
      <xdr:rowOff>12700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72352"/>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38</xdr:row>
      <xdr:rowOff>12700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82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162831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124714</xdr:rowOff>
    </xdr:from>
    <xdr:to>
      <xdr:col>15</xdr:col>
      <xdr:colOff>98425</xdr:colOff>
      <xdr:row>37</xdr:row>
      <xdr:rowOff>138430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683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124714</xdr:rowOff>
    </xdr:from>
    <xdr:to>
      <xdr:col>11</xdr:col>
      <xdr:colOff>9525</xdr:colOff>
      <xdr:row>37</xdr:row>
      <xdr:rowOff>138430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683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121429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73914</xdr:rowOff>
    </xdr:from>
    <xdr:to>
      <xdr:col>11</xdr:col>
      <xdr:colOff>60325</xdr:colOff>
      <xdr:row>38</xdr:row>
      <xdr:rowOff>4064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160291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依然として類似団体、全国市町村及び県内市町村の平均を大きく上回っている。これは、ごみ処理施設や消防業務などを一部事務組合では行わず、単独で行っていることによるものであり、それによる維持管理経費が物件費に計上されることにより高くなっている。前年度と比較し増となっているのは、令和３年度からし尿処理業務を単独で運営していることや、原油価格の高騰に伴う光熱水費等が増となった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今後においても、物価高騰などによる経費の増加が見込まれることから、事業内容の見直しなどにより、物件費の増加の抑制に努める。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134620</xdr:rowOff>
    </xdr:from>
    <xdr:to>
      <xdr:col>82</xdr:col>
      <xdr:colOff>107950</xdr:colOff>
      <xdr:row>19</xdr:row>
      <xdr:rowOff>24130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2207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73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134620</xdr:rowOff>
    </xdr:from>
    <xdr:to>
      <xdr:col>78</xdr:col>
      <xdr:colOff>69850</xdr:colOff>
      <xdr:row>19</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220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24130</xdr:rowOff>
    </xdr:from>
    <xdr:to>
      <xdr:col>73</xdr:col>
      <xdr:colOff>180975</xdr:colOff>
      <xdr:row>19</xdr:row>
      <xdr:rowOff>39370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281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24130</xdr:rowOff>
    </xdr:from>
    <xdr:to>
      <xdr:col>69</xdr:col>
      <xdr:colOff>92075</xdr:colOff>
      <xdr:row>19</xdr:row>
      <xdr:rowOff>62230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281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83820</xdr:rowOff>
    </xdr:from>
    <xdr:to>
      <xdr:col>69</xdr:col>
      <xdr:colOff>142875</xdr:colOff>
      <xdr:row>17</xdr:row>
      <xdr:rowOff>13970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24147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144780</xdr:rowOff>
    </xdr:from>
    <xdr:to>
      <xdr:col>82</xdr:col>
      <xdr:colOff>158750</xdr:colOff>
      <xdr:row>19</xdr:row>
      <xdr:rowOff>74930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116857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83820</xdr:rowOff>
    </xdr:from>
    <xdr:to>
      <xdr:col>78</xdr:col>
      <xdr:colOff>120650</xdr:colOff>
      <xdr:row>19</xdr:row>
      <xdr:rowOff>13970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170197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5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160020</xdr:rowOff>
    </xdr:from>
    <xdr:to>
      <xdr:col>74</xdr:col>
      <xdr:colOff>31750</xdr:colOff>
      <xdr:row>19</xdr:row>
      <xdr:rowOff>90170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74947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144780</xdr:rowOff>
    </xdr:from>
    <xdr:to>
      <xdr:col>69</xdr:col>
      <xdr:colOff>142875</xdr:colOff>
      <xdr:row>19</xdr:row>
      <xdr:rowOff>74930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59707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11430</xdr:rowOff>
    </xdr:from>
    <xdr:to>
      <xdr:col>65</xdr:col>
      <xdr:colOff>53975</xdr:colOff>
      <xdr:row>19</xdr:row>
      <xdr:rowOff>113030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97807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扶助費に係る経常収支比率は、全国市町村及び県内市町村の平均を下回る水準で推移しており、前年度と比較すると１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２％減少している。減少の要因としては、少子化により保育施設への入所率が減少していることに伴い、施設への運営費が減額となったことなどによるが、今後は高齢化の進展化の影響により、社会保障関連経費の増加が続くと見込ま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31750</xdr:rowOff>
    </xdr:from>
    <xdr:to>
      <xdr:col>24</xdr:col>
      <xdr:colOff>25400</xdr:colOff>
      <xdr:row>56</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329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140352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98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146050</xdr:rowOff>
    </xdr:from>
    <xdr:to>
      <xdr:col>19</xdr:col>
      <xdr:colOff>187325</xdr:colOff>
      <xdr:row>56</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136525</xdr:rowOff>
    </xdr:from>
    <xdr:to>
      <xdr:col>15</xdr:col>
      <xdr:colOff>98425</xdr:colOff>
      <xdr:row>56</xdr:row>
      <xdr:rowOff>165100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377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123825</xdr:rowOff>
    </xdr:from>
    <xdr:to>
      <xdr:col>15</xdr:col>
      <xdr:colOff>149225</xdr:colOff>
      <xdr:row>56</xdr:row>
      <xdr:rowOff>53975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64152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136525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282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85725</xdr:rowOff>
    </xdr:from>
    <xdr:to>
      <xdr:col>11</xdr:col>
      <xdr:colOff>60325</xdr:colOff>
      <xdr:row>56</xdr:row>
      <xdr:rowOff>15875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26052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8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124477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95250</xdr:rowOff>
    </xdr:from>
    <xdr:to>
      <xdr:col>20</xdr:col>
      <xdr:colOff>38100</xdr:colOff>
      <xdr:row>57</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10177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85725</xdr:rowOff>
    </xdr:from>
    <xdr:to>
      <xdr:col>11</xdr:col>
      <xdr:colOff>60325</xdr:colOff>
      <xdr:row>57</xdr:row>
      <xdr:rowOff>15875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652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7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維持補修費、繰出金等）に係る経常収支比率が、前年度と比較して減少した要因は、他会計への繰出金が減額したことによる。今後についても繰出基準により内容の精査を図り、その他経費が過大とならないよ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113393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38985"/>
          <a:ext cx="0" cy="163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85470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113393</xdr:rowOff>
    </xdr:from>
    <xdr:to>
      <xdr:col>82</xdr:col>
      <xdr:colOff>196850</xdr:colOff>
      <xdr:row>61</xdr:row>
      <xdr:rowOff>113393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170543</xdr:rowOff>
    </xdr:from>
    <xdr:to>
      <xdr:col>82</xdr:col>
      <xdr:colOff>107950</xdr:colOff>
      <xdr:row>55</xdr:row>
      <xdr:rowOff>42635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4288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75492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42635</xdr:rowOff>
    </xdr:from>
    <xdr:to>
      <xdr:col>78</xdr:col>
      <xdr:colOff>69850</xdr:colOff>
      <xdr:row>58</xdr:row>
      <xdr:rowOff>127000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472385"/>
          <a:ext cx="889000" cy="59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72770</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127000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99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0</xdr:rowOff>
    </xdr:from>
    <xdr:to>
      <xdr:col>74</xdr:col>
      <xdr:colOff>31750</xdr:colOff>
      <xdr:row>58</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111777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58</xdr:row>
      <xdr:rowOff>83457</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994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65315</xdr:rowOff>
    </xdr:from>
    <xdr:to>
      <xdr:col>65</xdr:col>
      <xdr:colOff>53975</xdr:colOff>
      <xdr:row>58</xdr:row>
      <xdr:rowOff>166915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151692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119743</xdr:rowOff>
    </xdr:from>
    <xdr:to>
      <xdr:col>82</xdr:col>
      <xdr:colOff>158750</xdr:colOff>
      <xdr:row>55</xdr:row>
      <xdr:rowOff>49893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136270</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163285</xdr:rowOff>
    </xdr:from>
    <xdr:to>
      <xdr:col>78</xdr:col>
      <xdr:colOff>120650</xdr:colOff>
      <xdr:row>55</xdr:row>
      <xdr:rowOff>93435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103612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111777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32657</xdr:rowOff>
    </xdr:from>
    <xdr:to>
      <xdr:col>65</xdr:col>
      <xdr:colOff>53975</xdr:colOff>
      <xdr:row>58</xdr:row>
      <xdr:rowOff>134257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144434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類似団体及び県内市町村の平均を下回っている。この要因としては、各種団体の事業内容の精査等を行い、補助費の抑制に努めてきたことや、ごみ処理施設や消防業務など、一部事務組合では行わず単独で行っていることにより、その関連経費が補助費等で計上されていないことも要因となっている。前年度に比べ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１％減少している要因は、し尿処理業務を行っていた十和田地区環境整備事務組合が解散し、その負担金が皆減となったこと等によるものである。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36</xdr:row>
      <xdr:rowOff>159004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28091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133858</xdr:rowOff>
    </xdr:from>
    <xdr:to>
      <xdr:col>78</xdr:col>
      <xdr:colOff>69850</xdr:colOff>
      <xdr:row>36</xdr:row>
      <xdr:rowOff>159004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134608"/>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133858</xdr:rowOff>
    </xdr:from>
    <xdr:to>
      <xdr:col>73</xdr:col>
      <xdr:colOff>180975</xdr:colOff>
      <xdr:row>35</xdr:row>
      <xdr:rowOff>133858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134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97282</xdr:rowOff>
    </xdr:from>
    <xdr:to>
      <xdr:col>69</xdr:col>
      <xdr:colOff>92075</xdr:colOff>
      <xdr:row>35</xdr:row>
      <xdr:rowOff>133858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0980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83058</xdr:rowOff>
    </xdr:from>
    <xdr:to>
      <xdr:col>74</xdr:col>
      <xdr:colOff>31750</xdr:colOff>
      <xdr:row>36</xdr:row>
      <xdr:rowOff>13208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23385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83058</xdr:rowOff>
    </xdr:from>
    <xdr:to>
      <xdr:col>69</xdr:col>
      <xdr:colOff>142875</xdr:colOff>
      <xdr:row>36</xdr:row>
      <xdr:rowOff>13208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23385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46482</xdr:rowOff>
    </xdr:from>
    <xdr:to>
      <xdr:col>65</xdr:col>
      <xdr:colOff>53975</xdr:colOff>
      <xdr:row>35</xdr:row>
      <xdr:rowOff>148082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158259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公債費に係る経常収支比率は、起債の抑制により類似団体、全国市町村及び県内市町村の平均を下回る水準で推移している。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今後も引き続き起債の抑制に努めていく。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124714</xdr:rowOff>
    </xdr:from>
    <xdr:to>
      <xdr:col>24</xdr:col>
      <xdr:colOff>25400</xdr:colOff>
      <xdr:row>73</xdr:row>
      <xdr:rowOff>170434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26405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161290</xdr:rowOff>
    </xdr:from>
    <xdr:to>
      <xdr:col>19</xdr:col>
      <xdr:colOff>187325</xdr:colOff>
      <xdr:row>73</xdr:row>
      <xdr:rowOff>170434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26771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165354</xdr:rowOff>
    </xdr:from>
    <xdr:to>
      <xdr:col>20</xdr:col>
      <xdr:colOff>38100</xdr:colOff>
      <xdr:row>78</xdr:row>
      <xdr:rowOff>95504</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80281</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161290</xdr:rowOff>
    </xdr:from>
    <xdr:to>
      <xdr:col>15</xdr:col>
      <xdr:colOff>98425</xdr:colOff>
      <xdr:row>74</xdr:row>
      <xdr:rowOff>26416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26771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xdr:rowOff>
    </xdr:from>
    <xdr:to>
      <xdr:col>15</xdr:col>
      <xdr:colOff>149225</xdr:colOff>
      <xdr:row>78</xdr:row>
      <xdr:rowOff>104648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89425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26416</xdr:rowOff>
    </xdr:from>
    <xdr:to>
      <xdr:col>11</xdr:col>
      <xdr:colOff>9525</xdr:colOff>
      <xdr:row>74</xdr:row>
      <xdr:rowOff>117856</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7137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3048</xdr:rowOff>
    </xdr:from>
    <xdr:to>
      <xdr:col>11</xdr:col>
      <xdr:colOff>60325</xdr:colOff>
      <xdr:row>78</xdr:row>
      <xdr:rowOff>104648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89425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107714</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73914</xdr:rowOff>
    </xdr:from>
    <xdr:to>
      <xdr:col>24</xdr:col>
      <xdr:colOff>76200</xdr:colOff>
      <xdr:row>74</xdr:row>
      <xdr:rowOff>4064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58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90441</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43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119634</xdr:rowOff>
    </xdr:from>
    <xdr:to>
      <xdr:col>20</xdr:col>
      <xdr:colOff>38100</xdr:colOff>
      <xdr:row>74</xdr:row>
      <xdr:rowOff>49784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6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59961</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40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110490</xdr:rowOff>
    </xdr:from>
    <xdr:to>
      <xdr:col>15</xdr:col>
      <xdr:colOff>149225</xdr:colOff>
      <xdr:row>74</xdr:row>
      <xdr:rowOff>40640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50817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147066</xdr:rowOff>
    </xdr:from>
    <xdr:to>
      <xdr:col>11</xdr:col>
      <xdr:colOff>60325</xdr:colOff>
      <xdr:row>74</xdr:row>
      <xdr:rowOff>77216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87393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67056</xdr:rowOff>
    </xdr:from>
    <xdr:to>
      <xdr:col>6</xdr:col>
      <xdr:colOff>171450</xdr:colOff>
      <xdr:row>74</xdr:row>
      <xdr:rowOff>168656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7383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以外の経常収支比率は、依然として類似団体、全国市町村及び県内市町村を上回っている。これは、ごみ処理施設や消防業務などを一部事務組合で行わず、単独で行っているため人件費及び物件費が類似団体平均を上回っていることによるものである。前年度と比較すると、人件費や扶助費等、多くの性質が減少となっていることから、５</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３％減少した。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78</xdr:row>
      <xdr:rowOff>122428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253213"/>
          <a:ext cx="838200" cy="24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56151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14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122428</xdr:rowOff>
    </xdr:from>
    <xdr:to>
      <xdr:col>78</xdr:col>
      <xdr:colOff>69850</xdr:colOff>
      <xdr:row>79</xdr:row>
      <xdr:rowOff>14987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4955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117348</xdr:rowOff>
    </xdr:from>
    <xdr:to>
      <xdr:col>78</xdr:col>
      <xdr:colOff>120650</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57675</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117856</xdr:rowOff>
    </xdr:from>
    <xdr:to>
      <xdr:col>73</xdr:col>
      <xdr:colOff>180975</xdr:colOff>
      <xdr:row>79</xdr:row>
      <xdr:rowOff>14987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4909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117856</xdr:rowOff>
    </xdr:from>
    <xdr:to>
      <xdr:col>69</xdr:col>
      <xdr:colOff>92075</xdr:colOff>
      <xdr:row>78</xdr:row>
      <xdr:rowOff>127000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4909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135637</xdr:rowOff>
    </xdr:from>
    <xdr:to>
      <xdr:col>69</xdr:col>
      <xdr:colOff>142875</xdr:colOff>
      <xdr:row>77</xdr:row>
      <xdr:rowOff>65787</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75963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144290</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71628</xdr:rowOff>
    </xdr:from>
    <xdr:to>
      <xdr:col>78</xdr:col>
      <xdr:colOff>120650</xdr:colOff>
      <xdr:row>79</xdr:row>
      <xdr:rowOff>1778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158005</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135637</xdr:rowOff>
    </xdr:from>
    <xdr:to>
      <xdr:col>74</xdr:col>
      <xdr:colOff>31750</xdr:colOff>
      <xdr:row>79</xdr:row>
      <xdr:rowOff>65787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50564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67056</xdr:rowOff>
    </xdr:from>
    <xdr:to>
      <xdr:col>69</xdr:col>
      <xdr:colOff>142875</xdr:colOff>
      <xdr:row>78</xdr:row>
      <xdr:rowOff>168656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153433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77214</xdr:rowOff>
    </xdr:from>
    <xdr:to>
      <xdr:col>29</xdr:col>
      <xdr:colOff>127000</xdr:colOff>
      <xdr:row>17</xdr:row>
      <xdr:rowOff>89019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039489"/>
          <a:ext cx="647700" cy="11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25686</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16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89019</xdr:rowOff>
    </xdr:from>
    <xdr:to>
      <xdr:col>26</xdr:col>
      <xdr:colOff>50800</xdr:colOff>
      <xdr:row>17</xdr:row>
      <xdr:rowOff>93728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51294"/>
          <a:ext cx="698500" cy="4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133938</xdr:rowOff>
    </xdr:from>
    <xdr:to>
      <xdr:col>26</xdr:col>
      <xdr:colOff>101600</xdr:colOff>
      <xdr:row>17</xdr:row>
      <xdr:rowOff>64088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24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74265</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93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93728</xdr:rowOff>
    </xdr:from>
    <xdr:to>
      <xdr:col>22</xdr:col>
      <xdr:colOff>114300</xdr:colOff>
      <xdr:row>17</xdr:row>
      <xdr:rowOff>101638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56003"/>
          <a:ext cx="698500" cy="7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147499</xdr:rowOff>
    </xdr:from>
    <xdr:to>
      <xdr:col>22</xdr:col>
      <xdr:colOff>165100</xdr:colOff>
      <xdr:row>17</xdr:row>
      <xdr:rowOff>77649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383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87826</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0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101638</xdr:rowOff>
    </xdr:from>
    <xdr:to>
      <xdr:col>18</xdr:col>
      <xdr:colOff>177800</xdr:colOff>
      <xdr:row>17</xdr:row>
      <xdr:rowOff>104664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63913"/>
          <a:ext cx="698500" cy="3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154851</xdr:rowOff>
    </xdr:from>
    <xdr:to>
      <xdr:col>19</xdr:col>
      <xdr:colOff>38100</xdr:colOff>
      <xdr:row>17</xdr:row>
      <xdr:rowOff>85001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45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95178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1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159916</xdr:rowOff>
    </xdr:from>
    <xdr:to>
      <xdr:col>15</xdr:col>
      <xdr:colOff>101600</xdr:colOff>
      <xdr:row>17</xdr:row>
      <xdr:rowOff>90066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50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100243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1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26414</xdr:rowOff>
    </xdr:from>
    <xdr:to>
      <xdr:col>29</xdr:col>
      <xdr:colOff>177800</xdr:colOff>
      <xdr:row>17</xdr:row>
      <xdr:rowOff>128014</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88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169941</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6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38219</xdr:rowOff>
    </xdr:from>
    <xdr:to>
      <xdr:col>26</xdr:col>
      <xdr:colOff>101600</xdr:colOff>
      <xdr:row>17</xdr:row>
      <xdr:rowOff>139819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000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124596</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86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42928</xdr:rowOff>
    </xdr:from>
    <xdr:to>
      <xdr:col>22</xdr:col>
      <xdr:colOff>165100</xdr:colOff>
      <xdr:row>17</xdr:row>
      <xdr:rowOff>144528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05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129305</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9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50838</xdr:rowOff>
    </xdr:from>
    <xdr:to>
      <xdr:col>19</xdr:col>
      <xdr:colOff>38100</xdr:colOff>
      <xdr:row>17</xdr:row>
      <xdr:rowOff>152438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13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137215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09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53864</xdr:rowOff>
    </xdr:from>
    <xdr:to>
      <xdr:col>15</xdr:col>
      <xdr:colOff>101600</xdr:colOff>
      <xdr:row>17</xdr:row>
      <xdr:rowOff>155464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16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140241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02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126943</xdr:rowOff>
    </xdr:from>
    <xdr:to>
      <xdr:col>29</xdr:col>
      <xdr:colOff>127000</xdr:colOff>
      <xdr:row>36</xdr:row>
      <xdr:rowOff>139859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080193"/>
          <a:ext cx="647700" cy="12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116933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70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139859</xdr:rowOff>
    </xdr:from>
    <xdr:to>
      <xdr:col>26</xdr:col>
      <xdr:colOff>50800</xdr:colOff>
      <xdr:row>36</xdr:row>
      <xdr:rowOff>148012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093109"/>
          <a:ext cx="698500" cy="8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75114</xdr:rowOff>
    </xdr:from>
    <xdr:to>
      <xdr:col>26</xdr:col>
      <xdr:colOff>101600</xdr:colOff>
      <xdr:row>37</xdr:row>
      <xdr:rowOff>5264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2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186891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79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148012</xdr:rowOff>
    </xdr:from>
    <xdr:to>
      <xdr:col>22</xdr:col>
      <xdr:colOff>114300</xdr:colOff>
      <xdr:row>37</xdr:row>
      <xdr:rowOff>22434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101262"/>
          <a:ext cx="698500" cy="45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62084</xdr:rowOff>
    </xdr:from>
    <xdr:to>
      <xdr:col>22</xdr:col>
      <xdr:colOff>165100</xdr:colOff>
      <xdr:row>36</xdr:row>
      <xdr:rowOff>163684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15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173861</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78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151003</xdr:rowOff>
    </xdr:from>
    <xdr:to>
      <xdr:col>18</xdr:col>
      <xdr:colOff>177800</xdr:colOff>
      <xdr:row>37</xdr:row>
      <xdr:rowOff>22434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104253"/>
          <a:ext cx="698500" cy="42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61570</xdr:rowOff>
    </xdr:from>
    <xdr:to>
      <xdr:col>19</xdr:col>
      <xdr:colOff>38100</xdr:colOff>
      <xdr:row>36</xdr:row>
      <xdr:rowOff>163170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14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173347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78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43091</xdr:rowOff>
    </xdr:from>
    <xdr:to>
      <xdr:col>15</xdr:col>
      <xdr:colOff>101600</xdr:colOff>
      <xdr:row>36</xdr:row>
      <xdr:rowOff>144691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996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154868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76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76143</xdr:rowOff>
    </xdr:from>
    <xdr:to>
      <xdr:col>29</xdr:col>
      <xdr:colOff>177800</xdr:colOff>
      <xdr:row>37</xdr:row>
      <xdr:rowOff>6293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29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264120</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7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89059</xdr:rowOff>
    </xdr:from>
    <xdr:to>
      <xdr:col>26</xdr:col>
      <xdr:colOff>101600</xdr:colOff>
      <xdr:row>37</xdr:row>
      <xdr:rowOff>19209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42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3986</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28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97212</xdr:rowOff>
    </xdr:from>
    <xdr:to>
      <xdr:col>22</xdr:col>
      <xdr:colOff>165100</xdr:colOff>
      <xdr:row>37</xdr:row>
      <xdr:rowOff>27362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50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12139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3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143084</xdr:rowOff>
    </xdr:from>
    <xdr:to>
      <xdr:col>19</xdr:col>
      <xdr:colOff>38100</xdr:colOff>
      <xdr:row>37</xdr:row>
      <xdr:rowOff>73234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96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58011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18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100203</xdr:rowOff>
    </xdr:from>
    <xdr:to>
      <xdr:col>15</xdr:col>
      <xdr:colOff>101600</xdr:colOff>
      <xdr:row>37</xdr:row>
      <xdr:rowOff>30353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53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15130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13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38,744
38,188
119.87
25,665,651
24,808,111
672,395
11,033,123
14,707,419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31085</xdr:rowOff>
    </xdr:from>
    <xdr:to>
      <xdr:col>24</xdr:col>
      <xdr:colOff>63500</xdr:colOff>
      <xdr:row>37</xdr:row>
      <xdr:rowOff>31191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74735"/>
          <a:ext cx="838200" cy="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146377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31191</xdr:rowOff>
    </xdr:from>
    <xdr:to>
      <xdr:col>19</xdr:col>
      <xdr:colOff>177800</xdr:colOff>
      <xdr:row>37</xdr:row>
      <xdr:rowOff>55632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74841"/>
          <a:ext cx="889000" cy="2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126326</xdr:rowOff>
    </xdr:from>
    <xdr:to>
      <xdr:col>20</xdr:col>
      <xdr:colOff>38100</xdr:colOff>
      <xdr:row>37</xdr:row>
      <xdr:rowOff>56476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73003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55632</xdr:rowOff>
    </xdr:from>
    <xdr:to>
      <xdr:col>15</xdr:col>
      <xdr:colOff>50800</xdr:colOff>
      <xdr:row>37</xdr:row>
      <xdr:rowOff>62338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99282"/>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162764</xdr:rowOff>
    </xdr:from>
    <xdr:to>
      <xdr:col>15</xdr:col>
      <xdr:colOff>101600</xdr:colOff>
      <xdr:row>37</xdr:row>
      <xdr:rowOff>92914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109441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11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58120</xdr:rowOff>
    </xdr:from>
    <xdr:to>
      <xdr:col>10</xdr:col>
      <xdr:colOff>114300</xdr:colOff>
      <xdr:row>37</xdr:row>
      <xdr:rowOff>62338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01770"/>
          <a:ext cx="889000" cy="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163523</xdr:rowOff>
    </xdr:from>
    <xdr:to>
      <xdr:col>10</xdr:col>
      <xdr:colOff>165100</xdr:colOff>
      <xdr:row>37</xdr:row>
      <xdr:rowOff>93673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110200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1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166830</xdr:rowOff>
    </xdr:from>
    <xdr:to>
      <xdr:col>6</xdr:col>
      <xdr:colOff>38100</xdr:colOff>
      <xdr:row>37</xdr:row>
      <xdr:rowOff>96980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113507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11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151735</xdr:rowOff>
    </xdr:from>
    <xdr:to>
      <xdr:col>24</xdr:col>
      <xdr:colOff>114300</xdr:colOff>
      <xdr:row>37</xdr:row>
      <xdr:rowOff>81885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2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3162</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7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151841</xdr:rowOff>
    </xdr:from>
    <xdr:to>
      <xdr:col>20</xdr:col>
      <xdr:colOff>38100</xdr:colOff>
      <xdr:row>37</xdr:row>
      <xdr:rowOff>81991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73118</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41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4832</xdr:rowOff>
    </xdr:from>
    <xdr:to>
      <xdr:col>15</xdr:col>
      <xdr:colOff>101600</xdr:colOff>
      <xdr:row>37</xdr:row>
      <xdr:rowOff>106432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4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97559</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44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11538</xdr:rowOff>
    </xdr:from>
    <xdr:to>
      <xdr:col>10</xdr:col>
      <xdr:colOff>165100</xdr:colOff>
      <xdr:row>37</xdr:row>
      <xdr:rowOff>113138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5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104265</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44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7320</xdr:rowOff>
    </xdr:from>
    <xdr:to>
      <xdr:col>6</xdr:col>
      <xdr:colOff>38100</xdr:colOff>
      <xdr:row>37</xdr:row>
      <xdr:rowOff>108920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5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100047</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4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38192</xdr:rowOff>
    </xdr:from>
    <xdr:to>
      <xdr:col>24</xdr:col>
      <xdr:colOff>63500</xdr:colOff>
      <xdr:row>56</xdr:row>
      <xdr:rowOff>60289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639392"/>
          <a:ext cx="838200" cy="2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21849</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2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60289</xdr:rowOff>
    </xdr:from>
    <xdr:to>
      <xdr:col>19</xdr:col>
      <xdr:colOff>177800</xdr:colOff>
      <xdr:row>56</xdr:row>
      <xdr:rowOff>76323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661489"/>
          <a:ext cx="889000" cy="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16928</xdr:rowOff>
    </xdr:from>
    <xdr:to>
      <xdr:col>20</xdr:col>
      <xdr:colOff>38100</xdr:colOff>
      <xdr:row>56</xdr:row>
      <xdr:rowOff>118528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1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109655</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71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76323</xdr:rowOff>
    </xdr:from>
    <xdr:to>
      <xdr:col>15</xdr:col>
      <xdr:colOff>50800</xdr:colOff>
      <xdr:row>56</xdr:row>
      <xdr:rowOff>106438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677523"/>
          <a:ext cx="889000" cy="3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32381</xdr:rowOff>
    </xdr:from>
    <xdr:to>
      <xdr:col>15</xdr:col>
      <xdr:colOff>101600</xdr:colOff>
      <xdr:row>56</xdr:row>
      <xdr:rowOff>133981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125108</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72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97939</xdr:rowOff>
    </xdr:from>
    <xdr:to>
      <xdr:col>10</xdr:col>
      <xdr:colOff>114300</xdr:colOff>
      <xdr:row>56</xdr:row>
      <xdr:rowOff>106438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699139"/>
          <a:ext cx="889000" cy="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61313</xdr:rowOff>
    </xdr:from>
    <xdr:to>
      <xdr:col>10</xdr:col>
      <xdr:colOff>165100</xdr:colOff>
      <xdr:row>56</xdr:row>
      <xdr:rowOff>162913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154040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78517</xdr:rowOff>
    </xdr:from>
    <xdr:to>
      <xdr:col>6</xdr:col>
      <xdr:colOff>38100</xdr:colOff>
      <xdr:row>57</xdr:row>
      <xdr:rowOff>8667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171244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158842</xdr:rowOff>
    </xdr:from>
    <xdr:to>
      <xdr:col>24</xdr:col>
      <xdr:colOff>114300</xdr:colOff>
      <xdr:row>56</xdr:row>
      <xdr:rowOff>88992</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58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10269</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44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9489</xdr:rowOff>
    </xdr:from>
    <xdr:to>
      <xdr:col>20</xdr:col>
      <xdr:colOff>38100</xdr:colOff>
      <xdr:row>56</xdr:row>
      <xdr:rowOff>111089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1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127616</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38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25523</xdr:rowOff>
    </xdr:from>
    <xdr:to>
      <xdr:col>15</xdr:col>
      <xdr:colOff>101600</xdr:colOff>
      <xdr:row>56</xdr:row>
      <xdr:rowOff>127123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143650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40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55638</xdr:rowOff>
    </xdr:from>
    <xdr:to>
      <xdr:col>10</xdr:col>
      <xdr:colOff>165100</xdr:colOff>
      <xdr:row>56</xdr:row>
      <xdr:rowOff>157238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6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2315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43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47139</xdr:rowOff>
    </xdr:from>
    <xdr:to>
      <xdr:col>6</xdr:col>
      <xdr:colOff>38100</xdr:colOff>
      <xdr:row>56</xdr:row>
      <xdr:rowOff>148739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64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165266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42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112063</xdr:rowOff>
    </xdr:from>
    <xdr:to>
      <xdr:col>24</xdr:col>
      <xdr:colOff>63500</xdr:colOff>
      <xdr:row>76</xdr:row>
      <xdr:rowOff>146627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142263"/>
          <a:ext cx="838200" cy="3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66276</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67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146627</xdr:rowOff>
    </xdr:from>
    <xdr:to>
      <xdr:col>19</xdr:col>
      <xdr:colOff>177800</xdr:colOff>
      <xdr:row>78</xdr:row>
      <xdr:rowOff>23275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176827"/>
          <a:ext cx="889000" cy="21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43476</xdr:rowOff>
    </xdr:from>
    <xdr:to>
      <xdr:col>20</xdr:col>
      <xdr:colOff>38100</xdr:colOff>
      <xdr:row>77</xdr:row>
      <xdr:rowOff>145076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136203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3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148752</xdr:rowOff>
    </xdr:from>
    <xdr:to>
      <xdr:col>15</xdr:col>
      <xdr:colOff>50800</xdr:colOff>
      <xdr:row>78</xdr:row>
      <xdr:rowOff>23275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350402"/>
          <a:ext cx="889000" cy="4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107393</xdr:rowOff>
    </xdr:from>
    <xdr:to>
      <xdr:col>15</xdr:col>
      <xdr:colOff>101600</xdr:colOff>
      <xdr:row>78</xdr:row>
      <xdr:rowOff>37543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54070</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8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148752</xdr:rowOff>
    </xdr:from>
    <xdr:to>
      <xdr:col>10</xdr:col>
      <xdr:colOff>114300</xdr:colOff>
      <xdr:row>78</xdr:row>
      <xdr:rowOff>38179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350402"/>
          <a:ext cx="889000" cy="6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85311</xdr:rowOff>
    </xdr:from>
    <xdr:to>
      <xdr:col>10</xdr:col>
      <xdr:colOff>165100</xdr:colOff>
      <xdr:row>78</xdr:row>
      <xdr:rowOff>15461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31988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77264</xdr:rowOff>
    </xdr:from>
    <xdr:to>
      <xdr:col>6</xdr:col>
      <xdr:colOff>38100</xdr:colOff>
      <xdr:row>78</xdr:row>
      <xdr:rowOff>7414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23941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61263</xdr:rowOff>
    </xdr:from>
    <xdr:to>
      <xdr:col>24</xdr:col>
      <xdr:colOff>114300</xdr:colOff>
      <xdr:row>76</xdr:row>
      <xdr:rowOff>162863</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09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84139</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94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95827</xdr:rowOff>
    </xdr:from>
    <xdr:to>
      <xdr:col>20</xdr:col>
      <xdr:colOff>38100</xdr:colOff>
      <xdr:row>77</xdr:row>
      <xdr:rowOff>25977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12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42504</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290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143925</xdr:rowOff>
    </xdr:from>
    <xdr:to>
      <xdr:col>15</xdr:col>
      <xdr:colOff>101600</xdr:colOff>
      <xdr:row>78</xdr:row>
      <xdr:rowOff>74075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4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65202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3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97952</xdr:rowOff>
    </xdr:from>
    <xdr:to>
      <xdr:col>10</xdr:col>
      <xdr:colOff>165100</xdr:colOff>
      <xdr:row>78</xdr:row>
      <xdr:rowOff>28102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9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19229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39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158829</xdr:rowOff>
    </xdr:from>
    <xdr:to>
      <xdr:col>6</xdr:col>
      <xdr:colOff>38100</xdr:colOff>
      <xdr:row>78</xdr:row>
      <xdr:rowOff>88979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6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80106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5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95326</xdr:rowOff>
    </xdr:from>
    <xdr:to>
      <xdr:col>24</xdr:col>
      <xdr:colOff>63500</xdr:colOff>
      <xdr:row>96</xdr:row>
      <xdr:rowOff>94763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383076"/>
          <a:ext cx="838200" cy="17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140192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427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94763</xdr:rowOff>
    </xdr:from>
    <xdr:to>
      <xdr:col>19</xdr:col>
      <xdr:colOff>177800</xdr:colOff>
      <xdr:row>96</xdr:row>
      <xdr:rowOff>133207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553963"/>
          <a:ext cx="889000" cy="3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48254</xdr:rowOff>
    </xdr:from>
    <xdr:to>
      <xdr:col>20</xdr:col>
      <xdr:colOff>38100</xdr:colOff>
      <xdr:row>97</xdr:row>
      <xdr:rowOff>149854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67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140981</xdr:rowOff>
    </xdr:from>
    <xdr:ext cx="599010"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497795" y="1677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133207</xdr:rowOff>
    </xdr:from>
    <xdr:to>
      <xdr:col>15</xdr:col>
      <xdr:colOff>50800</xdr:colOff>
      <xdr:row>96</xdr:row>
      <xdr:rowOff>161679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592407"/>
          <a:ext cx="889000" cy="2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47837</xdr:rowOff>
    </xdr:from>
    <xdr:to>
      <xdr:col>15</xdr:col>
      <xdr:colOff>101600</xdr:colOff>
      <xdr:row>97</xdr:row>
      <xdr:rowOff>149437</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67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140564</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08795" y="1677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161679</xdr:rowOff>
    </xdr:from>
    <xdr:to>
      <xdr:col>10</xdr:col>
      <xdr:colOff>114300</xdr:colOff>
      <xdr:row>97</xdr:row>
      <xdr:rowOff>19176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620879"/>
          <a:ext cx="889000" cy="2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75177</xdr:rowOff>
    </xdr:from>
    <xdr:to>
      <xdr:col>10</xdr:col>
      <xdr:colOff>165100</xdr:colOff>
      <xdr:row>98</xdr:row>
      <xdr:rowOff>5327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70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167904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7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80462</xdr:rowOff>
    </xdr:from>
    <xdr:to>
      <xdr:col>6</xdr:col>
      <xdr:colOff>38100</xdr:colOff>
      <xdr:row>98</xdr:row>
      <xdr:rowOff>10612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7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1739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80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44526</xdr:rowOff>
    </xdr:from>
    <xdr:to>
      <xdr:col>24</xdr:col>
      <xdr:colOff>114300</xdr:colOff>
      <xdr:row>95</xdr:row>
      <xdr:rowOff>146126</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3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67403</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183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43963</xdr:rowOff>
    </xdr:from>
    <xdr:to>
      <xdr:col>20</xdr:col>
      <xdr:colOff>38100</xdr:colOff>
      <xdr:row>96</xdr:row>
      <xdr:rowOff>145563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5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162090</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6278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82407</xdr:rowOff>
    </xdr:from>
    <xdr:to>
      <xdr:col>15</xdr:col>
      <xdr:colOff>101600</xdr:colOff>
      <xdr:row>97</xdr:row>
      <xdr:rowOff>12557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54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29084</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08795" y="16316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110879</xdr:rowOff>
    </xdr:from>
    <xdr:to>
      <xdr:col>10</xdr:col>
      <xdr:colOff>165100</xdr:colOff>
      <xdr:row>97</xdr:row>
      <xdr:rowOff>41029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57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57556</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19795" y="1634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139826</xdr:rowOff>
    </xdr:from>
    <xdr:to>
      <xdr:col>6</xdr:col>
      <xdr:colOff>38100</xdr:colOff>
      <xdr:row>97</xdr:row>
      <xdr:rowOff>69976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59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86503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30795" y="16374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45197</xdr:rowOff>
    </xdr:from>
    <xdr:to>
      <xdr:col>54</xdr:col>
      <xdr:colOff>189865</xdr:colOff>
      <xdr:row>39</xdr:row>
      <xdr:rowOff>126053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60147"/>
          <a:ext cx="1270" cy="145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129880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126053</xdr:rowOff>
    </xdr:from>
    <xdr:to>
      <xdr:col>55</xdr:col>
      <xdr:colOff>88900</xdr:colOff>
      <xdr:row>39</xdr:row>
      <xdr:rowOff>126053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81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163324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45197</xdr:rowOff>
    </xdr:from>
    <xdr:to>
      <xdr:col>55</xdr:col>
      <xdr:colOff>88900</xdr:colOff>
      <xdr:row>31</xdr:row>
      <xdr:rowOff>45197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6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81376</xdr:rowOff>
    </xdr:from>
    <xdr:to>
      <xdr:col>55</xdr:col>
      <xdr:colOff>0</xdr:colOff>
      <xdr:row>38</xdr:row>
      <xdr:rowOff>87168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739226"/>
          <a:ext cx="838200" cy="86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79407</xdr:rowOff>
    </xdr:from>
    <xdr:ext cx="534377"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51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56530</xdr:rowOff>
    </xdr:from>
    <xdr:to>
      <xdr:col>55</xdr:col>
      <xdr:colOff>50800</xdr:colOff>
      <xdr:row>37</xdr:row>
      <xdr:rowOff>158130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40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81376</xdr:rowOff>
    </xdr:from>
    <xdr:to>
      <xdr:col>50</xdr:col>
      <xdr:colOff>114300</xdr:colOff>
      <xdr:row>39</xdr:row>
      <xdr:rowOff>11852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739226"/>
          <a:ext cx="889000" cy="95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49916</xdr:rowOff>
    </xdr:from>
    <xdr:to>
      <xdr:col>50</xdr:col>
      <xdr:colOff>165100</xdr:colOff>
      <xdr:row>32</xdr:row>
      <xdr:rowOff>151516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536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168043</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31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11006</xdr:rowOff>
    </xdr:from>
    <xdr:to>
      <xdr:col>45</xdr:col>
      <xdr:colOff>177800</xdr:colOff>
      <xdr:row>39</xdr:row>
      <xdr:rowOff>11852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697556"/>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138514</xdr:rowOff>
    </xdr:from>
    <xdr:to>
      <xdr:col>46</xdr:col>
      <xdr:colOff>38100</xdr:colOff>
      <xdr:row>38</xdr:row>
      <xdr:rowOff>68664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4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85191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25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11006</xdr:rowOff>
    </xdr:from>
    <xdr:to>
      <xdr:col>41</xdr:col>
      <xdr:colOff>50800</xdr:colOff>
      <xdr:row>39</xdr:row>
      <xdr:rowOff>56993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697556"/>
          <a:ext cx="889000" cy="4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13203</xdr:rowOff>
    </xdr:from>
    <xdr:to>
      <xdr:col>41</xdr:col>
      <xdr:colOff>101600</xdr:colOff>
      <xdr:row>38</xdr:row>
      <xdr:rowOff>114803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5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131330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30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22499</xdr:rowOff>
    </xdr:from>
    <xdr:to>
      <xdr:col>36</xdr:col>
      <xdr:colOff>165100</xdr:colOff>
      <xdr:row>38</xdr:row>
      <xdr:rowOff>124099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53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140626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31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36368</xdr:rowOff>
    </xdr:from>
    <xdr:to>
      <xdr:col>55</xdr:col>
      <xdr:colOff>50800</xdr:colOff>
      <xdr:row>38</xdr:row>
      <xdr:rowOff>137968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55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14795</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52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30576</xdr:rowOff>
    </xdr:from>
    <xdr:to>
      <xdr:col>50</xdr:col>
      <xdr:colOff>165100</xdr:colOff>
      <xdr:row>33</xdr:row>
      <xdr:rowOff>132176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68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123303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78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132502</xdr:rowOff>
    </xdr:from>
    <xdr:to>
      <xdr:col>46</xdr:col>
      <xdr:colOff>38100</xdr:colOff>
      <xdr:row>39</xdr:row>
      <xdr:rowOff>62652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64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53779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7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131656</xdr:rowOff>
    </xdr:from>
    <xdr:to>
      <xdr:col>41</xdr:col>
      <xdr:colOff>101600</xdr:colOff>
      <xdr:row>39</xdr:row>
      <xdr:rowOff>61806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64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52933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73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6193</xdr:rowOff>
    </xdr:from>
    <xdr:to>
      <xdr:col>36</xdr:col>
      <xdr:colOff>165100</xdr:colOff>
      <xdr:row>39</xdr:row>
      <xdr:rowOff>107793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69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98920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78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136952</xdr:rowOff>
    </xdr:from>
    <xdr:to>
      <xdr:col>55</xdr:col>
      <xdr:colOff>0</xdr:colOff>
      <xdr:row>56</xdr:row>
      <xdr:rowOff>98241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566702"/>
          <a:ext cx="838200" cy="13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84339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68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12356</xdr:rowOff>
    </xdr:from>
    <xdr:to>
      <xdr:col>50</xdr:col>
      <xdr:colOff>114300</xdr:colOff>
      <xdr:row>56</xdr:row>
      <xdr:rowOff>98241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613556"/>
          <a:ext cx="889000" cy="8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114567</xdr:rowOff>
    </xdr:from>
    <xdr:to>
      <xdr:col>45</xdr:col>
      <xdr:colOff>177800</xdr:colOff>
      <xdr:row>56</xdr:row>
      <xdr:rowOff>12356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544317"/>
          <a:ext cx="889000" cy="6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94389</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114567</xdr:rowOff>
    </xdr:from>
    <xdr:to>
      <xdr:col>41</xdr:col>
      <xdr:colOff>50800</xdr:colOff>
      <xdr:row>55</xdr:row>
      <xdr:rowOff>147724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544317"/>
          <a:ext cx="889000" cy="3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117765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86152</xdr:rowOff>
    </xdr:from>
    <xdr:to>
      <xdr:col>55</xdr:col>
      <xdr:colOff>50800</xdr:colOff>
      <xdr:row>56</xdr:row>
      <xdr:rowOff>16302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51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109029</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36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47441</xdr:rowOff>
    </xdr:from>
    <xdr:to>
      <xdr:col>50</xdr:col>
      <xdr:colOff>165100</xdr:colOff>
      <xdr:row>56</xdr:row>
      <xdr:rowOff>149041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64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140168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974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133006</xdr:rowOff>
    </xdr:from>
    <xdr:to>
      <xdr:col>46</xdr:col>
      <xdr:colOff>38100</xdr:colOff>
      <xdr:row>56</xdr:row>
      <xdr:rowOff>63156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56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79683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33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63767</xdr:rowOff>
    </xdr:from>
    <xdr:to>
      <xdr:col>41</xdr:col>
      <xdr:colOff>101600</xdr:colOff>
      <xdr:row>55</xdr:row>
      <xdr:rowOff>165367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49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10444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26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96924</xdr:rowOff>
    </xdr:from>
    <xdr:to>
      <xdr:col>36</xdr:col>
      <xdr:colOff>165100</xdr:colOff>
      <xdr:row>56</xdr:row>
      <xdr:rowOff>27074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52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43601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30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28894</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30394"/>
          <a:ext cx="1270" cy="161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147021</xdr:rowOff>
    </xdr:from>
    <xdr:ext cx="534377"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28894</xdr:rowOff>
    </xdr:from>
    <xdr:to>
      <xdr:col>55</xdr:col>
      <xdr:colOff>88900</xdr:colOff>
      <xdr:row>70</xdr:row>
      <xdr:rowOff>28894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3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158086</xdr:rowOff>
    </xdr:from>
    <xdr:to>
      <xdr:col>55</xdr:col>
      <xdr:colOff>0</xdr:colOff>
      <xdr:row>78</xdr:row>
      <xdr:rowOff>106356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2845386"/>
          <a:ext cx="838200" cy="63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69336</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70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90909</xdr:rowOff>
    </xdr:from>
    <xdr:to>
      <xdr:col>55</xdr:col>
      <xdr:colOff>50800</xdr:colOff>
      <xdr:row>78</xdr:row>
      <xdr:rowOff>21059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2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15979</xdr:rowOff>
    </xdr:from>
    <xdr:to>
      <xdr:col>50</xdr:col>
      <xdr:colOff>114300</xdr:colOff>
      <xdr:row>78</xdr:row>
      <xdr:rowOff>106356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046179"/>
          <a:ext cx="889000" cy="43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125444</xdr:rowOff>
    </xdr:from>
    <xdr:to>
      <xdr:col>50</xdr:col>
      <xdr:colOff>165100</xdr:colOff>
      <xdr:row>77</xdr:row>
      <xdr:rowOff>55594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15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72121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293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65862</xdr:rowOff>
    </xdr:from>
    <xdr:to>
      <xdr:col>45</xdr:col>
      <xdr:colOff>177800</xdr:colOff>
      <xdr:row>76</xdr:row>
      <xdr:rowOff>15979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2924612"/>
          <a:ext cx="889000" cy="12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137689</xdr:rowOff>
    </xdr:from>
    <xdr:to>
      <xdr:col>46</xdr:col>
      <xdr:colOff>38100</xdr:colOff>
      <xdr:row>77</xdr:row>
      <xdr:rowOff>67839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1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58966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6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65862</xdr:rowOff>
    </xdr:from>
    <xdr:to>
      <xdr:col>41</xdr:col>
      <xdr:colOff>50800</xdr:colOff>
      <xdr:row>75</xdr:row>
      <xdr:rowOff>91727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2924612"/>
          <a:ext cx="889000" cy="2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161872</xdr:rowOff>
    </xdr:from>
    <xdr:to>
      <xdr:col>41</xdr:col>
      <xdr:colOff>101600</xdr:colOff>
      <xdr:row>77</xdr:row>
      <xdr:rowOff>92022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19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83149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28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121362</xdr:rowOff>
    </xdr:from>
    <xdr:to>
      <xdr:col>36</xdr:col>
      <xdr:colOff>165100</xdr:colOff>
      <xdr:row>77</xdr:row>
      <xdr:rowOff>51512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15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42639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24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107286</xdr:rowOff>
    </xdr:from>
    <xdr:to>
      <xdr:col>55</xdr:col>
      <xdr:colOff>50800</xdr:colOff>
      <xdr:row>75</xdr:row>
      <xdr:rowOff>37436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279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130163</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264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55556</xdr:rowOff>
    </xdr:from>
    <xdr:to>
      <xdr:col>50</xdr:col>
      <xdr:colOff>165100</xdr:colOff>
      <xdr:row>78</xdr:row>
      <xdr:rowOff>157156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2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148283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2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136628</xdr:rowOff>
    </xdr:from>
    <xdr:to>
      <xdr:col>46</xdr:col>
      <xdr:colOff>38100</xdr:colOff>
      <xdr:row>76</xdr:row>
      <xdr:rowOff>66777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29953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83305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27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15062</xdr:rowOff>
    </xdr:from>
    <xdr:to>
      <xdr:col>41</xdr:col>
      <xdr:colOff>101600</xdr:colOff>
      <xdr:row>75</xdr:row>
      <xdr:rowOff>116662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287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133189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264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40927</xdr:rowOff>
    </xdr:from>
    <xdr:to>
      <xdr:col>36</xdr:col>
      <xdr:colOff>165100</xdr:colOff>
      <xdr:row>75</xdr:row>
      <xdr:rowOff>142527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289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159054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267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5950</xdr:rowOff>
    </xdr:from>
    <xdr:to>
      <xdr:col>55</xdr:col>
      <xdr:colOff>0</xdr:colOff>
      <xdr:row>97</xdr:row>
      <xdr:rowOff>37264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636600"/>
          <a:ext cx="838200" cy="3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36104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66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5950</xdr:rowOff>
    </xdr:from>
    <xdr:to>
      <xdr:col>50</xdr:col>
      <xdr:colOff>114300</xdr:colOff>
      <xdr:row>97</xdr:row>
      <xdr:rowOff>44210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636600"/>
          <a:ext cx="889000" cy="3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9461</xdr:rowOff>
    </xdr:from>
    <xdr:to>
      <xdr:col>45</xdr:col>
      <xdr:colOff>177800</xdr:colOff>
      <xdr:row>97</xdr:row>
      <xdr:rowOff>44210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640111"/>
          <a:ext cx="889000" cy="3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113307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7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9461</xdr:rowOff>
    </xdr:from>
    <xdr:to>
      <xdr:col>41</xdr:col>
      <xdr:colOff>50800</xdr:colOff>
      <xdr:row>97</xdr:row>
      <xdr:rowOff>55223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640111"/>
          <a:ext cx="889000" cy="4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149879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7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144932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157914</xdr:rowOff>
    </xdr:from>
    <xdr:to>
      <xdr:col>55</xdr:col>
      <xdr:colOff>50800</xdr:colOff>
      <xdr:row>97</xdr:row>
      <xdr:rowOff>88064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1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9341</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46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126600</xdr:rowOff>
    </xdr:from>
    <xdr:to>
      <xdr:col>50</xdr:col>
      <xdr:colOff>165100</xdr:colOff>
      <xdr:row>97</xdr:row>
      <xdr:rowOff>56750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73277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36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164860</xdr:rowOff>
    </xdr:from>
    <xdr:to>
      <xdr:col>46</xdr:col>
      <xdr:colOff>38100</xdr:colOff>
      <xdr:row>97</xdr:row>
      <xdr:rowOff>95010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111537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39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130111</xdr:rowOff>
    </xdr:from>
    <xdr:to>
      <xdr:col>41</xdr:col>
      <xdr:colOff>101600</xdr:colOff>
      <xdr:row>97</xdr:row>
      <xdr:rowOff>60261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58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76788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36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4423</xdr:rowOff>
    </xdr:from>
    <xdr:to>
      <xdr:col>36</xdr:col>
      <xdr:colOff>165100</xdr:colOff>
      <xdr:row>97</xdr:row>
      <xdr:rowOff>106023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122550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41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157715</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01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119271</xdr:rowOff>
    </xdr:from>
    <xdr:to>
      <xdr:col>81</xdr:col>
      <xdr:colOff>101600</xdr:colOff>
      <xdr:row>39</xdr:row>
      <xdr:rowOff>49421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65948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0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109398</xdr:rowOff>
    </xdr:from>
    <xdr:to>
      <xdr:col>76</xdr:col>
      <xdr:colOff>165100</xdr:colOff>
      <xdr:row>39</xdr:row>
      <xdr:rowOff>39548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56075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9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98443</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4993"/>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120360</xdr:rowOff>
    </xdr:from>
    <xdr:to>
      <xdr:col>72</xdr:col>
      <xdr:colOff>38100</xdr:colOff>
      <xdr:row>39</xdr:row>
      <xdr:rowOff>50510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3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67037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161453</xdr:rowOff>
    </xdr:from>
    <xdr:to>
      <xdr:col>67</xdr:col>
      <xdr:colOff>101600</xdr:colOff>
      <xdr:row>39</xdr:row>
      <xdr:rowOff>91603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7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108130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5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47643</xdr:rowOff>
    </xdr:from>
    <xdr:to>
      <xdr:col>67</xdr:col>
      <xdr:colOff>101600</xdr:colOff>
      <xdr:row>39</xdr:row>
      <xdr:rowOff>149243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140370</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57333" y="68269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104203</xdr:rowOff>
    </xdr:from>
    <xdr:to>
      <xdr:col>85</xdr:col>
      <xdr:colOff>127000</xdr:colOff>
      <xdr:row>78</xdr:row>
      <xdr:rowOff>110032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477303"/>
          <a:ext cx="8382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1376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31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110032</xdr:rowOff>
    </xdr:from>
    <xdr:to>
      <xdr:col>81</xdr:col>
      <xdr:colOff>50800</xdr:colOff>
      <xdr:row>78</xdr:row>
      <xdr:rowOff>125413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483132"/>
          <a:ext cx="889000" cy="1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164922</xdr:rowOff>
    </xdr:from>
    <xdr:to>
      <xdr:col>81</xdr:col>
      <xdr:colOff>101600</xdr:colOff>
      <xdr:row>76</xdr:row>
      <xdr:rowOff>95072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2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111599</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7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114376</xdr:rowOff>
    </xdr:from>
    <xdr:to>
      <xdr:col>76</xdr:col>
      <xdr:colOff>114300</xdr:colOff>
      <xdr:row>78</xdr:row>
      <xdr:rowOff>125413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487476"/>
          <a:ext cx="889000" cy="1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10452</xdr:rowOff>
    </xdr:from>
    <xdr:to>
      <xdr:col>76</xdr:col>
      <xdr:colOff>165100</xdr:colOff>
      <xdr:row>76</xdr:row>
      <xdr:rowOff>112052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4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128579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1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47307</xdr:rowOff>
    </xdr:from>
    <xdr:to>
      <xdr:col>71</xdr:col>
      <xdr:colOff>177800</xdr:colOff>
      <xdr:row>78</xdr:row>
      <xdr:rowOff>114376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420407"/>
          <a:ext cx="889000" cy="6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2108</xdr:rowOff>
    </xdr:from>
    <xdr:to>
      <xdr:col>72</xdr:col>
      <xdr:colOff>38100</xdr:colOff>
      <xdr:row>76</xdr:row>
      <xdr:rowOff>103708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3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120235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0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170701</xdr:rowOff>
    </xdr:from>
    <xdr:to>
      <xdr:col>67</xdr:col>
      <xdr:colOff>101600</xdr:colOff>
      <xdr:row>76</xdr:row>
      <xdr:rowOff>100851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117377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0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53403</xdr:rowOff>
    </xdr:from>
    <xdr:to>
      <xdr:col>85</xdr:col>
      <xdr:colOff>177800</xdr:colOff>
      <xdr:row>78</xdr:row>
      <xdr:rowOff>155003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4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31830</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40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59232</xdr:rowOff>
    </xdr:from>
    <xdr:to>
      <xdr:col>81</xdr:col>
      <xdr:colOff>101600</xdr:colOff>
      <xdr:row>78</xdr:row>
      <xdr:rowOff>160832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43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151959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52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74613</xdr:rowOff>
    </xdr:from>
    <xdr:to>
      <xdr:col>76</xdr:col>
      <xdr:colOff>165100</xdr:colOff>
      <xdr:row>79</xdr:row>
      <xdr:rowOff>4763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4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167340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54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63576</xdr:rowOff>
    </xdr:from>
    <xdr:to>
      <xdr:col>72</xdr:col>
      <xdr:colOff>38100</xdr:colOff>
      <xdr:row>78</xdr:row>
      <xdr:rowOff>165176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43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156303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52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167957</xdr:rowOff>
    </xdr:from>
    <xdr:to>
      <xdr:col>67</xdr:col>
      <xdr:colOff>101600</xdr:colOff>
      <xdr:row>78</xdr:row>
      <xdr:rowOff>98107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36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89234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6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120258</xdr:rowOff>
    </xdr:from>
    <xdr:to>
      <xdr:col>85</xdr:col>
      <xdr:colOff>127000</xdr:colOff>
      <xdr:row>97</xdr:row>
      <xdr:rowOff>126859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750908"/>
          <a:ext cx="838200" cy="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132277</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42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126859</xdr:rowOff>
    </xdr:from>
    <xdr:to>
      <xdr:col>81</xdr:col>
      <xdr:colOff>50800</xdr:colOff>
      <xdr:row>97</xdr:row>
      <xdr:rowOff>134386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757509"/>
          <a:ext cx="889000" cy="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136164</xdr:rowOff>
    </xdr:from>
    <xdr:to>
      <xdr:col>81</xdr:col>
      <xdr:colOff>101600</xdr:colOff>
      <xdr:row>97</xdr:row>
      <xdr:rowOff>66314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82841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37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133407</xdr:rowOff>
    </xdr:from>
    <xdr:to>
      <xdr:col>76</xdr:col>
      <xdr:colOff>114300</xdr:colOff>
      <xdr:row>97</xdr:row>
      <xdr:rowOff>134386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764057"/>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243</xdr:rowOff>
    </xdr:from>
    <xdr:to>
      <xdr:col>76</xdr:col>
      <xdr:colOff>165100</xdr:colOff>
      <xdr:row>97</xdr:row>
      <xdr:rowOff>101843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6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118370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40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79246</xdr:rowOff>
    </xdr:from>
    <xdr:to>
      <xdr:col>71</xdr:col>
      <xdr:colOff>177800</xdr:colOff>
      <xdr:row>97</xdr:row>
      <xdr:rowOff>133407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709896"/>
          <a:ext cx="889000" cy="5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22932</xdr:rowOff>
    </xdr:from>
    <xdr:to>
      <xdr:col>72</xdr:col>
      <xdr:colOff>38100</xdr:colOff>
      <xdr:row>97</xdr:row>
      <xdr:rowOff>124532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141059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4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30516</xdr:rowOff>
    </xdr:from>
    <xdr:to>
      <xdr:col>67</xdr:col>
      <xdr:colOff>101600</xdr:colOff>
      <xdr:row>97</xdr:row>
      <xdr:rowOff>132116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123243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69458</xdr:rowOff>
    </xdr:from>
    <xdr:to>
      <xdr:col>85</xdr:col>
      <xdr:colOff>177800</xdr:colOff>
      <xdr:row>97</xdr:row>
      <xdr:rowOff>171058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70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155835</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61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76059</xdr:rowOff>
    </xdr:from>
    <xdr:to>
      <xdr:col>81</xdr:col>
      <xdr:colOff>101600</xdr:colOff>
      <xdr:row>98</xdr:row>
      <xdr:rowOff>6209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70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168786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79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83586</xdr:rowOff>
    </xdr:from>
    <xdr:to>
      <xdr:col>76</xdr:col>
      <xdr:colOff>165100</xdr:colOff>
      <xdr:row>98</xdr:row>
      <xdr:rowOff>13736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4863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80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82607</xdr:rowOff>
    </xdr:from>
    <xdr:to>
      <xdr:col>72</xdr:col>
      <xdr:colOff>38100</xdr:colOff>
      <xdr:row>98</xdr:row>
      <xdr:rowOff>12757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1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3884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80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28446</xdr:rowOff>
    </xdr:from>
    <xdr:to>
      <xdr:col>67</xdr:col>
      <xdr:colOff>101600</xdr:colOff>
      <xdr:row>97</xdr:row>
      <xdr:rowOff>130046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65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146573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43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10275</xdr:rowOff>
    </xdr:from>
    <xdr:to>
      <xdr:col>116</xdr:col>
      <xdr:colOff>63500</xdr:colOff>
      <xdr:row>38</xdr:row>
      <xdr:rowOff>27077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525375"/>
          <a:ext cx="8382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2062</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517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27077</xdr:rowOff>
    </xdr:from>
    <xdr:to>
      <xdr:col>111</xdr:col>
      <xdr:colOff>177800</xdr:colOff>
      <xdr:row>38</xdr:row>
      <xdr:rowOff>68567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542177"/>
          <a:ext cx="889000" cy="4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108704</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6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68567</xdr:rowOff>
    </xdr:from>
    <xdr:to>
      <xdr:col>107</xdr:col>
      <xdr:colOff>50800</xdr:colOff>
      <xdr:row>38</xdr:row>
      <xdr:rowOff>71844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583667"/>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161244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67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16561</xdr:rowOff>
    </xdr:from>
    <xdr:to>
      <xdr:col>102</xdr:col>
      <xdr:colOff>114300</xdr:colOff>
      <xdr:row>38</xdr:row>
      <xdr:rowOff>71844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531661"/>
          <a:ext cx="889000" cy="5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167568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6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3738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130924</xdr:rowOff>
    </xdr:from>
    <xdr:to>
      <xdr:col>116</xdr:col>
      <xdr:colOff>114300</xdr:colOff>
      <xdr:row>38</xdr:row>
      <xdr:rowOff>61074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47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153801</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32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147726</xdr:rowOff>
    </xdr:from>
    <xdr:to>
      <xdr:col>112</xdr:col>
      <xdr:colOff>38100</xdr:colOff>
      <xdr:row>38</xdr:row>
      <xdr:rowOff>77876</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4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94403</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2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17767</xdr:rowOff>
    </xdr:from>
    <xdr:to>
      <xdr:col>107</xdr:col>
      <xdr:colOff>101600</xdr:colOff>
      <xdr:row>38</xdr:row>
      <xdr:rowOff>119367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53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135894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3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21044</xdr:rowOff>
    </xdr:from>
    <xdr:to>
      <xdr:col>102</xdr:col>
      <xdr:colOff>165100</xdr:colOff>
      <xdr:row>38</xdr:row>
      <xdr:rowOff>122644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53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139171</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6311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137211</xdr:rowOff>
    </xdr:from>
    <xdr:to>
      <xdr:col>98</xdr:col>
      <xdr:colOff>38100</xdr:colOff>
      <xdr:row>38</xdr:row>
      <xdr:rowOff>67360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4808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83888</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2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115792</xdr:rowOff>
    </xdr:from>
    <xdr:to>
      <xdr:col>116</xdr:col>
      <xdr:colOff>63500</xdr:colOff>
      <xdr:row>58</xdr:row>
      <xdr:rowOff>116592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059892"/>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43952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88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116592</xdr:rowOff>
    </xdr:from>
    <xdr:to>
      <xdr:col>111</xdr:col>
      <xdr:colOff>177800</xdr:colOff>
      <xdr:row>58</xdr:row>
      <xdr:rowOff>118593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060692"/>
          <a:ext cx="889000" cy="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117507</xdr:rowOff>
    </xdr:from>
    <xdr:to>
      <xdr:col>107</xdr:col>
      <xdr:colOff>50800</xdr:colOff>
      <xdr:row>58</xdr:row>
      <xdr:rowOff>118593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061607"/>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116840</xdr:rowOff>
    </xdr:from>
    <xdr:to>
      <xdr:col>102</xdr:col>
      <xdr:colOff>114300</xdr:colOff>
      <xdr:row>58</xdr:row>
      <xdr:rowOff>117507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060940"/>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64992</xdr:rowOff>
    </xdr:from>
    <xdr:to>
      <xdr:col>116</xdr:col>
      <xdr:colOff>114300</xdr:colOff>
      <xdr:row>58</xdr:row>
      <xdr:rowOff>166592</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0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24369</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79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65792</xdr:rowOff>
    </xdr:from>
    <xdr:to>
      <xdr:col>112</xdr:col>
      <xdr:colOff>38100</xdr:colOff>
      <xdr:row>58</xdr:row>
      <xdr:rowOff>167392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0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158519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101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67793</xdr:rowOff>
    </xdr:from>
    <xdr:to>
      <xdr:col>107</xdr:col>
      <xdr:colOff>101600</xdr:colOff>
      <xdr:row>58</xdr:row>
      <xdr:rowOff>169393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1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160520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1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66707</xdr:rowOff>
    </xdr:from>
    <xdr:to>
      <xdr:col>102</xdr:col>
      <xdr:colOff>165100</xdr:colOff>
      <xdr:row>58</xdr:row>
      <xdr:rowOff>168307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1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159434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1010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66040</xdr:rowOff>
    </xdr:from>
    <xdr:to>
      <xdr:col>98</xdr:col>
      <xdr:colOff>38100</xdr:colOff>
      <xdr:row>58</xdr:row>
      <xdr:rowOff>167640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158767</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150406</xdr:rowOff>
    </xdr:from>
    <xdr:to>
      <xdr:col>116</xdr:col>
      <xdr:colOff>63500</xdr:colOff>
      <xdr:row>78</xdr:row>
      <xdr:rowOff>152388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3523506"/>
          <a:ext cx="8382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116095</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1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98692</xdr:rowOff>
    </xdr:from>
    <xdr:to>
      <xdr:col>111</xdr:col>
      <xdr:colOff>177800</xdr:colOff>
      <xdr:row>78</xdr:row>
      <xdr:rowOff>150406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3300342"/>
          <a:ext cx="889000" cy="2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40742</xdr:rowOff>
    </xdr:from>
    <xdr:to>
      <xdr:col>112</xdr:col>
      <xdr:colOff>38100</xdr:colOff>
      <xdr:row>77</xdr:row>
      <xdr:rowOff>142342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2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158869</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301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98692</xdr:rowOff>
    </xdr:from>
    <xdr:to>
      <xdr:col>107</xdr:col>
      <xdr:colOff>50800</xdr:colOff>
      <xdr:row>77</xdr:row>
      <xdr:rowOff>132220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300342"/>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115596</xdr:rowOff>
    </xdr:from>
    <xdr:to>
      <xdr:col>107</xdr:col>
      <xdr:colOff>101600</xdr:colOff>
      <xdr:row>77</xdr:row>
      <xdr:rowOff>45746</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1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62272</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92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132220</xdr:rowOff>
    </xdr:from>
    <xdr:to>
      <xdr:col>102</xdr:col>
      <xdr:colOff>114300</xdr:colOff>
      <xdr:row>77</xdr:row>
      <xdr:rowOff>137427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333870"/>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98983</xdr:rowOff>
    </xdr:from>
    <xdr:to>
      <xdr:col>102</xdr:col>
      <xdr:colOff>165100</xdr:colOff>
      <xdr:row>77</xdr:row>
      <xdr:rowOff>29133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12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45661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9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87134</xdr:rowOff>
    </xdr:from>
    <xdr:to>
      <xdr:col>98</xdr:col>
      <xdr:colOff>38100</xdr:colOff>
      <xdr:row>77</xdr:row>
      <xdr:rowOff>17284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11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33812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89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101588</xdr:rowOff>
    </xdr:from>
    <xdr:to>
      <xdr:col>116</xdr:col>
      <xdr:colOff>114300</xdr:colOff>
      <xdr:row>79</xdr:row>
      <xdr:rowOff>31738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47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16515</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38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99606</xdr:rowOff>
    </xdr:from>
    <xdr:to>
      <xdr:col>112</xdr:col>
      <xdr:colOff>38100</xdr:colOff>
      <xdr:row>79</xdr:row>
      <xdr:rowOff>29756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4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20883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56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47892</xdr:rowOff>
    </xdr:from>
    <xdr:to>
      <xdr:col>107</xdr:col>
      <xdr:colOff>101600</xdr:colOff>
      <xdr:row>77</xdr:row>
      <xdr:rowOff>149492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24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140619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34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81420</xdr:rowOff>
    </xdr:from>
    <xdr:to>
      <xdr:col>102</xdr:col>
      <xdr:colOff>165100</xdr:colOff>
      <xdr:row>78</xdr:row>
      <xdr:rowOff>11570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2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2697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3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86627</xdr:rowOff>
    </xdr:from>
    <xdr:to>
      <xdr:col>98</xdr:col>
      <xdr:colOff>38100</xdr:colOff>
      <xdr:row>78</xdr:row>
      <xdr:rowOff>16777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28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7904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38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54611</xdr:rowOff>
    </xdr:from>
    <xdr:to>
      <xdr:col>112</xdr:col>
      <xdr:colOff>38100</xdr:colOff>
      <xdr:row>91</xdr:row>
      <xdr:rowOff>156211</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90</xdr:row>
      <xdr:rowOff>1288</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66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168911</xdr:rowOff>
    </xdr:from>
    <xdr:to>
      <xdr:col>107</xdr:col>
      <xdr:colOff>101600</xdr:colOff>
      <xdr:row>90</xdr:row>
      <xdr:rowOff>99061</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115588</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77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66039</xdr:rowOff>
    </xdr:from>
    <xdr:to>
      <xdr:col>98</xdr:col>
      <xdr:colOff>38100</xdr:colOff>
      <xdr:row>90</xdr:row>
      <xdr:rowOff>167639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54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89</xdr:row>
      <xdr:rowOff>12716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99333" y="15271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扶助費については、新型コロナウイルス感染症対策に伴う子育て世帯への臨時特別給付金などにより、一人当たりのコストが２６，１６４円増加した。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一方、補助費等については特別定額給付金の皆減により一人当たりのコストは減少している。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普通建設事業費（うち新規整備）については、焼却施設整備事業の本格化により、一人当たりのコストが３８，８３２円増加となり、類似団体、全国市町村及び県内市町村と比較すると大きく上回っている。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普通建設事業費（うち新規整備）においては、米軍基地が所在していることによる多種多様な民生安定対策事業の実施や老朽化した公共施設の大規模改修・整備が今後も見込まれることから、財源確保や事業の平準化などにより、持続可能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38,744
38,188
119.87
25,665,651
24,808,111
672,395
11,033,123
14,707,419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35001</xdr:rowOff>
    </xdr:from>
    <xdr:to>
      <xdr:col>24</xdr:col>
      <xdr:colOff>63500</xdr:colOff>
      <xdr:row>37</xdr:row>
      <xdr:rowOff>37668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78651"/>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164431</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65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6960</xdr:rowOff>
    </xdr:from>
    <xdr:to>
      <xdr:col>19</xdr:col>
      <xdr:colOff>177800</xdr:colOff>
      <xdr:row>37</xdr:row>
      <xdr:rowOff>37668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50610"/>
          <a:ext cx="889000" cy="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134087</xdr:rowOff>
    </xdr:from>
    <xdr:to>
      <xdr:col>20</xdr:col>
      <xdr:colOff>38100</xdr:colOff>
      <xdr:row>37</xdr:row>
      <xdr:rowOff>64237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80764</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0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3531</xdr:rowOff>
    </xdr:from>
    <xdr:to>
      <xdr:col>15</xdr:col>
      <xdr:colOff>50800</xdr:colOff>
      <xdr:row>37</xdr:row>
      <xdr:rowOff>6960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4718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118313</xdr:rowOff>
    </xdr:from>
    <xdr:to>
      <xdr:col>15</xdr:col>
      <xdr:colOff>101600</xdr:colOff>
      <xdr:row>37</xdr:row>
      <xdr:rowOff>48463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9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64990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2387</xdr:rowOff>
    </xdr:from>
    <xdr:to>
      <xdr:col>10</xdr:col>
      <xdr:colOff>114300</xdr:colOff>
      <xdr:row>37</xdr:row>
      <xdr:rowOff>3531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346037"/>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116332</xdr:rowOff>
    </xdr:from>
    <xdr:to>
      <xdr:col>10</xdr:col>
      <xdr:colOff>165100</xdr:colOff>
      <xdr:row>37</xdr:row>
      <xdr:rowOff>46482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8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63009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6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118466</xdr:rowOff>
    </xdr:from>
    <xdr:to>
      <xdr:col>6</xdr:col>
      <xdr:colOff>38100</xdr:colOff>
      <xdr:row>37</xdr:row>
      <xdr:rowOff>48616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65143</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6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155651</xdr:rowOff>
    </xdr:from>
    <xdr:to>
      <xdr:col>24</xdr:col>
      <xdr:colOff>114300</xdr:colOff>
      <xdr:row>37</xdr:row>
      <xdr:rowOff>85801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119981</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29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158318</xdr:rowOff>
    </xdr:from>
    <xdr:to>
      <xdr:col>20</xdr:col>
      <xdr:colOff>38100</xdr:colOff>
      <xdr:row>37</xdr:row>
      <xdr:rowOff>88468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3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79595</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4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127610</xdr:rowOff>
    </xdr:from>
    <xdr:to>
      <xdr:col>15</xdr:col>
      <xdr:colOff>101600</xdr:colOff>
      <xdr:row>37</xdr:row>
      <xdr:rowOff>57760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48887</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124181</xdr:rowOff>
    </xdr:from>
    <xdr:to>
      <xdr:col>10</xdr:col>
      <xdr:colOff>165100</xdr:colOff>
      <xdr:row>37</xdr:row>
      <xdr:rowOff>54331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9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45458</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38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123037</xdr:rowOff>
    </xdr:from>
    <xdr:to>
      <xdr:col>6</xdr:col>
      <xdr:colOff>38100</xdr:colOff>
      <xdr:row>37</xdr:row>
      <xdr:rowOff>53187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9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44314</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38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65813</xdr:rowOff>
    </xdr:from>
    <xdr:to>
      <xdr:col>24</xdr:col>
      <xdr:colOff>63500</xdr:colOff>
      <xdr:row>58</xdr:row>
      <xdr:rowOff>24016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667013"/>
          <a:ext cx="838200" cy="30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74185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75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65813</xdr:rowOff>
    </xdr:from>
    <xdr:to>
      <xdr:col>19</xdr:col>
      <xdr:colOff>177800</xdr:colOff>
      <xdr:row>57</xdr:row>
      <xdr:rowOff>130373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667013"/>
          <a:ext cx="889000" cy="23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45744</xdr:rowOff>
    </xdr:from>
    <xdr:to>
      <xdr:col>20</xdr:col>
      <xdr:colOff>38100</xdr:colOff>
      <xdr:row>55</xdr:row>
      <xdr:rowOff>147344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47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163871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250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130373</xdr:rowOff>
    </xdr:from>
    <xdr:to>
      <xdr:col>15</xdr:col>
      <xdr:colOff>50800</xdr:colOff>
      <xdr:row>57</xdr:row>
      <xdr:rowOff>151126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03023"/>
          <a:ext cx="889000" cy="2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59192</xdr:rowOff>
    </xdr:from>
    <xdr:to>
      <xdr:col>15</xdr:col>
      <xdr:colOff>101600</xdr:colOff>
      <xdr:row>57</xdr:row>
      <xdr:rowOff>160792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5869</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6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116853</xdr:rowOff>
    </xdr:from>
    <xdr:to>
      <xdr:col>10</xdr:col>
      <xdr:colOff>114300</xdr:colOff>
      <xdr:row>57</xdr:row>
      <xdr:rowOff>151126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889503"/>
          <a:ext cx="889000" cy="3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99233</xdr:rowOff>
    </xdr:from>
    <xdr:to>
      <xdr:col>10</xdr:col>
      <xdr:colOff>165100</xdr:colOff>
      <xdr:row>58</xdr:row>
      <xdr:rowOff>29383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45910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101526</xdr:rowOff>
    </xdr:from>
    <xdr:to>
      <xdr:col>6</xdr:col>
      <xdr:colOff>38100</xdr:colOff>
      <xdr:row>58</xdr:row>
      <xdr:rowOff>31676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22803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144666</xdr:rowOff>
    </xdr:from>
    <xdr:to>
      <xdr:col>24</xdr:col>
      <xdr:colOff>114300</xdr:colOff>
      <xdr:row>58</xdr:row>
      <xdr:rowOff>74816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1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59593</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3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15013</xdr:rowOff>
    </xdr:from>
    <xdr:to>
      <xdr:col>20</xdr:col>
      <xdr:colOff>38100</xdr:colOff>
      <xdr:row>56</xdr:row>
      <xdr:rowOff>116613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1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107740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708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79573</xdr:rowOff>
    </xdr:from>
    <xdr:to>
      <xdr:col>15</xdr:col>
      <xdr:colOff>101600</xdr:colOff>
      <xdr:row>58</xdr:row>
      <xdr:rowOff>9723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5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850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94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100326</xdr:rowOff>
    </xdr:from>
    <xdr:to>
      <xdr:col>10</xdr:col>
      <xdr:colOff>165100</xdr:colOff>
      <xdr:row>58</xdr:row>
      <xdr:rowOff>30476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7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21603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96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66053</xdr:rowOff>
    </xdr:from>
    <xdr:to>
      <xdr:col>6</xdr:col>
      <xdr:colOff>38100</xdr:colOff>
      <xdr:row>57</xdr:row>
      <xdr:rowOff>167653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3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12730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61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135786</xdr:rowOff>
    </xdr:from>
    <xdr:to>
      <xdr:col>24</xdr:col>
      <xdr:colOff>63500</xdr:colOff>
      <xdr:row>76</xdr:row>
      <xdr:rowOff>92334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994536"/>
          <a:ext cx="838200" cy="12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89722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77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92334</xdr:rowOff>
    </xdr:from>
    <xdr:to>
      <xdr:col>19</xdr:col>
      <xdr:colOff>177800</xdr:colOff>
      <xdr:row>76</xdr:row>
      <xdr:rowOff>155620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122534"/>
          <a:ext cx="889000" cy="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134434</xdr:rowOff>
    </xdr:from>
    <xdr:to>
      <xdr:col>15</xdr:col>
      <xdr:colOff>50800</xdr:colOff>
      <xdr:row>76</xdr:row>
      <xdr:rowOff>155620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3164634"/>
          <a:ext cx="889000" cy="2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134434</xdr:rowOff>
    </xdr:from>
    <xdr:to>
      <xdr:col>10</xdr:col>
      <xdr:colOff>114300</xdr:colOff>
      <xdr:row>76</xdr:row>
      <xdr:rowOff>140359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164634"/>
          <a:ext cx="8890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84986</xdr:rowOff>
    </xdr:from>
    <xdr:to>
      <xdr:col>24</xdr:col>
      <xdr:colOff>114300</xdr:colOff>
      <xdr:row>76</xdr:row>
      <xdr:rowOff>15137</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9437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63413</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92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41534</xdr:rowOff>
    </xdr:from>
    <xdr:to>
      <xdr:col>20</xdr:col>
      <xdr:colOff>38100</xdr:colOff>
      <xdr:row>76</xdr:row>
      <xdr:rowOff>143134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07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134261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16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104820</xdr:rowOff>
    </xdr:from>
    <xdr:to>
      <xdr:col>15</xdr:col>
      <xdr:colOff>101600</xdr:colOff>
      <xdr:row>77</xdr:row>
      <xdr:rowOff>34970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13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26097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22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83634</xdr:rowOff>
    </xdr:from>
    <xdr:to>
      <xdr:col>10</xdr:col>
      <xdr:colOff>165100</xdr:colOff>
      <xdr:row>77</xdr:row>
      <xdr:rowOff>13784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11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4911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20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89559</xdr:rowOff>
    </xdr:from>
    <xdr:to>
      <xdr:col>6</xdr:col>
      <xdr:colOff>38100</xdr:colOff>
      <xdr:row>77</xdr:row>
      <xdr:rowOff>19709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11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10836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212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34339</xdr:rowOff>
    </xdr:from>
    <xdr:to>
      <xdr:col>24</xdr:col>
      <xdr:colOff>63500</xdr:colOff>
      <xdr:row>96</xdr:row>
      <xdr:rowOff>42735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150639"/>
          <a:ext cx="838200" cy="35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168369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6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42735</xdr:rowOff>
    </xdr:from>
    <xdr:to>
      <xdr:col>19</xdr:col>
      <xdr:colOff>177800</xdr:colOff>
      <xdr:row>96</xdr:row>
      <xdr:rowOff>157341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501935"/>
          <a:ext cx="889000" cy="11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156105</xdr:rowOff>
    </xdr:from>
    <xdr:to>
      <xdr:col>15</xdr:col>
      <xdr:colOff>50800</xdr:colOff>
      <xdr:row>96</xdr:row>
      <xdr:rowOff>157341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615305"/>
          <a:ext cx="889000" cy="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156105</xdr:rowOff>
    </xdr:from>
    <xdr:to>
      <xdr:col>10</xdr:col>
      <xdr:colOff>114300</xdr:colOff>
      <xdr:row>97</xdr:row>
      <xdr:rowOff>20614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615305"/>
          <a:ext cx="889000" cy="3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154989</xdr:rowOff>
    </xdr:from>
    <xdr:to>
      <xdr:col>24</xdr:col>
      <xdr:colOff>114300</xdr:colOff>
      <xdr:row>94</xdr:row>
      <xdr:rowOff>85139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09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6416</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951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163385</xdr:rowOff>
    </xdr:from>
    <xdr:to>
      <xdr:col>20</xdr:col>
      <xdr:colOff>38100</xdr:colOff>
      <xdr:row>96</xdr:row>
      <xdr:rowOff>93535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45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110062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22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106541</xdr:rowOff>
    </xdr:from>
    <xdr:to>
      <xdr:col>15</xdr:col>
      <xdr:colOff>101600</xdr:colOff>
      <xdr:row>97</xdr:row>
      <xdr:rowOff>36691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6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27818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65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105305</xdr:rowOff>
    </xdr:from>
    <xdr:to>
      <xdr:col>10</xdr:col>
      <xdr:colOff>165100</xdr:colOff>
      <xdr:row>97</xdr:row>
      <xdr:rowOff>35455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6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26582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65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141264</xdr:rowOff>
    </xdr:from>
    <xdr:to>
      <xdr:col>6</xdr:col>
      <xdr:colOff>38100</xdr:colOff>
      <xdr:row>97</xdr:row>
      <xdr:rowOff>71414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0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62541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69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124841</xdr:rowOff>
    </xdr:from>
    <xdr:to>
      <xdr:col>55</xdr:col>
      <xdr:colOff>0</xdr:colOff>
      <xdr:row>37</xdr:row>
      <xdr:rowOff>151359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468491"/>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67556</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411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147015</xdr:rowOff>
    </xdr:from>
    <xdr:to>
      <xdr:col>50</xdr:col>
      <xdr:colOff>114300</xdr:colOff>
      <xdr:row>37</xdr:row>
      <xdr:rowOff>151359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490665"/>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147015</xdr:rowOff>
    </xdr:from>
    <xdr:to>
      <xdr:col>45</xdr:col>
      <xdr:colOff>177800</xdr:colOff>
      <xdr:row>38</xdr:row>
      <xdr:rowOff>37973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490665"/>
          <a:ext cx="8890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35458</xdr:rowOff>
    </xdr:from>
    <xdr:to>
      <xdr:col>41</xdr:col>
      <xdr:colOff>50800</xdr:colOff>
      <xdr:row>38</xdr:row>
      <xdr:rowOff>37973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550558"/>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74041</xdr:rowOff>
    </xdr:from>
    <xdr:to>
      <xdr:col>55</xdr:col>
      <xdr:colOff>50800</xdr:colOff>
      <xdr:row>38</xdr:row>
      <xdr:rowOff>4190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4176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96918</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269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100559</xdr:rowOff>
    </xdr:from>
    <xdr:to>
      <xdr:col>50</xdr:col>
      <xdr:colOff>165100</xdr:colOff>
      <xdr:row>38</xdr:row>
      <xdr:rowOff>30708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4442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21836</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536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96215</xdr:rowOff>
    </xdr:from>
    <xdr:to>
      <xdr:col>46</xdr:col>
      <xdr:colOff>38100</xdr:colOff>
      <xdr:row>38</xdr:row>
      <xdr:rowOff>26365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4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17492</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158623</xdr:rowOff>
    </xdr:from>
    <xdr:to>
      <xdr:col>41</xdr:col>
      <xdr:colOff>101600</xdr:colOff>
      <xdr:row>38</xdr:row>
      <xdr:rowOff>88773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0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79900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156108</xdr:rowOff>
    </xdr:from>
    <xdr:to>
      <xdr:col>36</xdr:col>
      <xdr:colOff>165100</xdr:colOff>
      <xdr:row>38</xdr:row>
      <xdr:rowOff>86258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49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77385</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59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112199</xdr:rowOff>
    </xdr:from>
    <xdr:to>
      <xdr:col>55</xdr:col>
      <xdr:colOff>0</xdr:colOff>
      <xdr:row>57</xdr:row>
      <xdr:rowOff>10999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713399"/>
          <a:ext cx="838200" cy="7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10782</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44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109456</xdr:rowOff>
    </xdr:from>
    <xdr:to>
      <xdr:col>50</xdr:col>
      <xdr:colOff>114300</xdr:colOff>
      <xdr:row>56</xdr:row>
      <xdr:rowOff>112199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9367756"/>
          <a:ext cx="889000" cy="34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70841</xdr:rowOff>
    </xdr:from>
    <xdr:to>
      <xdr:col>50</xdr:col>
      <xdr:colOff>165100</xdr:colOff>
      <xdr:row>54</xdr:row>
      <xdr:rowOff>991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15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17518</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893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161920</xdr:rowOff>
    </xdr:from>
    <xdr:to>
      <xdr:col>45</xdr:col>
      <xdr:colOff>177800</xdr:colOff>
      <xdr:row>54</xdr:row>
      <xdr:rowOff>109456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9248770"/>
          <a:ext cx="889000" cy="11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137340</xdr:rowOff>
    </xdr:from>
    <xdr:to>
      <xdr:col>46</xdr:col>
      <xdr:colOff>38100</xdr:colOff>
      <xdr:row>54</xdr:row>
      <xdr:rowOff>67490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22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84017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89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161920</xdr:rowOff>
    </xdr:from>
    <xdr:to>
      <xdr:col>41</xdr:col>
      <xdr:colOff>50800</xdr:colOff>
      <xdr:row>56</xdr:row>
      <xdr:rowOff>114509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248770"/>
          <a:ext cx="889000" cy="46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120538</xdr:rowOff>
    </xdr:from>
    <xdr:to>
      <xdr:col>41</xdr:col>
      <xdr:colOff>101600</xdr:colOff>
      <xdr:row>54</xdr:row>
      <xdr:rowOff>50688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41815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30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138666</xdr:rowOff>
    </xdr:from>
    <xdr:to>
      <xdr:col>36</xdr:col>
      <xdr:colOff>165100</xdr:colOff>
      <xdr:row>54</xdr:row>
      <xdr:rowOff>68816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22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85343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00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131649</xdr:rowOff>
    </xdr:from>
    <xdr:to>
      <xdr:col>55</xdr:col>
      <xdr:colOff>50800</xdr:colOff>
      <xdr:row>57</xdr:row>
      <xdr:rowOff>61799</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73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110076</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7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61399</xdr:rowOff>
    </xdr:from>
    <xdr:to>
      <xdr:col>50</xdr:col>
      <xdr:colOff>165100</xdr:colOff>
      <xdr:row>56</xdr:row>
      <xdr:rowOff>162999</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66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154126</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75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58656</xdr:rowOff>
    </xdr:from>
    <xdr:to>
      <xdr:col>46</xdr:col>
      <xdr:colOff>38100</xdr:colOff>
      <xdr:row>54</xdr:row>
      <xdr:rowOff>160256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31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151383</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40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111120</xdr:rowOff>
    </xdr:from>
    <xdr:to>
      <xdr:col>41</xdr:col>
      <xdr:colOff>101600</xdr:colOff>
      <xdr:row>54</xdr:row>
      <xdr:rowOff>41270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19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57797</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897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63709</xdr:rowOff>
    </xdr:from>
    <xdr:to>
      <xdr:col>36</xdr:col>
      <xdr:colOff>165100</xdr:colOff>
      <xdr:row>56</xdr:row>
      <xdr:rowOff>165309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6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156436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75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6034</xdr:rowOff>
    </xdr:from>
    <xdr:to>
      <xdr:col>55</xdr:col>
      <xdr:colOff>0</xdr:colOff>
      <xdr:row>77</xdr:row>
      <xdr:rowOff>105556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207684"/>
          <a:ext cx="838200" cy="9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53582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3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6034</xdr:rowOff>
    </xdr:from>
    <xdr:to>
      <xdr:col>50</xdr:col>
      <xdr:colOff>114300</xdr:colOff>
      <xdr:row>77</xdr:row>
      <xdr:rowOff>35443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07684"/>
          <a:ext cx="889000" cy="2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32665</xdr:rowOff>
    </xdr:from>
    <xdr:to>
      <xdr:col>50</xdr:col>
      <xdr:colOff>165100</xdr:colOff>
      <xdr:row>76</xdr:row>
      <xdr:rowOff>134265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150792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5349</xdr:rowOff>
    </xdr:from>
    <xdr:to>
      <xdr:col>45</xdr:col>
      <xdr:colOff>177800</xdr:colOff>
      <xdr:row>77</xdr:row>
      <xdr:rowOff>35443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206999"/>
          <a:ext cx="889000" cy="3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37399</xdr:rowOff>
    </xdr:from>
    <xdr:to>
      <xdr:col>46</xdr:col>
      <xdr:colOff>38100</xdr:colOff>
      <xdr:row>77</xdr:row>
      <xdr:rowOff>138999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3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130126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33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5349</xdr:rowOff>
    </xdr:from>
    <xdr:to>
      <xdr:col>41</xdr:col>
      <xdr:colOff>50800</xdr:colOff>
      <xdr:row>77</xdr:row>
      <xdr:rowOff>41745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206999"/>
          <a:ext cx="889000" cy="3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78564</xdr:rowOff>
    </xdr:from>
    <xdr:to>
      <xdr:col>41</xdr:col>
      <xdr:colOff>101600</xdr:colOff>
      <xdr:row>78</xdr:row>
      <xdr:rowOff>8714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171291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37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83266</xdr:rowOff>
    </xdr:from>
    <xdr:to>
      <xdr:col>36</xdr:col>
      <xdr:colOff>165100</xdr:colOff>
      <xdr:row>78</xdr:row>
      <xdr:rowOff>13416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8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4543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37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54756</xdr:rowOff>
    </xdr:from>
    <xdr:to>
      <xdr:col>55</xdr:col>
      <xdr:colOff>50800</xdr:colOff>
      <xdr:row>77</xdr:row>
      <xdr:rowOff>156356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5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33183</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3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126684</xdr:rowOff>
    </xdr:from>
    <xdr:to>
      <xdr:col>50</xdr:col>
      <xdr:colOff>165100</xdr:colOff>
      <xdr:row>77</xdr:row>
      <xdr:rowOff>56834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15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47961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24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156093</xdr:rowOff>
    </xdr:from>
    <xdr:to>
      <xdr:col>46</xdr:col>
      <xdr:colOff>38100</xdr:colOff>
      <xdr:row>77</xdr:row>
      <xdr:rowOff>86243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18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102769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96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125999</xdr:rowOff>
    </xdr:from>
    <xdr:to>
      <xdr:col>41</xdr:col>
      <xdr:colOff>101600</xdr:colOff>
      <xdr:row>77</xdr:row>
      <xdr:rowOff>56149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15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72676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93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162395</xdr:rowOff>
    </xdr:from>
    <xdr:to>
      <xdr:col>36</xdr:col>
      <xdr:colOff>165100</xdr:colOff>
      <xdr:row>77</xdr:row>
      <xdr:rowOff>92545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19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109072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96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140111</xdr:rowOff>
    </xdr:from>
    <xdr:to>
      <xdr:col>55</xdr:col>
      <xdr:colOff>0</xdr:colOff>
      <xdr:row>96</xdr:row>
      <xdr:rowOff>73879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427861"/>
          <a:ext cx="838200" cy="10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77987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3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140111</xdr:rowOff>
    </xdr:from>
    <xdr:to>
      <xdr:col>50</xdr:col>
      <xdr:colOff>114300</xdr:colOff>
      <xdr:row>96</xdr:row>
      <xdr:rowOff>101234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427861"/>
          <a:ext cx="889000" cy="13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53467</xdr:rowOff>
    </xdr:from>
    <xdr:to>
      <xdr:col>50</xdr:col>
      <xdr:colOff>165100</xdr:colOff>
      <xdr:row>96</xdr:row>
      <xdr:rowOff>155067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1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146194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60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92410</xdr:rowOff>
    </xdr:from>
    <xdr:to>
      <xdr:col>45</xdr:col>
      <xdr:colOff>177800</xdr:colOff>
      <xdr:row>96</xdr:row>
      <xdr:rowOff>101234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551610"/>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93571</xdr:rowOff>
    </xdr:from>
    <xdr:to>
      <xdr:col>46</xdr:col>
      <xdr:colOff>38100</xdr:colOff>
      <xdr:row>97</xdr:row>
      <xdr:rowOff>23721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14848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64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34376</xdr:rowOff>
    </xdr:from>
    <xdr:to>
      <xdr:col>41</xdr:col>
      <xdr:colOff>50800</xdr:colOff>
      <xdr:row>96</xdr:row>
      <xdr:rowOff>92410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493576"/>
          <a:ext cx="889000" cy="5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85897</xdr:rowOff>
    </xdr:from>
    <xdr:to>
      <xdr:col>41</xdr:col>
      <xdr:colOff>101600</xdr:colOff>
      <xdr:row>97</xdr:row>
      <xdr:rowOff>16047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7174</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63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82415</xdr:rowOff>
    </xdr:from>
    <xdr:to>
      <xdr:col>36</xdr:col>
      <xdr:colOff>165100</xdr:colOff>
      <xdr:row>97</xdr:row>
      <xdr:rowOff>12565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3692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23079</xdr:rowOff>
    </xdr:from>
    <xdr:to>
      <xdr:col>55</xdr:col>
      <xdr:colOff>50800</xdr:colOff>
      <xdr:row>96</xdr:row>
      <xdr:rowOff>124679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48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45956</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33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89311</xdr:rowOff>
    </xdr:from>
    <xdr:to>
      <xdr:col>50</xdr:col>
      <xdr:colOff>165100</xdr:colOff>
      <xdr:row>96</xdr:row>
      <xdr:rowOff>19461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37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35988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15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50434</xdr:rowOff>
    </xdr:from>
    <xdr:to>
      <xdr:col>46</xdr:col>
      <xdr:colOff>38100</xdr:colOff>
      <xdr:row>96</xdr:row>
      <xdr:rowOff>152034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50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168561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28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41610</xdr:rowOff>
    </xdr:from>
    <xdr:to>
      <xdr:col>41</xdr:col>
      <xdr:colOff>101600</xdr:colOff>
      <xdr:row>96</xdr:row>
      <xdr:rowOff>143210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0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159737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27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155026</xdr:rowOff>
    </xdr:from>
    <xdr:to>
      <xdr:col>36</xdr:col>
      <xdr:colOff>165100</xdr:colOff>
      <xdr:row>96</xdr:row>
      <xdr:rowOff>85176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44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101703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21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89179</xdr:rowOff>
    </xdr:from>
    <xdr:to>
      <xdr:col>85</xdr:col>
      <xdr:colOff>127000</xdr:colOff>
      <xdr:row>35</xdr:row>
      <xdr:rowOff>159751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5918479"/>
          <a:ext cx="838200" cy="24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114745</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159751</xdr:rowOff>
    </xdr:from>
    <xdr:to>
      <xdr:col>81</xdr:col>
      <xdr:colOff>50800</xdr:colOff>
      <xdr:row>36</xdr:row>
      <xdr:rowOff>68997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160501"/>
          <a:ext cx="889000" cy="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164371</xdr:rowOff>
    </xdr:from>
    <xdr:to>
      <xdr:col>81</xdr:col>
      <xdr:colOff>101600</xdr:colOff>
      <xdr:row>36</xdr:row>
      <xdr:rowOff>94521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16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85648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25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68997</xdr:rowOff>
    </xdr:from>
    <xdr:to>
      <xdr:col>76</xdr:col>
      <xdr:colOff>114300</xdr:colOff>
      <xdr:row>36</xdr:row>
      <xdr:rowOff>117754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241197"/>
          <a:ext cx="889000" cy="4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75380</xdr:rowOff>
    </xdr:from>
    <xdr:to>
      <xdr:col>76</xdr:col>
      <xdr:colOff>165100</xdr:colOff>
      <xdr:row>37</xdr:row>
      <xdr:rowOff>5530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168107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34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114358</xdr:rowOff>
    </xdr:from>
    <xdr:to>
      <xdr:col>71</xdr:col>
      <xdr:colOff>177800</xdr:colOff>
      <xdr:row>36</xdr:row>
      <xdr:rowOff>117754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286558"/>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82042</xdr:rowOff>
    </xdr:from>
    <xdr:to>
      <xdr:col>72</xdr:col>
      <xdr:colOff>38100</xdr:colOff>
      <xdr:row>37</xdr:row>
      <xdr:rowOff>12192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5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3319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3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109148</xdr:rowOff>
    </xdr:from>
    <xdr:to>
      <xdr:col>67</xdr:col>
      <xdr:colOff>101600</xdr:colOff>
      <xdr:row>37</xdr:row>
      <xdr:rowOff>39298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8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30425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37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38379</xdr:rowOff>
    </xdr:from>
    <xdr:to>
      <xdr:col>85</xdr:col>
      <xdr:colOff>177800</xdr:colOff>
      <xdr:row>34</xdr:row>
      <xdr:rowOff>139979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86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61256</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71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108951</xdr:rowOff>
    </xdr:from>
    <xdr:to>
      <xdr:col>81</xdr:col>
      <xdr:colOff>101600</xdr:colOff>
      <xdr:row>36</xdr:row>
      <xdr:rowOff>39101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10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55628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88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18197</xdr:rowOff>
    </xdr:from>
    <xdr:to>
      <xdr:col>76</xdr:col>
      <xdr:colOff>165100</xdr:colOff>
      <xdr:row>36</xdr:row>
      <xdr:rowOff>119797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9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136324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96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66954</xdr:rowOff>
    </xdr:from>
    <xdr:to>
      <xdr:col>72</xdr:col>
      <xdr:colOff>38100</xdr:colOff>
      <xdr:row>36</xdr:row>
      <xdr:rowOff>168554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23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13631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0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63558</xdr:rowOff>
    </xdr:from>
    <xdr:to>
      <xdr:col>67</xdr:col>
      <xdr:colOff>101600</xdr:colOff>
      <xdr:row>36</xdr:row>
      <xdr:rowOff>165158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23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10235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01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133962</xdr:rowOff>
    </xdr:from>
    <xdr:to>
      <xdr:col>85</xdr:col>
      <xdr:colOff>127000</xdr:colOff>
      <xdr:row>57</xdr:row>
      <xdr:rowOff>38833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735162"/>
          <a:ext cx="838200" cy="7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168648</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98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133962</xdr:rowOff>
    </xdr:from>
    <xdr:to>
      <xdr:col>81</xdr:col>
      <xdr:colOff>50800</xdr:colOff>
      <xdr:row>57</xdr:row>
      <xdr:rowOff>8978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735162"/>
          <a:ext cx="889000" cy="4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108024</xdr:rowOff>
    </xdr:from>
    <xdr:to>
      <xdr:col>81</xdr:col>
      <xdr:colOff>101600</xdr:colOff>
      <xdr:row>57</xdr:row>
      <xdr:rowOff>38174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0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29301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0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8978</xdr:rowOff>
    </xdr:from>
    <xdr:to>
      <xdr:col>76</xdr:col>
      <xdr:colOff>114300</xdr:colOff>
      <xdr:row>57</xdr:row>
      <xdr:rowOff>22081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781628"/>
          <a:ext cx="889000" cy="1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127117</xdr:rowOff>
    </xdr:from>
    <xdr:to>
      <xdr:col>76</xdr:col>
      <xdr:colOff>165100</xdr:colOff>
      <xdr:row>57</xdr:row>
      <xdr:rowOff>57267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2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73794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0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5790</xdr:rowOff>
    </xdr:from>
    <xdr:to>
      <xdr:col>71</xdr:col>
      <xdr:colOff>177800</xdr:colOff>
      <xdr:row>57</xdr:row>
      <xdr:rowOff>22081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778440"/>
          <a:ext cx="889000" cy="1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158170</xdr:rowOff>
    </xdr:from>
    <xdr:to>
      <xdr:col>72</xdr:col>
      <xdr:colOff>38100</xdr:colOff>
      <xdr:row>57</xdr:row>
      <xdr:rowOff>88320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5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79447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85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155441</xdr:rowOff>
    </xdr:from>
    <xdr:to>
      <xdr:col>67</xdr:col>
      <xdr:colOff>101600</xdr:colOff>
      <xdr:row>57</xdr:row>
      <xdr:rowOff>85591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76718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4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159483</xdr:rowOff>
    </xdr:from>
    <xdr:to>
      <xdr:col>85</xdr:col>
      <xdr:colOff>177800</xdr:colOff>
      <xdr:row>57</xdr:row>
      <xdr:rowOff>89633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6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137910</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3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83162</xdr:rowOff>
    </xdr:from>
    <xdr:to>
      <xdr:col>81</xdr:col>
      <xdr:colOff>101600</xdr:colOff>
      <xdr:row>57</xdr:row>
      <xdr:rowOff>13312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8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29839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45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129628</xdr:rowOff>
    </xdr:from>
    <xdr:to>
      <xdr:col>76</xdr:col>
      <xdr:colOff>165100</xdr:colOff>
      <xdr:row>57</xdr:row>
      <xdr:rowOff>59778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3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50905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2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142731</xdr:rowOff>
    </xdr:from>
    <xdr:to>
      <xdr:col>72</xdr:col>
      <xdr:colOff>38100</xdr:colOff>
      <xdr:row>57</xdr:row>
      <xdr:rowOff>72881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4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89408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51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126440</xdr:rowOff>
    </xdr:from>
    <xdr:to>
      <xdr:col>67</xdr:col>
      <xdr:colOff>101600</xdr:colOff>
      <xdr:row>57</xdr:row>
      <xdr:rowOff>56590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73117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0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157715</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5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119272</xdr:rowOff>
    </xdr:from>
    <xdr:to>
      <xdr:col>81</xdr:col>
      <xdr:colOff>101600</xdr:colOff>
      <xdr:row>79</xdr:row>
      <xdr:rowOff>49422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9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65949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26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109398</xdr:rowOff>
    </xdr:from>
    <xdr:to>
      <xdr:col>76</xdr:col>
      <xdr:colOff>165100</xdr:colOff>
      <xdr:row>79</xdr:row>
      <xdr:rowOff>39548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56075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25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98444</xdr:rowOff>
    </xdr:from>
    <xdr:to>
      <xdr:col>71</xdr:col>
      <xdr:colOff>177800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642994"/>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120360</xdr:rowOff>
    </xdr:from>
    <xdr:to>
      <xdr:col>72</xdr:col>
      <xdr:colOff>38100</xdr:colOff>
      <xdr:row>79</xdr:row>
      <xdr:rowOff>50510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67037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6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161454</xdr:rowOff>
    </xdr:from>
    <xdr:to>
      <xdr:col>67</xdr:col>
      <xdr:colOff>101600</xdr:colOff>
      <xdr:row>79</xdr:row>
      <xdr:rowOff>91604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3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108131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30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47644</xdr:rowOff>
    </xdr:from>
    <xdr:to>
      <xdr:col>67</xdr:col>
      <xdr:colOff>101600</xdr:colOff>
      <xdr:row>79</xdr:row>
      <xdr:rowOff>149244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9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140371</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57333" y="13684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104203</xdr:rowOff>
    </xdr:from>
    <xdr:to>
      <xdr:col>85</xdr:col>
      <xdr:colOff>127000</xdr:colOff>
      <xdr:row>98</xdr:row>
      <xdr:rowOff>110032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906303"/>
          <a:ext cx="8382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1364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60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110032</xdr:rowOff>
    </xdr:from>
    <xdr:to>
      <xdr:col>81</xdr:col>
      <xdr:colOff>50800</xdr:colOff>
      <xdr:row>98</xdr:row>
      <xdr:rowOff>125413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912132"/>
          <a:ext cx="889000" cy="1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164872</xdr:rowOff>
    </xdr:from>
    <xdr:to>
      <xdr:col>81</xdr:col>
      <xdr:colOff>101600</xdr:colOff>
      <xdr:row>96</xdr:row>
      <xdr:rowOff>95022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45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111549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22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114376</xdr:rowOff>
    </xdr:from>
    <xdr:to>
      <xdr:col>76</xdr:col>
      <xdr:colOff>114300</xdr:colOff>
      <xdr:row>98</xdr:row>
      <xdr:rowOff>125413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916476"/>
          <a:ext cx="889000" cy="1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10427</xdr:rowOff>
    </xdr:from>
    <xdr:to>
      <xdr:col>76</xdr:col>
      <xdr:colOff>165100</xdr:colOff>
      <xdr:row>96</xdr:row>
      <xdr:rowOff>112027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46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128554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24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47307</xdr:rowOff>
    </xdr:from>
    <xdr:to>
      <xdr:col>71</xdr:col>
      <xdr:colOff>177800</xdr:colOff>
      <xdr:row>98</xdr:row>
      <xdr:rowOff>114376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849407"/>
          <a:ext cx="889000" cy="6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2032</xdr:rowOff>
    </xdr:from>
    <xdr:to>
      <xdr:col>72</xdr:col>
      <xdr:colOff>38100</xdr:colOff>
      <xdr:row>96</xdr:row>
      <xdr:rowOff>103632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46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120159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23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170523</xdr:rowOff>
    </xdr:from>
    <xdr:to>
      <xdr:col>67</xdr:col>
      <xdr:colOff>101600</xdr:colOff>
      <xdr:row>96</xdr:row>
      <xdr:rowOff>100673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4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117200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23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53403</xdr:rowOff>
    </xdr:from>
    <xdr:to>
      <xdr:col>85</xdr:col>
      <xdr:colOff>177800</xdr:colOff>
      <xdr:row>98</xdr:row>
      <xdr:rowOff>155003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5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31830</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3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59232</xdr:rowOff>
    </xdr:from>
    <xdr:to>
      <xdr:col>81</xdr:col>
      <xdr:colOff>101600</xdr:colOff>
      <xdr:row>98</xdr:row>
      <xdr:rowOff>160832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6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151959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95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74613</xdr:rowOff>
    </xdr:from>
    <xdr:to>
      <xdr:col>76</xdr:col>
      <xdr:colOff>165100</xdr:colOff>
      <xdr:row>99</xdr:row>
      <xdr:rowOff>4763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7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167340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96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63576</xdr:rowOff>
    </xdr:from>
    <xdr:to>
      <xdr:col>72</xdr:col>
      <xdr:colOff>38100</xdr:colOff>
      <xdr:row>98</xdr:row>
      <xdr:rowOff>165176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6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156303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95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167957</xdr:rowOff>
    </xdr:from>
    <xdr:to>
      <xdr:col>67</xdr:col>
      <xdr:colOff>101600</xdr:colOff>
      <xdr:row>98</xdr:row>
      <xdr:rowOff>98107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9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89234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89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3991</xdr:rowOff>
    </xdr:from>
    <xdr:to>
      <xdr:col>112</xdr:col>
      <xdr:colOff>38100</xdr:colOff>
      <xdr:row>39</xdr:row>
      <xdr:rowOff>105591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9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122119</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65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127017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70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166950</xdr:rowOff>
    </xdr:from>
    <xdr:to>
      <xdr:col>102</xdr:col>
      <xdr:colOff>165100</xdr:colOff>
      <xdr:row>39</xdr:row>
      <xdr:rowOff>97100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113628</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57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89226</xdr:rowOff>
    </xdr:from>
    <xdr:to>
      <xdr:col>98</xdr:col>
      <xdr:colOff>38100</xdr:colOff>
      <xdr:row>39</xdr:row>
      <xdr:rowOff>19376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0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35904</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379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54610</xdr:rowOff>
    </xdr:from>
    <xdr:to>
      <xdr:col>112</xdr:col>
      <xdr:colOff>38100</xdr:colOff>
      <xdr:row>51</xdr:row>
      <xdr:rowOff>156210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50</xdr:row>
      <xdr:rowOff>1287</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66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168910</xdr:rowOff>
    </xdr:from>
    <xdr:to>
      <xdr:col>107</xdr:col>
      <xdr:colOff>101600</xdr:colOff>
      <xdr:row>50</xdr:row>
      <xdr:rowOff>99060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115587</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77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66040</xdr:rowOff>
    </xdr:from>
    <xdr:to>
      <xdr:col>98</xdr:col>
      <xdr:colOff>38100</xdr:colOff>
      <xdr:row>50</xdr:row>
      <xdr:rowOff>167640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49</xdr:row>
      <xdr:rowOff>12717</xdr:rowOff>
    </xdr:from>
    <xdr:ext cx="313932"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99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総務費では、特別定額給付金給付事業費の皆減等により、一人当たりのコストが前年度比９２，２０１円減少の７５，４２４円となっている。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衛生費では、新型コロナウイルスワクチン接種事業費や焼却施設整備事業の増加により、一人当たりのコストが前年度比４６，１０２円増加の１１３，８２７円となった。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消防費では、防災行政用無線施設整備事業や消防車両の更新など、普通建設事業費が増額し、一人当たりのコストが前年度比７，４１１円増加の３６，５４７円となった。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実質単年度収支は赤字となっているが、財政調整基金の取り崩しにより、実質収支は黒字となっている。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今後については、老朽化に伴う大規模改修や社会保障関連の扶助費の増加など様々な財政需要が見込まれていることから、事務事業の見直しや統廃合などを行い、持続可能な財政運営に努める。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及び公営企業会計以外の特別会計である三沢市国民健康保険特別会計、三沢市介護保険特別会計、三沢市後期高齢者医療特別会計は黒字であり、法適用企業の三沢市水道事業会計及び三沢市下水道事業会計、三沢市立三沢病院事業会計、法非適用の三沢市食肉処理センター特別会計においても資金剰余額を計上しており、各単独会計において黒字を確保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三沢市立三沢病院事業会計の黒字については、新型コロナに伴う入院患者病床確保事業費補助金の影響が大きく、コロナ終息後も黒字となるよう営業収益確保に努める。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election activeCell="A2" sqref="A2"/>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81</v>
      </c>
      <c r="C2" s="179"/>
      <c r="D2" s="180"/>
    </row>
    <row r="3" spans="1:119" ht="18.75" customHeight="1" thickBot="1" x14ac:dyDescent="0.2">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25665651</v>
      </c>
      <c r="BO4" s="489"/>
      <c r="BP4" s="489"/>
      <c r="BQ4" s="489"/>
      <c r="BR4" s="489"/>
      <c r="BS4" s="489"/>
      <c r="BT4" s="489"/>
      <c r="BU4" s="490"/>
      <c r="BV4" s="488">
        <v>27895396</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6.1</v>
      </c>
      <c r="CU4" s="629"/>
      <c r="CV4" s="629"/>
      <c r="CW4" s="629"/>
      <c r="CX4" s="629"/>
      <c r="CY4" s="629"/>
      <c r="CZ4" s="629"/>
      <c r="DA4" s="630"/>
      <c r="DB4" s="628">
        <v>6.3</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24808111</v>
      </c>
      <c r="BO5" s="460"/>
      <c r="BP5" s="460"/>
      <c r="BQ5" s="460"/>
      <c r="BR5" s="460"/>
      <c r="BS5" s="460"/>
      <c r="BT5" s="460"/>
      <c r="BU5" s="461"/>
      <c r="BV5" s="459">
        <v>27135181</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85.2</v>
      </c>
      <c r="CU5" s="457"/>
      <c r="CV5" s="457"/>
      <c r="CW5" s="457"/>
      <c r="CX5" s="457"/>
      <c r="CY5" s="457"/>
      <c r="CZ5" s="457"/>
      <c r="DA5" s="458"/>
      <c r="DB5" s="456">
        <v>91</v>
      </c>
      <c r="DC5" s="457"/>
      <c r="DD5" s="457"/>
      <c r="DE5" s="457"/>
      <c r="DF5" s="457"/>
      <c r="DG5" s="457"/>
      <c r="DH5" s="457"/>
      <c r="DI5" s="458"/>
    </row>
    <row r="6" spans="1:119" ht="18.75" customHeight="1" x14ac:dyDescent="0.15">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94</v>
      </c>
      <c r="AV6" s="518"/>
      <c r="AW6" s="518"/>
      <c r="AX6" s="518"/>
      <c r="AY6" s="473" t="s">
        <v>102</v>
      </c>
      <c r="AZ6" s="474"/>
      <c r="BA6" s="474"/>
      <c r="BB6" s="474"/>
      <c r="BC6" s="474"/>
      <c r="BD6" s="474"/>
      <c r="BE6" s="474"/>
      <c r="BF6" s="474"/>
      <c r="BG6" s="474"/>
      <c r="BH6" s="474"/>
      <c r="BI6" s="474"/>
      <c r="BJ6" s="474"/>
      <c r="BK6" s="474"/>
      <c r="BL6" s="474"/>
      <c r="BM6" s="475"/>
      <c r="BN6" s="459">
        <v>857540</v>
      </c>
      <c r="BO6" s="460"/>
      <c r="BP6" s="460"/>
      <c r="BQ6" s="460"/>
      <c r="BR6" s="460"/>
      <c r="BS6" s="460"/>
      <c r="BT6" s="460"/>
      <c r="BU6" s="461"/>
      <c r="BV6" s="459">
        <v>760215</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88.1</v>
      </c>
      <c r="CU6" s="603"/>
      <c r="CV6" s="603"/>
      <c r="CW6" s="603"/>
      <c r="CX6" s="603"/>
      <c r="CY6" s="603"/>
      <c r="CZ6" s="603"/>
      <c r="DA6" s="604"/>
      <c r="DB6" s="602">
        <v>94.5</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105</v>
      </c>
      <c r="AV7" s="518"/>
      <c r="AW7" s="518"/>
      <c r="AX7" s="518"/>
      <c r="AY7" s="473" t="s">
        <v>106</v>
      </c>
      <c r="AZ7" s="474"/>
      <c r="BA7" s="474"/>
      <c r="BB7" s="474"/>
      <c r="BC7" s="474"/>
      <c r="BD7" s="474"/>
      <c r="BE7" s="474"/>
      <c r="BF7" s="474"/>
      <c r="BG7" s="474"/>
      <c r="BH7" s="474"/>
      <c r="BI7" s="474"/>
      <c r="BJ7" s="474"/>
      <c r="BK7" s="474"/>
      <c r="BL7" s="474"/>
      <c r="BM7" s="475"/>
      <c r="BN7" s="459">
        <v>185145</v>
      </c>
      <c r="BO7" s="460"/>
      <c r="BP7" s="460"/>
      <c r="BQ7" s="460"/>
      <c r="BR7" s="460"/>
      <c r="BS7" s="460"/>
      <c r="BT7" s="460"/>
      <c r="BU7" s="461"/>
      <c r="BV7" s="459">
        <v>92248</v>
      </c>
      <c r="BW7" s="460"/>
      <c r="BX7" s="460"/>
      <c r="BY7" s="460"/>
      <c r="BZ7" s="460"/>
      <c r="CA7" s="460"/>
      <c r="CB7" s="460"/>
      <c r="CC7" s="461"/>
      <c r="CD7" s="499" t="s">
        <v>107</v>
      </c>
      <c r="CE7" s="419"/>
      <c r="CF7" s="419"/>
      <c r="CG7" s="419"/>
      <c r="CH7" s="419"/>
      <c r="CI7" s="419"/>
      <c r="CJ7" s="419"/>
      <c r="CK7" s="419"/>
      <c r="CL7" s="419"/>
      <c r="CM7" s="419"/>
      <c r="CN7" s="419"/>
      <c r="CO7" s="419"/>
      <c r="CP7" s="419"/>
      <c r="CQ7" s="419"/>
      <c r="CR7" s="419"/>
      <c r="CS7" s="500"/>
      <c r="CT7" s="459">
        <v>11033123</v>
      </c>
      <c r="CU7" s="460"/>
      <c r="CV7" s="460"/>
      <c r="CW7" s="460"/>
      <c r="CX7" s="460"/>
      <c r="CY7" s="460"/>
      <c r="CZ7" s="460"/>
      <c r="DA7" s="461"/>
      <c r="DB7" s="459">
        <v>10627700</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108</v>
      </c>
      <c r="AN8" s="416"/>
      <c r="AO8" s="416"/>
      <c r="AP8" s="416"/>
      <c r="AQ8" s="416"/>
      <c r="AR8" s="416"/>
      <c r="AS8" s="416"/>
      <c r="AT8" s="417"/>
      <c r="AU8" s="517" t="s">
        <v>94</v>
      </c>
      <c r="AV8" s="518"/>
      <c r="AW8" s="518"/>
      <c r="AX8" s="518"/>
      <c r="AY8" s="473" t="s">
        <v>109</v>
      </c>
      <c r="AZ8" s="474"/>
      <c r="BA8" s="474"/>
      <c r="BB8" s="474"/>
      <c r="BC8" s="474"/>
      <c r="BD8" s="474"/>
      <c r="BE8" s="474"/>
      <c r="BF8" s="474"/>
      <c r="BG8" s="474"/>
      <c r="BH8" s="474"/>
      <c r="BI8" s="474"/>
      <c r="BJ8" s="474"/>
      <c r="BK8" s="474"/>
      <c r="BL8" s="474"/>
      <c r="BM8" s="475"/>
      <c r="BN8" s="459">
        <v>672395</v>
      </c>
      <c r="BO8" s="460"/>
      <c r="BP8" s="460"/>
      <c r="BQ8" s="460"/>
      <c r="BR8" s="460"/>
      <c r="BS8" s="460"/>
      <c r="BT8" s="460"/>
      <c r="BU8" s="461"/>
      <c r="BV8" s="459">
        <v>667967</v>
      </c>
      <c r="BW8" s="460"/>
      <c r="BX8" s="460"/>
      <c r="BY8" s="460"/>
      <c r="BZ8" s="460"/>
      <c r="CA8" s="460"/>
      <c r="CB8" s="460"/>
      <c r="CC8" s="461"/>
      <c r="CD8" s="499" t="s">
        <v>110</v>
      </c>
      <c r="CE8" s="419"/>
      <c r="CF8" s="419"/>
      <c r="CG8" s="419"/>
      <c r="CH8" s="419"/>
      <c r="CI8" s="419"/>
      <c r="CJ8" s="419"/>
      <c r="CK8" s="419"/>
      <c r="CL8" s="419"/>
      <c r="CM8" s="419"/>
      <c r="CN8" s="419"/>
      <c r="CO8" s="419"/>
      <c r="CP8" s="419"/>
      <c r="CQ8" s="419"/>
      <c r="CR8" s="419"/>
      <c r="CS8" s="500"/>
      <c r="CT8" s="562">
        <v>0.51</v>
      </c>
      <c r="CU8" s="563"/>
      <c r="CV8" s="563"/>
      <c r="CW8" s="563"/>
      <c r="CX8" s="563"/>
      <c r="CY8" s="563"/>
      <c r="CZ8" s="563"/>
      <c r="DA8" s="564"/>
      <c r="DB8" s="562">
        <v>0.52</v>
      </c>
      <c r="DC8" s="563"/>
      <c r="DD8" s="563"/>
      <c r="DE8" s="563"/>
      <c r="DF8" s="563"/>
      <c r="DG8" s="563"/>
      <c r="DH8" s="563"/>
      <c r="DI8" s="564"/>
    </row>
    <row r="9" spans="1:119" ht="18.75" customHeight="1" thickBot="1" x14ac:dyDescent="0.2">
      <c r="A9" s="178"/>
      <c r="B9" s="591" t="s">
        <v>111</v>
      </c>
      <c r="C9" s="592"/>
      <c r="D9" s="592"/>
      <c r="E9" s="592"/>
      <c r="F9" s="592"/>
      <c r="G9" s="592"/>
      <c r="H9" s="592"/>
      <c r="I9" s="592"/>
      <c r="J9" s="592"/>
      <c r="K9" s="510"/>
      <c r="L9" s="593" t="s">
        <v>112</v>
      </c>
      <c r="M9" s="594"/>
      <c r="N9" s="594"/>
      <c r="O9" s="594"/>
      <c r="P9" s="594"/>
      <c r="Q9" s="595"/>
      <c r="R9" s="596">
        <v>39152</v>
      </c>
      <c r="S9" s="597"/>
      <c r="T9" s="597"/>
      <c r="U9" s="597"/>
      <c r="V9" s="598"/>
      <c r="W9" s="528" t="s">
        <v>113</v>
      </c>
      <c r="X9" s="529"/>
      <c r="Y9" s="529"/>
      <c r="Z9" s="529"/>
      <c r="AA9" s="529"/>
      <c r="AB9" s="529"/>
      <c r="AC9" s="529"/>
      <c r="AD9" s="529"/>
      <c r="AE9" s="529"/>
      <c r="AF9" s="529"/>
      <c r="AG9" s="529"/>
      <c r="AH9" s="529"/>
      <c r="AI9" s="529"/>
      <c r="AJ9" s="529"/>
      <c r="AK9" s="529"/>
      <c r="AL9" s="599"/>
      <c r="AM9" s="516" t="s">
        <v>114</v>
      </c>
      <c r="AN9" s="416"/>
      <c r="AO9" s="416"/>
      <c r="AP9" s="416"/>
      <c r="AQ9" s="416"/>
      <c r="AR9" s="416"/>
      <c r="AS9" s="416"/>
      <c r="AT9" s="417"/>
      <c r="AU9" s="517" t="s">
        <v>94</v>
      </c>
      <c r="AV9" s="518"/>
      <c r="AW9" s="518"/>
      <c r="AX9" s="518"/>
      <c r="AY9" s="473" t="s">
        <v>115</v>
      </c>
      <c r="AZ9" s="474"/>
      <c r="BA9" s="474"/>
      <c r="BB9" s="474"/>
      <c r="BC9" s="474"/>
      <c r="BD9" s="474"/>
      <c r="BE9" s="474"/>
      <c r="BF9" s="474"/>
      <c r="BG9" s="474"/>
      <c r="BH9" s="474"/>
      <c r="BI9" s="474"/>
      <c r="BJ9" s="474"/>
      <c r="BK9" s="474"/>
      <c r="BL9" s="474"/>
      <c r="BM9" s="475"/>
      <c r="BN9" s="459">
        <v>4428</v>
      </c>
      <c r="BO9" s="460"/>
      <c r="BP9" s="460"/>
      <c r="BQ9" s="460"/>
      <c r="BR9" s="460"/>
      <c r="BS9" s="460"/>
      <c r="BT9" s="460"/>
      <c r="BU9" s="461"/>
      <c r="BV9" s="459">
        <v>46372</v>
      </c>
      <c r="BW9" s="460"/>
      <c r="BX9" s="460"/>
      <c r="BY9" s="460"/>
      <c r="BZ9" s="460"/>
      <c r="CA9" s="460"/>
      <c r="CB9" s="460"/>
      <c r="CC9" s="461"/>
      <c r="CD9" s="499" t="s">
        <v>116</v>
      </c>
      <c r="CE9" s="419"/>
      <c r="CF9" s="419"/>
      <c r="CG9" s="419"/>
      <c r="CH9" s="419"/>
      <c r="CI9" s="419"/>
      <c r="CJ9" s="419"/>
      <c r="CK9" s="419"/>
      <c r="CL9" s="419"/>
      <c r="CM9" s="419"/>
      <c r="CN9" s="419"/>
      <c r="CO9" s="419"/>
      <c r="CP9" s="419"/>
      <c r="CQ9" s="419"/>
      <c r="CR9" s="419"/>
      <c r="CS9" s="500"/>
      <c r="CT9" s="456">
        <v>8.6999999999999993</v>
      </c>
      <c r="CU9" s="457"/>
      <c r="CV9" s="457"/>
      <c r="CW9" s="457"/>
      <c r="CX9" s="457"/>
      <c r="CY9" s="457"/>
      <c r="CZ9" s="457"/>
      <c r="DA9" s="458"/>
      <c r="DB9" s="456">
        <v>8.5</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117</v>
      </c>
      <c r="M10" s="416"/>
      <c r="N10" s="416"/>
      <c r="O10" s="416"/>
      <c r="P10" s="416"/>
      <c r="Q10" s="417"/>
      <c r="R10" s="412">
        <v>40196</v>
      </c>
      <c r="S10" s="413"/>
      <c r="T10" s="413"/>
      <c r="U10" s="413"/>
      <c r="V10" s="472"/>
      <c r="W10" s="600"/>
      <c r="X10" s="410"/>
      <c r="Y10" s="410"/>
      <c r="Z10" s="410"/>
      <c r="AA10" s="410"/>
      <c r="AB10" s="410"/>
      <c r="AC10" s="410"/>
      <c r="AD10" s="410"/>
      <c r="AE10" s="410"/>
      <c r="AF10" s="410"/>
      <c r="AG10" s="410"/>
      <c r="AH10" s="410"/>
      <c r="AI10" s="410"/>
      <c r="AJ10" s="410"/>
      <c r="AK10" s="410"/>
      <c r="AL10" s="601"/>
      <c r="AM10" s="516" t="s">
        <v>118</v>
      </c>
      <c r="AN10" s="416"/>
      <c r="AO10" s="416"/>
      <c r="AP10" s="416"/>
      <c r="AQ10" s="416"/>
      <c r="AR10" s="416"/>
      <c r="AS10" s="416"/>
      <c r="AT10" s="417"/>
      <c r="AU10" s="517" t="s">
        <v>119</v>
      </c>
      <c r="AV10" s="518"/>
      <c r="AW10" s="518"/>
      <c r="AX10" s="518"/>
      <c r="AY10" s="473" t="s">
        <v>120</v>
      </c>
      <c r="AZ10" s="474"/>
      <c r="BA10" s="474"/>
      <c r="BB10" s="474"/>
      <c r="BC10" s="474"/>
      <c r="BD10" s="474"/>
      <c r="BE10" s="474"/>
      <c r="BF10" s="474"/>
      <c r="BG10" s="474"/>
      <c r="BH10" s="474"/>
      <c r="BI10" s="474"/>
      <c r="BJ10" s="474"/>
      <c r="BK10" s="474"/>
      <c r="BL10" s="474"/>
      <c r="BM10" s="475"/>
      <c r="BN10" s="459">
        <v>17</v>
      </c>
      <c r="BO10" s="460"/>
      <c r="BP10" s="460"/>
      <c r="BQ10" s="460"/>
      <c r="BR10" s="460"/>
      <c r="BS10" s="460"/>
      <c r="BT10" s="460"/>
      <c r="BU10" s="461"/>
      <c r="BV10" s="459">
        <v>38</v>
      </c>
      <c r="BW10" s="460"/>
      <c r="BX10" s="460"/>
      <c r="BY10" s="460"/>
      <c r="BZ10" s="460"/>
      <c r="CA10" s="460"/>
      <c r="CB10" s="460"/>
      <c r="CC10" s="461"/>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122</v>
      </c>
      <c r="M11" s="421"/>
      <c r="N11" s="421"/>
      <c r="O11" s="421"/>
      <c r="P11" s="421"/>
      <c r="Q11" s="422"/>
      <c r="R11" s="588" t="s">
        <v>123</v>
      </c>
      <c r="S11" s="589"/>
      <c r="T11" s="589"/>
      <c r="U11" s="589"/>
      <c r="V11" s="590"/>
      <c r="W11" s="600"/>
      <c r="X11" s="410"/>
      <c r="Y11" s="410"/>
      <c r="Z11" s="410"/>
      <c r="AA11" s="410"/>
      <c r="AB11" s="410"/>
      <c r="AC11" s="410"/>
      <c r="AD11" s="410"/>
      <c r="AE11" s="410"/>
      <c r="AF11" s="410"/>
      <c r="AG11" s="410"/>
      <c r="AH11" s="410"/>
      <c r="AI11" s="410"/>
      <c r="AJ11" s="410"/>
      <c r="AK11" s="410"/>
      <c r="AL11" s="601"/>
      <c r="AM11" s="516" t="s">
        <v>124</v>
      </c>
      <c r="AN11" s="416"/>
      <c r="AO11" s="416"/>
      <c r="AP11" s="416"/>
      <c r="AQ11" s="416"/>
      <c r="AR11" s="416"/>
      <c r="AS11" s="416"/>
      <c r="AT11" s="417"/>
      <c r="AU11" s="517" t="s">
        <v>94</v>
      </c>
      <c r="AV11" s="518"/>
      <c r="AW11" s="518"/>
      <c r="AX11" s="518"/>
      <c r="AY11" s="473" t="s">
        <v>125</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126</v>
      </c>
      <c r="CE11" s="419"/>
      <c r="CF11" s="419"/>
      <c r="CG11" s="419"/>
      <c r="CH11" s="419"/>
      <c r="CI11" s="419"/>
      <c r="CJ11" s="419"/>
      <c r="CK11" s="419"/>
      <c r="CL11" s="419"/>
      <c r="CM11" s="419"/>
      <c r="CN11" s="419"/>
      <c r="CO11" s="419"/>
      <c r="CP11" s="419"/>
      <c r="CQ11" s="419"/>
      <c r="CR11" s="419"/>
      <c r="CS11" s="500"/>
      <c r="CT11" s="562" t="s">
        <v>127</v>
      </c>
      <c r="CU11" s="563"/>
      <c r="CV11" s="563"/>
      <c r="CW11" s="563"/>
      <c r="CX11" s="563"/>
      <c r="CY11" s="563"/>
      <c r="CZ11" s="563"/>
      <c r="DA11" s="564"/>
      <c r="DB11" s="562" t="s">
        <v>128</v>
      </c>
      <c r="DC11" s="563"/>
      <c r="DD11" s="563"/>
      <c r="DE11" s="563"/>
      <c r="DF11" s="563"/>
      <c r="DG11" s="563"/>
      <c r="DH11" s="563"/>
      <c r="DI11" s="564"/>
    </row>
    <row r="12" spans="1:119" ht="18.75" customHeight="1" x14ac:dyDescent="0.15">
      <c r="A12" s="178"/>
      <c r="B12" s="565" t="s">
        <v>129</v>
      </c>
      <c r="C12" s="566"/>
      <c r="D12" s="566"/>
      <c r="E12" s="566"/>
      <c r="F12" s="566"/>
      <c r="G12" s="566"/>
      <c r="H12" s="566"/>
      <c r="I12" s="566"/>
      <c r="J12" s="566"/>
      <c r="K12" s="567"/>
      <c r="L12" s="574" t="s">
        <v>130</v>
      </c>
      <c r="M12" s="575"/>
      <c r="N12" s="575"/>
      <c r="O12" s="575"/>
      <c r="P12" s="575"/>
      <c r="Q12" s="576"/>
      <c r="R12" s="577">
        <v>38744</v>
      </c>
      <c r="S12" s="578"/>
      <c r="T12" s="578"/>
      <c r="U12" s="578"/>
      <c r="V12" s="579"/>
      <c r="W12" s="580" t="s">
        <v>1</v>
      </c>
      <c r="X12" s="518"/>
      <c r="Y12" s="518"/>
      <c r="Z12" s="518"/>
      <c r="AA12" s="518"/>
      <c r="AB12" s="581"/>
      <c r="AC12" s="582" t="s">
        <v>131</v>
      </c>
      <c r="AD12" s="583"/>
      <c r="AE12" s="583"/>
      <c r="AF12" s="583"/>
      <c r="AG12" s="584"/>
      <c r="AH12" s="582" t="s">
        <v>132</v>
      </c>
      <c r="AI12" s="583"/>
      <c r="AJ12" s="583"/>
      <c r="AK12" s="583"/>
      <c r="AL12" s="585"/>
      <c r="AM12" s="516" t="s">
        <v>133</v>
      </c>
      <c r="AN12" s="416"/>
      <c r="AO12" s="416"/>
      <c r="AP12" s="416"/>
      <c r="AQ12" s="416"/>
      <c r="AR12" s="416"/>
      <c r="AS12" s="416"/>
      <c r="AT12" s="417"/>
      <c r="AU12" s="517" t="s">
        <v>119</v>
      </c>
      <c r="AV12" s="518"/>
      <c r="AW12" s="518"/>
      <c r="AX12" s="518"/>
      <c r="AY12" s="473" t="s">
        <v>134</v>
      </c>
      <c r="AZ12" s="474"/>
      <c r="BA12" s="474"/>
      <c r="BB12" s="474"/>
      <c r="BC12" s="474"/>
      <c r="BD12" s="474"/>
      <c r="BE12" s="474"/>
      <c r="BF12" s="474"/>
      <c r="BG12" s="474"/>
      <c r="BH12" s="474"/>
      <c r="BI12" s="474"/>
      <c r="BJ12" s="474"/>
      <c r="BK12" s="474"/>
      <c r="BL12" s="474"/>
      <c r="BM12" s="475"/>
      <c r="BN12" s="459">
        <v>102049</v>
      </c>
      <c r="BO12" s="460"/>
      <c r="BP12" s="460"/>
      <c r="BQ12" s="460"/>
      <c r="BR12" s="460"/>
      <c r="BS12" s="460"/>
      <c r="BT12" s="460"/>
      <c r="BU12" s="461"/>
      <c r="BV12" s="459">
        <v>271169</v>
      </c>
      <c r="BW12" s="460"/>
      <c r="BX12" s="460"/>
      <c r="BY12" s="460"/>
      <c r="BZ12" s="460"/>
      <c r="CA12" s="460"/>
      <c r="CB12" s="460"/>
      <c r="CC12" s="461"/>
      <c r="CD12" s="499" t="s">
        <v>135</v>
      </c>
      <c r="CE12" s="419"/>
      <c r="CF12" s="419"/>
      <c r="CG12" s="419"/>
      <c r="CH12" s="419"/>
      <c r="CI12" s="419"/>
      <c r="CJ12" s="419"/>
      <c r="CK12" s="419"/>
      <c r="CL12" s="419"/>
      <c r="CM12" s="419"/>
      <c r="CN12" s="419"/>
      <c r="CO12" s="419"/>
      <c r="CP12" s="419"/>
      <c r="CQ12" s="419"/>
      <c r="CR12" s="419"/>
      <c r="CS12" s="500"/>
      <c r="CT12" s="562" t="s">
        <v>127</v>
      </c>
      <c r="CU12" s="563"/>
      <c r="CV12" s="563"/>
      <c r="CW12" s="563"/>
      <c r="CX12" s="563"/>
      <c r="CY12" s="563"/>
      <c r="CZ12" s="563"/>
      <c r="DA12" s="564"/>
      <c r="DB12" s="562" t="s">
        <v>127</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136</v>
      </c>
      <c r="N13" s="544"/>
      <c r="O13" s="544"/>
      <c r="P13" s="544"/>
      <c r="Q13" s="545"/>
      <c r="R13" s="546">
        <v>38188</v>
      </c>
      <c r="S13" s="547"/>
      <c r="T13" s="547"/>
      <c r="U13" s="547"/>
      <c r="V13" s="548"/>
      <c r="W13" s="549" t="s">
        <v>137</v>
      </c>
      <c r="X13" s="445"/>
      <c r="Y13" s="445"/>
      <c r="Z13" s="445"/>
      <c r="AA13" s="445"/>
      <c r="AB13" s="446"/>
      <c r="AC13" s="412">
        <v>1296</v>
      </c>
      <c r="AD13" s="413"/>
      <c r="AE13" s="413"/>
      <c r="AF13" s="413"/>
      <c r="AG13" s="414"/>
      <c r="AH13" s="412">
        <v>1344</v>
      </c>
      <c r="AI13" s="413"/>
      <c r="AJ13" s="413"/>
      <c r="AK13" s="413"/>
      <c r="AL13" s="472"/>
      <c r="AM13" s="516" t="s">
        <v>138</v>
      </c>
      <c r="AN13" s="416"/>
      <c r="AO13" s="416"/>
      <c r="AP13" s="416"/>
      <c r="AQ13" s="416"/>
      <c r="AR13" s="416"/>
      <c r="AS13" s="416"/>
      <c r="AT13" s="417"/>
      <c r="AU13" s="517" t="s">
        <v>139</v>
      </c>
      <c r="AV13" s="518"/>
      <c r="AW13" s="518"/>
      <c r="AX13" s="518"/>
      <c r="AY13" s="473" t="s">
        <v>140</v>
      </c>
      <c r="AZ13" s="474"/>
      <c r="BA13" s="474"/>
      <c r="BB13" s="474"/>
      <c r="BC13" s="474"/>
      <c r="BD13" s="474"/>
      <c r="BE13" s="474"/>
      <c r="BF13" s="474"/>
      <c r="BG13" s="474"/>
      <c r="BH13" s="474"/>
      <c r="BI13" s="474"/>
      <c r="BJ13" s="474"/>
      <c r="BK13" s="474"/>
      <c r="BL13" s="474"/>
      <c r="BM13" s="475"/>
      <c r="BN13" s="459">
        <v>-97604</v>
      </c>
      <c r="BO13" s="460"/>
      <c r="BP13" s="460"/>
      <c r="BQ13" s="460"/>
      <c r="BR13" s="460"/>
      <c r="BS13" s="460"/>
      <c r="BT13" s="460"/>
      <c r="BU13" s="461"/>
      <c r="BV13" s="459">
        <v>-224759</v>
      </c>
      <c r="BW13" s="460"/>
      <c r="BX13" s="460"/>
      <c r="BY13" s="460"/>
      <c r="BZ13" s="460"/>
      <c r="CA13" s="460"/>
      <c r="CB13" s="460"/>
      <c r="CC13" s="461"/>
      <c r="CD13" s="499" t="s">
        <v>141</v>
      </c>
      <c r="CE13" s="419"/>
      <c r="CF13" s="419"/>
      <c r="CG13" s="419"/>
      <c r="CH13" s="419"/>
      <c r="CI13" s="419"/>
      <c r="CJ13" s="419"/>
      <c r="CK13" s="419"/>
      <c r="CL13" s="419"/>
      <c r="CM13" s="419"/>
      <c r="CN13" s="419"/>
      <c r="CO13" s="419"/>
      <c r="CP13" s="419"/>
      <c r="CQ13" s="419"/>
      <c r="CR13" s="419"/>
      <c r="CS13" s="500"/>
      <c r="CT13" s="456">
        <v>10.1</v>
      </c>
      <c r="CU13" s="457"/>
      <c r="CV13" s="457"/>
      <c r="CW13" s="457"/>
      <c r="CX13" s="457"/>
      <c r="CY13" s="457"/>
      <c r="CZ13" s="457"/>
      <c r="DA13" s="458"/>
      <c r="DB13" s="456">
        <v>10</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142</v>
      </c>
      <c r="M14" s="586"/>
      <c r="N14" s="586"/>
      <c r="O14" s="586"/>
      <c r="P14" s="586"/>
      <c r="Q14" s="587"/>
      <c r="R14" s="546">
        <v>39323</v>
      </c>
      <c r="S14" s="547"/>
      <c r="T14" s="547"/>
      <c r="U14" s="547"/>
      <c r="V14" s="548"/>
      <c r="W14" s="550"/>
      <c r="X14" s="448"/>
      <c r="Y14" s="448"/>
      <c r="Z14" s="448"/>
      <c r="AA14" s="448"/>
      <c r="AB14" s="449"/>
      <c r="AC14" s="539">
        <v>6.9</v>
      </c>
      <c r="AD14" s="540"/>
      <c r="AE14" s="540"/>
      <c r="AF14" s="540"/>
      <c r="AG14" s="541"/>
      <c r="AH14" s="539">
        <v>7.2</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143</v>
      </c>
      <c r="CE14" s="497"/>
      <c r="CF14" s="497"/>
      <c r="CG14" s="497"/>
      <c r="CH14" s="497"/>
      <c r="CI14" s="497"/>
      <c r="CJ14" s="497"/>
      <c r="CK14" s="497"/>
      <c r="CL14" s="497"/>
      <c r="CM14" s="497"/>
      <c r="CN14" s="497"/>
      <c r="CO14" s="497"/>
      <c r="CP14" s="497"/>
      <c r="CQ14" s="497"/>
      <c r="CR14" s="497"/>
      <c r="CS14" s="498"/>
      <c r="CT14" s="556">
        <v>48.7</v>
      </c>
      <c r="CU14" s="557"/>
      <c r="CV14" s="557"/>
      <c r="CW14" s="557"/>
      <c r="CX14" s="557"/>
      <c r="CY14" s="557"/>
      <c r="CZ14" s="557"/>
      <c r="DA14" s="558"/>
      <c r="DB14" s="556">
        <v>59.4</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136</v>
      </c>
      <c r="N15" s="544"/>
      <c r="O15" s="544"/>
      <c r="P15" s="544"/>
      <c r="Q15" s="545"/>
      <c r="R15" s="546">
        <v>38691</v>
      </c>
      <c r="S15" s="547"/>
      <c r="T15" s="547"/>
      <c r="U15" s="547"/>
      <c r="V15" s="548"/>
      <c r="W15" s="549" t="s">
        <v>144</v>
      </c>
      <c r="X15" s="445"/>
      <c r="Y15" s="445"/>
      <c r="Z15" s="445"/>
      <c r="AA15" s="445"/>
      <c r="AB15" s="446"/>
      <c r="AC15" s="412">
        <v>4471</v>
      </c>
      <c r="AD15" s="413"/>
      <c r="AE15" s="413"/>
      <c r="AF15" s="413"/>
      <c r="AG15" s="414"/>
      <c r="AH15" s="412">
        <v>4078</v>
      </c>
      <c r="AI15" s="413"/>
      <c r="AJ15" s="413"/>
      <c r="AK15" s="413"/>
      <c r="AL15" s="472"/>
      <c r="AM15" s="516"/>
      <c r="AN15" s="416"/>
      <c r="AO15" s="416"/>
      <c r="AP15" s="416"/>
      <c r="AQ15" s="416"/>
      <c r="AR15" s="416"/>
      <c r="AS15" s="416"/>
      <c r="AT15" s="417"/>
      <c r="AU15" s="517"/>
      <c r="AV15" s="518"/>
      <c r="AW15" s="518"/>
      <c r="AX15" s="518"/>
      <c r="AY15" s="485" t="s">
        <v>145</v>
      </c>
      <c r="AZ15" s="486"/>
      <c r="BA15" s="486"/>
      <c r="BB15" s="486"/>
      <c r="BC15" s="486"/>
      <c r="BD15" s="486"/>
      <c r="BE15" s="486"/>
      <c r="BF15" s="486"/>
      <c r="BG15" s="486"/>
      <c r="BH15" s="486"/>
      <c r="BI15" s="486"/>
      <c r="BJ15" s="486"/>
      <c r="BK15" s="486"/>
      <c r="BL15" s="486"/>
      <c r="BM15" s="487"/>
      <c r="BN15" s="488">
        <v>4555747</v>
      </c>
      <c r="BO15" s="489"/>
      <c r="BP15" s="489"/>
      <c r="BQ15" s="489"/>
      <c r="BR15" s="489"/>
      <c r="BS15" s="489"/>
      <c r="BT15" s="489"/>
      <c r="BU15" s="490"/>
      <c r="BV15" s="488">
        <v>4709289</v>
      </c>
      <c r="BW15" s="489"/>
      <c r="BX15" s="489"/>
      <c r="BY15" s="489"/>
      <c r="BZ15" s="489"/>
      <c r="CA15" s="489"/>
      <c r="CB15" s="489"/>
      <c r="CC15" s="490"/>
      <c r="CD15" s="559" t="s">
        <v>146</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147</v>
      </c>
      <c r="M16" s="534"/>
      <c r="N16" s="534"/>
      <c r="O16" s="534"/>
      <c r="P16" s="534"/>
      <c r="Q16" s="535"/>
      <c r="R16" s="536" t="s">
        <v>148</v>
      </c>
      <c r="S16" s="537"/>
      <c r="T16" s="537"/>
      <c r="U16" s="537"/>
      <c r="V16" s="538"/>
      <c r="W16" s="550"/>
      <c r="X16" s="448"/>
      <c r="Y16" s="448"/>
      <c r="Z16" s="448"/>
      <c r="AA16" s="448"/>
      <c r="AB16" s="449"/>
      <c r="AC16" s="539">
        <v>23.8</v>
      </c>
      <c r="AD16" s="540"/>
      <c r="AE16" s="540"/>
      <c r="AF16" s="540"/>
      <c r="AG16" s="541"/>
      <c r="AH16" s="539">
        <v>21.9</v>
      </c>
      <c r="AI16" s="540"/>
      <c r="AJ16" s="540"/>
      <c r="AK16" s="540"/>
      <c r="AL16" s="542"/>
      <c r="AM16" s="516"/>
      <c r="AN16" s="416"/>
      <c r="AO16" s="416"/>
      <c r="AP16" s="416"/>
      <c r="AQ16" s="416"/>
      <c r="AR16" s="416"/>
      <c r="AS16" s="416"/>
      <c r="AT16" s="417"/>
      <c r="AU16" s="517"/>
      <c r="AV16" s="518"/>
      <c r="AW16" s="518"/>
      <c r="AX16" s="518"/>
      <c r="AY16" s="473" t="s">
        <v>149</v>
      </c>
      <c r="AZ16" s="474"/>
      <c r="BA16" s="474"/>
      <c r="BB16" s="474"/>
      <c r="BC16" s="474"/>
      <c r="BD16" s="474"/>
      <c r="BE16" s="474"/>
      <c r="BF16" s="474"/>
      <c r="BG16" s="474"/>
      <c r="BH16" s="474"/>
      <c r="BI16" s="474"/>
      <c r="BJ16" s="474"/>
      <c r="BK16" s="474"/>
      <c r="BL16" s="474"/>
      <c r="BM16" s="475"/>
      <c r="BN16" s="459">
        <v>9244677</v>
      </c>
      <c r="BO16" s="460"/>
      <c r="BP16" s="460"/>
      <c r="BQ16" s="460"/>
      <c r="BR16" s="460"/>
      <c r="BS16" s="460"/>
      <c r="BT16" s="460"/>
      <c r="BU16" s="461"/>
      <c r="BV16" s="459">
        <v>8942740</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150</v>
      </c>
      <c r="N17" s="553"/>
      <c r="O17" s="553"/>
      <c r="P17" s="553"/>
      <c r="Q17" s="554"/>
      <c r="R17" s="536" t="s">
        <v>151</v>
      </c>
      <c r="S17" s="537"/>
      <c r="T17" s="537"/>
      <c r="U17" s="537"/>
      <c r="V17" s="538"/>
      <c r="W17" s="549" t="s">
        <v>152</v>
      </c>
      <c r="X17" s="445"/>
      <c r="Y17" s="445"/>
      <c r="Z17" s="445"/>
      <c r="AA17" s="445"/>
      <c r="AB17" s="446"/>
      <c r="AC17" s="412">
        <v>13053</v>
      </c>
      <c r="AD17" s="413"/>
      <c r="AE17" s="413"/>
      <c r="AF17" s="413"/>
      <c r="AG17" s="414"/>
      <c r="AH17" s="412">
        <v>13225</v>
      </c>
      <c r="AI17" s="413"/>
      <c r="AJ17" s="413"/>
      <c r="AK17" s="413"/>
      <c r="AL17" s="472"/>
      <c r="AM17" s="516"/>
      <c r="AN17" s="416"/>
      <c r="AO17" s="416"/>
      <c r="AP17" s="416"/>
      <c r="AQ17" s="416"/>
      <c r="AR17" s="416"/>
      <c r="AS17" s="416"/>
      <c r="AT17" s="417"/>
      <c r="AU17" s="517"/>
      <c r="AV17" s="518"/>
      <c r="AW17" s="518"/>
      <c r="AX17" s="518"/>
      <c r="AY17" s="473" t="s">
        <v>153</v>
      </c>
      <c r="AZ17" s="474"/>
      <c r="BA17" s="474"/>
      <c r="BB17" s="474"/>
      <c r="BC17" s="474"/>
      <c r="BD17" s="474"/>
      <c r="BE17" s="474"/>
      <c r="BF17" s="474"/>
      <c r="BG17" s="474"/>
      <c r="BH17" s="474"/>
      <c r="BI17" s="474"/>
      <c r="BJ17" s="474"/>
      <c r="BK17" s="474"/>
      <c r="BL17" s="474"/>
      <c r="BM17" s="475"/>
      <c r="BN17" s="459">
        <v>5729967</v>
      </c>
      <c r="BO17" s="460"/>
      <c r="BP17" s="460"/>
      <c r="BQ17" s="460"/>
      <c r="BR17" s="460"/>
      <c r="BS17" s="460"/>
      <c r="BT17" s="460"/>
      <c r="BU17" s="461"/>
      <c r="BV17" s="459">
        <v>5955720</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154</v>
      </c>
      <c r="C18" s="510"/>
      <c r="D18" s="510"/>
      <c r="E18" s="511"/>
      <c r="F18" s="511"/>
      <c r="G18" s="511"/>
      <c r="H18" s="511"/>
      <c r="I18" s="511"/>
      <c r="J18" s="511"/>
      <c r="K18" s="511"/>
      <c r="L18" s="512">
        <v>119.87</v>
      </c>
      <c r="M18" s="512"/>
      <c r="N18" s="512"/>
      <c r="O18" s="512"/>
      <c r="P18" s="512"/>
      <c r="Q18" s="512"/>
      <c r="R18" s="513"/>
      <c r="S18" s="513"/>
      <c r="T18" s="513"/>
      <c r="U18" s="513"/>
      <c r="V18" s="514"/>
      <c r="W18" s="530"/>
      <c r="X18" s="531"/>
      <c r="Y18" s="531"/>
      <c r="Z18" s="531"/>
      <c r="AA18" s="531"/>
      <c r="AB18" s="555"/>
      <c r="AC18" s="429">
        <v>69.400000000000006</v>
      </c>
      <c r="AD18" s="430"/>
      <c r="AE18" s="430"/>
      <c r="AF18" s="430"/>
      <c r="AG18" s="515"/>
      <c r="AH18" s="429">
        <v>70.900000000000006</v>
      </c>
      <c r="AI18" s="430"/>
      <c r="AJ18" s="430"/>
      <c r="AK18" s="430"/>
      <c r="AL18" s="431"/>
      <c r="AM18" s="516"/>
      <c r="AN18" s="416"/>
      <c r="AO18" s="416"/>
      <c r="AP18" s="416"/>
      <c r="AQ18" s="416"/>
      <c r="AR18" s="416"/>
      <c r="AS18" s="416"/>
      <c r="AT18" s="417"/>
      <c r="AU18" s="517"/>
      <c r="AV18" s="518"/>
      <c r="AW18" s="518"/>
      <c r="AX18" s="518"/>
      <c r="AY18" s="473" t="s">
        <v>155</v>
      </c>
      <c r="AZ18" s="474"/>
      <c r="BA18" s="474"/>
      <c r="BB18" s="474"/>
      <c r="BC18" s="474"/>
      <c r="BD18" s="474"/>
      <c r="BE18" s="474"/>
      <c r="BF18" s="474"/>
      <c r="BG18" s="474"/>
      <c r="BH18" s="474"/>
      <c r="BI18" s="474"/>
      <c r="BJ18" s="474"/>
      <c r="BK18" s="474"/>
      <c r="BL18" s="474"/>
      <c r="BM18" s="475"/>
      <c r="BN18" s="459">
        <v>11434290</v>
      </c>
      <c r="BO18" s="460"/>
      <c r="BP18" s="460"/>
      <c r="BQ18" s="460"/>
      <c r="BR18" s="460"/>
      <c r="BS18" s="460"/>
      <c r="BT18" s="460"/>
      <c r="BU18" s="461"/>
      <c r="BV18" s="459">
        <v>11621990</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156</v>
      </c>
      <c r="C19" s="510"/>
      <c r="D19" s="510"/>
      <c r="E19" s="511"/>
      <c r="F19" s="511"/>
      <c r="G19" s="511"/>
      <c r="H19" s="511"/>
      <c r="I19" s="511"/>
      <c r="J19" s="511"/>
      <c r="K19" s="511"/>
      <c r="L19" s="519">
        <v>327</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157</v>
      </c>
      <c r="AZ19" s="474"/>
      <c r="BA19" s="474"/>
      <c r="BB19" s="474"/>
      <c r="BC19" s="474"/>
      <c r="BD19" s="474"/>
      <c r="BE19" s="474"/>
      <c r="BF19" s="474"/>
      <c r="BG19" s="474"/>
      <c r="BH19" s="474"/>
      <c r="BI19" s="474"/>
      <c r="BJ19" s="474"/>
      <c r="BK19" s="474"/>
      <c r="BL19" s="474"/>
      <c r="BM19" s="475"/>
      <c r="BN19" s="459">
        <v>16430560</v>
      </c>
      <c r="BO19" s="460"/>
      <c r="BP19" s="460"/>
      <c r="BQ19" s="460"/>
      <c r="BR19" s="460"/>
      <c r="BS19" s="460"/>
      <c r="BT19" s="460"/>
      <c r="BU19" s="461"/>
      <c r="BV19" s="459">
        <v>16693704</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158</v>
      </c>
      <c r="C20" s="510"/>
      <c r="D20" s="510"/>
      <c r="E20" s="511"/>
      <c r="F20" s="511"/>
      <c r="G20" s="511"/>
      <c r="H20" s="511"/>
      <c r="I20" s="511"/>
      <c r="J20" s="511"/>
      <c r="K20" s="511"/>
      <c r="L20" s="519">
        <v>17252</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159</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160</v>
      </c>
      <c r="C22" s="436"/>
      <c r="D22" s="437"/>
      <c r="E22" s="444" t="s">
        <v>1</v>
      </c>
      <c r="F22" s="445"/>
      <c r="G22" s="445"/>
      <c r="H22" s="445"/>
      <c r="I22" s="445"/>
      <c r="J22" s="445"/>
      <c r="K22" s="446"/>
      <c r="L22" s="444" t="s">
        <v>161</v>
      </c>
      <c r="M22" s="445"/>
      <c r="N22" s="445"/>
      <c r="O22" s="445"/>
      <c r="P22" s="446"/>
      <c r="Q22" s="450" t="s">
        <v>162</v>
      </c>
      <c r="R22" s="451"/>
      <c r="S22" s="451"/>
      <c r="T22" s="451"/>
      <c r="U22" s="451"/>
      <c r="V22" s="452"/>
      <c r="W22" s="501" t="s">
        <v>163</v>
      </c>
      <c r="X22" s="436"/>
      <c r="Y22" s="437"/>
      <c r="Z22" s="444" t="s">
        <v>1</v>
      </c>
      <c r="AA22" s="445"/>
      <c r="AB22" s="445"/>
      <c r="AC22" s="445"/>
      <c r="AD22" s="445"/>
      <c r="AE22" s="445"/>
      <c r="AF22" s="445"/>
      <c r="AG22" s="446"/>
      <c r="AH22" s="462" t="s">
        <v>164</v>
      </c>
      <c r="AI22" s="445"/>
      <c r="AJ22" s="445"/>
      <c r="AK22" s="445"/>
      <c r="AL22" s="446"/>
      <c r="AM22" s="462" t="s">
        <v>165</v>
      </c>
      <c r="AN22" s="463"/>
      <c r="AO22" s="463"/>
      <c r="AP22" s="463"/>
      <c r="AQ22" s="463"/>
      <c r="AR22" s="464"/>
      <c r="AS22" s="450" t="s">
        <v>162</v>
      </c>
      <c r="AT22" s="451"/>
      <c r="AU22" s="451"/>
      <c r="AV22" s="451"/>
      <c r="AW22" s="451"/>
      <c r="AX22" s="468"/>
      <c r="AY22" s="485" t="s">
        <v>166</v>
      </c>
      <c r="AZ22" s="486"/>
      <c r="BA22" s="486"/>
      <c r="BB22" s="486"/>
      <c r="BC22" s="486"/>
      <c r="BD22" s="486"/>
      <c r="BE22" s="486"/>
      <c r="BF22" s="486"/>
      <c r="BG22" s="486"/>
      <c r="BH22" s="486"/>
      <c r="BI22" s="486"/>
      <c r="BJ22" s="486"/>
      <c r="BK22" s="486"/>
      <c r="BL22" s="486"/>
      <c r="BM22" s="487"/>
      <c r="BN22" s="488">
        <v>14707419</v>
      </c>
      <c r="BO22" s="489"/>
      <c r="BP22" s="489"/>
      <c r="BQ22" s="489"/>
      <c r="BR22" s="489"/>
      <c r="BS22" s="489"/>
      <c r="BT22" s="489"/>
      <c r="BU22" s="490"/>
      <c r="BV22" s="488">
        <v>14860751</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167</v>
      </c>
      <c r="AZ23" s="474"/>
      <c r="BA23" s="474"/>
      <c r="BB23" s="474"/>
      <c r="BC23" s="474"/>
      <c r="BD23" s="474"/>
      <c r="BE23" s="474"/>
      <c r="BF23" s="474"/>
      <c r="BG23" s="474"/>
      <c r="BH23" s="474"/>
      <c r="BI23" s="474"/>
      <c r="BJ23" s="474"/>
      <c r="BK23" s="474"/>
      <c r="BL23" s="474"/>
      <c r="BM23" s="475"/>
      <c r="BN23" s="459">
        <v>9206332</v>
      </c>
      <c r="BO23" s="460"/>
      <c r="BP23" s="460"/>
      <c r="BQ23" s="460"/>
      <c r="BR23" s="460"/>
      <c r="BS23" s="460"/>
      <c r="BT23" s="460"/>
      <c r="BU23" s="461"/>
      <c r="BV23" s="459">
        <v>9859598</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168</v>
      </c>
      <c r="F24" s="416"/>
      <c r="G24" s="416"/>
      <c r="H24" s="416"/>
      <c r="I24" s="416"/>
      <c r="J24" s="416"/>
      <c r="K24" s="417"/>
      <c r="L24" s="412">
        <v>1</v>
      </c>
      <c r="M24" s="413"/>
      <c r="N24" s="413"/>
      <c r="O24" s="413"/>
      <c r="P24" s="414"/>
      <c r="Q24" s="412">
        <v>8650</v>
      </c>
      <c r="R24" s="413"/>
      <c r="S24" s="413"/>
      <c r="T24" s="413"/>
      <c r="U24" s="413"/>
      <c r="V24" s="414"/>
      <c r="W24" s="502"/>
      <c r="X24" s="439"/>
      <c r="Y24" s="440"/>
      <c r="Z24" s="415" t="s">
        <v>169</v>
      </c>
      <c r="AA24" s="416"/>
      <c r="AB24" s="416"/>
      <c r="AC24" s="416"/>
      <c r="AD24" s="416"/>
      <c r="AE24" s="416"/>
      <c r="AF24" s="416"/>
      <c r="AG24" s="417"/>
      <c r="AH24" s="412">
        <v>413</v>
      </c>
      <c r="AI24" s="413"/>
      <c r="AJ24" s="413"/>
      <c r="AK24" s="413"/>
      <c r="AL24" s="414"/>
      <c r="AM24" s="412">
        <v>1236935</v>
      </c>
      <c r="AN24" s="413"/>
      <c r="AO24" s="413"/>
      <c r="AP24" s="413"/>
      <c r="AQ24" s="413"/>
      <c r="AR24" s="414"/>
      <c r="AS24" s="412">
        <v>2995</v>
      </c>
      <c r="AT24" s="413"/>
      <c r="AU24" s="413"/>
      <c r="AV24" s="413"/>
      <c r="AW24" s="413"/>
      <c r="AX24" s="472"/>
      <c r="AY24" s="432" t="s">
        <v>170</v>
      </c>
      <c r="AZ24" s="433"/>
      <c r="BA24" s="433"/>
      <c r="BB24" s="433"/>
      <c r="BC24" s="433"/>
      <c r="BD24" s="433"/>
      <c r="BE24" s="433"/>
      <c r="BF24" s="433"/>
      <c r="BG24" s="433"/>
      <c r="BH24" s="433"/>
      <c r="BI24" s="433"/>
      <c r="BJ24" s="433"/>
      <c r="BK24" s="433"/>
      <c r="BL24" s="433"/>
      <c r="BM24" s="434"/>
      <c r="BN24" s="459">
        <v>7679801</v>
      </c>
      <c r="BO24" s="460"/>
      <c r="BP24" s="460"/>
      <c r="BQ24" s="460"/>
      <c r="BR24" s="460"/>
      <c r="BS24" s="460"/>
      <c r="BT24" s="460"/>
      <c r="BU24" s="461"/>
      <c r="BV24" s="459">
        <v>7656140</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171</v>
      </c>
      <c r="F25" s="416"/>
      <c r="G25" s="416"/>
      <c r="H25" s="416"/>
      <c r="I25" s="416"/>
      <c r="J25" s="416"/>
      <c r="K25" s="417"/>
      <c r="L25" s="412">
        <v>1</v>
      </c>
      <c r="M25" s="413"/>
      <c r="N25" s="413"/>
      <c r="O25" s="413"/>
      <c r="P25" s="414"/>
      <c r="Q25" s="412">
        <v>7050</v>
      </c>
      <c r="R25" s="413"/>
      <c r="S25" s="413"/>
      <c r="T25" s="413"/>
      <c r="U25" s="413"/>
      <c r="V25" s="414"/>
      <c r="W25" s="502"/>
      <c r="X25" s="439"/>
      <c r="Y25" s="440"/>
      <c r="Z25" s="415" t="s">
        <v>172</v>
      </c>
      <c r="AA25" s="416"/>
      <c r="AB25" s="416"/>
      <c r="AC25" s="416"/>
      <c r="AD25" s="416"/>
      <c r="AE25" s="416"/>
      <c r="AF25" s="416"/>
      <c r="AG25" s="417"/>
      <c r="AH25" s="412">
        <v>109</v>
      </c>
      <c r="AI25" s="413"/>
      <c r="AJ25" s="413"/>
      <c r="AK25" s="413"/>
      <c r="AL25" s="414"/>
      <c r="AM25" s="412">
        <v>346075</v>
      </c>
      <c r="AN25" s="413"/>
      <c r="AO25" s="413"/>
      <c r="AP25" s="413"/>
      <c r="AQ25" s="413"/>
      <c r="AR25" s="414"/>
      <c r="AS25" s="412">
        <v>3175</v>
      </c>
      <c r="AT25" s="413"/>
      <c r="AU25" s="413"/>
      <c r="AV25" s="413"/>
      <c r="AW25" s="413"/>
      <c r="AX25" s="472"/>
      <c r="AY25" s="485" t="s">
        <v>173</v>
      </c>
      <c r="AZ25" s="486"/>
      <c r="BA25" s="486"/>
      <c r="BB25" s="486"/>
      <c r="BC25" s="486"/>
      <c r="BD25" s="486"/>
      <c r="BE25" s="486"/>
      <c r="BF25" s="486"/>
      <c r="BG25" s="486"/>
      <c r="BH25" s="486"/>
      <c r="BI25" s="486"/>
      <c r="BJ25" s="486"/>
      <c r="BK25" s="486"/>
      <c r="BL25" s="486"/>
      <c r="BM25" s="487"/>
      <c r="BN25" s="488">
        <v>9795167</v>
      </c>
      <c r="BO25" s="489"/>
      <c r="BP25" s="489"/>
      <c r="BQ25" s="489"/>
      <c r="BR25" s="489"/>
      <c r="BS25" s="489"/>
      <c r="BT25" s="489"/>
      <c r="BU25" s="490"/>
      <c r="BV25" s="488">
        <v>10609783</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174</v>
      </c>
      <c r="F26" s="416"/>
      <c r="G26" s="416"/>
      <c r="H26" s="416"/>
      <c r="I26" s="416"/>
      <c r="J26" s="416"/>
      <c r="K26" s="417"/>
      <c r="L26" s="412">
        <v>1</v>
      </c>
      <c r="M26" s="413"/>
      <c r="N26" s="413"/>
      <c r="O26" s="413"/>
      <c r="P26" s="414"/>
      <c r="Q26" s="412">
        <v>5850</v>
      </c>
      <c r="R26" s="413"/>
      <c r="S26" s="413"/>
      <c r="T26" s="413"/>
      <c r="U26" s="413"/>
      <c r="V26" s="414"/>
      <c r="W26" s="502"/>
      <c r="X26" s="439"/>
      <c r="Y26" s="440"/>
      <c r="Z26" s="415" t="s">
        <v>175</v>
      </c>
      <c r="AA26" s="470"/>
      <c r="AB26" s="470"/>
      <c r="AC26" s="470"/>
      <c r="AD26" s="470"/>
      <c r="AE26" s="470"/>
      <c r="AF26" s="470"/>
      <c r="AG26" s="471"/>
      <c r="AH26" s="412">
        <v>15</v>
      </c>
      <c r="AI26" s="413"/>
      <c r="AJ26" s="413"/>
      <c r="AK26" s="413"/>
      <c r="AL26" s="414"/>
      <c r="AM26" s="412">
        <v>45300</v>
      </c>
      <c r="AN26" s="413"/>
      <c r="AO26" s="413"/>
      <c r="AP26" s="413"/>
      <c r="AQ26" s="413"/>
      <c r="AR26" s="414"/>
      <c r="AS26" s="412">
        <v>3020</v>
      </c>
      <c r="AT26" s="413"/>
      <c r="AU26" s="413"/>
      <c r="AV26" s="413"/>
      <c r="AW26" s="413"/>
      <c r="AX26" s="472"/>
      <c r="AY26" s="499" t="s">
        <v>176</v>
      </c>
      <c r="AZ26" s="419"/>
      <c r="BA26" s="419"/>
      <c r="BB26" s="419"/>
      <c r="BC26" s="419"/>
      <c r="BD26" s="419"/>
      <c r="BE26" s="419"/>
      <c r="BF26" s="419"/>
      <c r="BG26" s="419"/>
      <c r="BH26" s="419"/>
      <c r="BI26" s="419"/>
      <c r="BJ26" s="419"/>
      <c r="BK26" s="419"/>
      <c r="BL26" s="419"/>
      <c r="BM26" s="500"/>
      <c r="BN26" s="459" t="s">
        <v>177</v>
      </c>
      <c r="BO26" s="460"/>
      <c r="BP26" s="460"/>
      <c r="BQ26" s="460"/>
      <c r="BR26" s="460"/>
      <c r="BS26" s="460"/>
      <c r="BT26" s="460"/>
      <c r="BU26" s="461"/>
      <c r="BV26" s="459" t="s">
        <v>177</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178</v>
      </c>
      <c r="F27" s="416"/>
      <c r="G27" s="416"/>
      <c r="H27" s="416"/>
      <c r="I27" s="416"/>
      <c r="J27" s="416"/>
      <c r="K27" s="417"/>
      <c r="L27" s="412">
        <v>1</v>
      </c>
      <c r="M27" s="413"/>
      <c r="N27" s="413"/>
      <c r="O27" s="413"/>
      <c r="P27" s="414"/>
      <c r="Q27" s="412">
        <v>4320</v>
      </c>
      <c r="R27" s="413"/>
      <c r="S27" s="413"/>
      <c r="T27" s="413"/>
      <c r="U27" s="413"/>
      <c r="V27" s="414"/>
      <c r="W27" s="502"/>
      <c r="X27" s="439"/>
      <c r="Y27" s="440"/>
      <c r="Z27" s="415" t="s">
        <v>179</v>
      </c>
      <c r="AA27" s="416"/>
      <c r="AB27" s="416"/>
      <c r="AC27" s="416"/>
      <c r="AD27" s="416"/>
      <c r="AE27" s="416"/>
      <c r="AF27" s="416"/>
      <c r="AG27" s="417"/>
      <c r="AH27" s="412">
        <v>5</v>
      </c>
      <c r="AI27" s="413"/>
      <c r="AJ27" s="413"/>
      <c r="AK27" s="413"/>
      <c r="AL27" s="414"/>
      <c r="AM27" s="412">
        <v>19305</v>
      </c>
      <c r="AN27" s="413"/>
      <c r="AO27" s="413"/>
      <c r="AP27" s="413"/>
      <c r="AQ27" s="413"/>
      <c r="AR27" s="414"/>
      <c r="AS27" s="412">
        <v>3861</v>
      </c>
      <c r="AT27" s="413"/>
      <c r="AU27" s="413"/>
      <c r="AV27" s="413"/>
      <c r="AW27" s="413"/>
      <c r="AX27" s="472"/>
      <c r="AY27" s="496" t="s">
        <v>180</v>
      </c>
      <c r="AZ27" s="497"/>
      <c r="BA27" s="497"/>
      <c r="BB27" s="497"/>
      <c r="BC27" s="497"/>
      <c r="BD27" s="497"/>
      <c r="BE27" s="497"/>
      <c r="BF27" s="497"/>
      <c r="BG27" s="497"/>
      <c r="BH27" s="497"/>
      <c r="BI27" s="497"/>
      <c r="BJ27" s="497"/>
      <c r="BK27" s="497"/>
      <c r="BL27" s="497"/>
      <c r="BM27" s="498"/>
      <c r="BN27" s="493">
        <v>645161</v>
      </c>
      <c r="BO27" s="494"/>
      <c r="BP27" s="494"/>
      <c r="BQ27" s="494"/>
      <c r="BR27" s="494"/>
      <c r="BS27" s="494"/>
      <c r="BT27" s="494"/>
      <c r="BU27" s="495"/>
      <c r="BV27" s="493">
        <v>645159</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181</v>
      </c>
      <c r="F28" s="416"/>
      <c r="G28" s="416"/>
      <c r="H28" s="416"/>
      <c r="I28" s="416"/>
      <c r="J28" s="416"/>
      <c r="K28" s="417"/>
      <c r="L28" s="412">
        <v>1</v>
      </c>
      <c r="M28" s="413"/>
      <c r="N28" s="413"/>
      <c r="O28" s="413"/>
      <c r="P28" s="414"/>
      <c r="Q28" s="412">
        <v>3920</v>
      </c>
      <c r="R28" s="413"/>
      <c r="S28" s="413"/>
      <c r="T28" s="413"/>
      <c r="U28" s="413"/>
      <c r="V28" s="414"/>
      <c r="W28" s="502"/>
      <c r="X28" s="439"/>
      <c r="Y28" s="440"/>
      <c r="Z28" s="415" t="s">
        <v>182</v>
      </c>
      <c r="AA28" s="416"/>
      <c r="AB28" s="416"/>
      <c r="AC28" s="416"/>
      <c r="AD28" s="416"/>
      <c r="AE28" s="416"/>
      <c r="AF28" s="416"/>
      <c r="AG28" s="417"/>
      <c r="AH28" s="412" t="s">
        <v>177</v>
      </c>
      <c r="AI28" s="413"/>
      <c r="AJ28" s="413"/>
      <c r="AK28" s="413"/>
      <c r="AL28" s="414"/>
      <c r="AM28" s="412" t="s">
        <v>177</v>
      </c>
      <c r="AN28" s="413"/>
      <c r="AO28" s="413"/>
      <c r="AP28" s="413"/>
      <c r="AQ28" s="413"/>
      <c r="AR28" s="414"/>
      <c r="AS28" s="412" t="s">
        <v>127</v>
      </c>
      <c r="AT28" s="413"/>
      <c r="AU28" s="413"/>
      <c r="AV28" s="413"/>
      <c r="AW28" s="413"/>
      <c r="AX28" s="472"/>
      <c r="AY28" s="476" t="s">
        <v>183</v>
      </c>
      <c r="AZ28" s="477"/>
      <c r="BA28" s="477"/>
      <c r="BB28" s="478"/>
      <c r="BC28" s="485" t="s">
        <v>48</v>
      </c>
      <c r="BD28" s="486"/>
      <c r="BE28" s="486"/>
      <c r="BF28" s="486"/>
      <c r="BG28" s="486"/>
      <c r="BH28" s="486"/>
      <c r="BI28" s="486"/>
      <c r="BJ28" s="486"/>
      <c r="BK28" s="486"/>
      <c r="BL28" s="486"/>
      <c r="BM28" s="487"/>
      <c r="BN28" s="488">
        <v>2409939</v>
      </c>
      <c r="BO28" s="489"/>
      <c r="BP28" s="489"/>
      <c r="BQ28" s="489"/>
      <c r="BR28" s="489"/>
      <c r="BS28" s="489"/>
      <c r="BT28" s="489"/>
      <c r="BU28" s="490"/>
      <c r="BV28" s="488">
        <v>2177971</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184</v>
      </c>
      <c r="F29" s="416"/>
      <c r="G29" s="416"/>
      <c r="H29" s="416"/>
      <c r="I29" s="416"/>
      <c r="J29" s="416"/>
      <c r="K29" s="417"/>
      <c r="L29" s="412">
        <v>16</v>
      </c>
      <c r="M29" s="413"/>
      <c r="N29" s="413"/>
      <c r="O29" s="413"/>
      <c r="P29" s="414"/>
      <c r="Q29" s="412">
        <v>3570</v>
      </c>
      <c r="R29" s="413"/>
      <c r="S29" s="413"/>
      <c r="T29" s="413"/>
      <c r="U29" s="413"/>
      <c r="V29" s="414"/>
      <c r="W29" s="503"/>
      <c r="X29" s="504"/>
      <c r="Y29" s="505"/>
      <c r="Z29" s="415" t="s">
        <v>185</v>
      </c>
      <c r="AA29" s="416"/>
      <c r="AB29" s="416"/>
      <c r="AC29" s="416"/>
      <c r="AD29" s="416"/>
      <c r="AE29" s="416"/>
      <c r="AF29" s="416"/>
      <c r="AG29" s="417"/>
      <c r="AH29" s="412">
        <v>418</v>
      </c>
      <c r="AI29" s="413"/>
      <c r="AJ29" s="413"/>
      <c r="AK29" s="413"/>
      <c r="AL29" s="414"/>
      <c r="AM29" s="412">
        <v>1256240</v>
      </c>
      <c r="AN29" s="413"/>
      <c r="AO29" s="413"/>
      <c r="AP29" s="413"/>
      <c r="AQ29" s="413"/>
      <c r="AR29" s="414"/>
      <c r="AS29" s="412">
        <v>3005</v>
      </c>
      <c r="AT29" s="413"/>
      <c r="AU29" s="413"/>
      <c r="AV29" s="413"/>
      <c r="AW29" s="413"/>
      <c r="AX29" s="472"/>
      <c r="AY29" s="479"/>
      <c r="AZ29" s="480"/>
      <c r="BA29" s="480"/>
      <c r="BB29" s="481"/>
      <c r="BC29" s="473" t="s">
        <v>186</v>
      </c>
      <c r="BD29" s="474"/>
      <c r="BE29" s="474"/>
      <c r="BF29" s="474"/>
      <c r="BG29" s="474"/>
      <c r="BH29" s="474"/>
      <c r="BI29" s="474"/>
      <c r="BJ29" s="474"/>
      <c r="BK29" s="474"/>
      <c r="BL29" s="474"/>
      <c r="BM29" s="475"/>
      <c r="BN29" s="459">
        <v>1317154</v>
      </c>
      <c r="BO29" s="460"/>
      <c r="BP29" s="460"/>
      <c r="BQ29" s="460"/>
      <c r="BR29" s="460"/>
      <c r="BS29" s="460"/>
      <c r="BT29" s="460"/>
      <c r="BU29" s="461"/>
      <c r="BV29" s="459">
        <v>1307135</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187</v>
      </c>
      <c r="X30" s="427"/>
      <c r="Y30" s="427"/>
      <c r="Z30" s="427"/>
      <c r="AA30" s="427"/>
      <c r="AB30" s="427"/>
      <c r="AC30" s="427"/>
      <c r="AD30" s="427"/>
      <c r="AE30" s="427"/>
      <c r="AF30" s="427"/>
      <c r="AG30" s="428"/>
      <c r="AH30" s="429">
        <v>94.1</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1730459</v>
      </c>
      <c r="BO30" s="494"/>
      <c r="BP30" s="494"/>
      <c r="BQ30" s="494"/>
      <c r="BR30" s="494"/>
      <c r="BS30" s="494"/>
      <c r="BT30" s="494"/>
      <c r="BU30" s="495"/>
      <c r="BV30" s="493">
        <v>1564364</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7" customHeight="1" x14ac:dyDescent="0.15">
      <c r="A31" s="178"/>
      <c r="B31" s="200"/>
      <c r="DI31" s="201"/>
    </row>
    <row r="32" spans="1:113" ht="13.7" customHeight="1" x14ac:dyDescent="0.15">
      <c r="A32" s="178"/>
      <c r="B32" s="202"/>
      <c r="C32" s="418" t="s">
        <v>188</v>
      </c>
      <c r="D32" s="418"/>
      <c r="E32" s="418"/>
      <c r="F32" s="418"/>
      <c r="G32" s="418"/>
      <c r="H32" s="418"/>
      <c r="I32" s="418"/>
      <c r="J32" s="418"/>
      <c r="K32" s="418"/>
      <c r="L32" s="418"/>
      <c r="M32" s="418"/>
      <c r="N32" s="418"/>
      <c r="O32" s="418"/>
      <c r="P32" s="418"/>
      <c r="Q32" s="418"/>
      <c r="R32" s="418"/>
      <c r="S32" s="418"/>
      <c r="U32" s="419" t="s">
        <v>189</v>
      </c>
      <c r="V32" s="419"/>
      <c r="W32" s="419"/>
      <c r="X32" s="419"/>
      <c r="Y32" s="419"/>
      <c r="Z32" s="419"/>
      <c r="AA32" s="419"/>
      <c r="AB32" s="419"/>
      <c r="AC32" s="419"/>
      <c r="AD32" s="419"/>
      <c r="AE32" s="419"/>
      <c r="AF32" s="419"/>
      <c r="AG32" s="419"/>
      <c r="AH32" s="419"/>
      <c r="AI32" s="419"/>
      <c r="AJ32" s="419"/>
      <c r="AK32" s="419"/>
      <c r="AM32" s="419" t="s">
        <v>190</v>
      </c>
      <c r="AN32" s="419"/>
      <c r="AO32" s="419"/>
      <c r="AP32" s="419"/>
      <c r="AQ32" s="419"/>
      <c r="AR32" s="419"/>
      <c r="AS32" s="419"/>
      <c r="AT32" s="419"/>
      <c r="AU32" s="419"/>
      <c r="AV32" s="419"/>
      <c r="AW32" s="419"/>
      <c r="AX32" s="419"/>
      <c r="AY32" s="419"/>
      <c r="AZ32" s="419"/>
      <c r="BA32" s="419"/>
      <c r="BB32" s="419"/>
      <c r="BC32" s="419"/>
      <c r="BE32" s="419" t="s">
        <v>191</v>
      </c>
      <c r="BF32" s="419"/>
      <c r="BG32" s="419"/>
      <c r="BH32" s="419"/>
      <c r="BI32" s="419"/>
      <c r="BJ32" s="419"/>
      <c r="BK32" s="419"/>
      <c r="BL32" s="419"/>
      <c r="BM32" s="419"/>
      <c r="BN32" s="419"/>
      <c r="BO32" s="419"/>
      <c r="BP32" s="419"/>
      <c r="BQ32" s="419"/>
      <c r="BR32" s="419"/>
      <c r="BS32" s="419"/>
      <c r="BT32" s="419"/>
      <c r="BU32" s="419"/>
      <c r="BW32" s="419" t="s">
        <v>192</v>
      </c>
      <c r="BX32" s="419"/>
      <c r="BY32" s="419"/>
      <c r="BZ32" s="419"/>
      <c r="CA32" s="419"/>
      <c r="CB32" s="419"/>
      <c r="CC32" s="419"/>
      <c r="CD32" s="419"/>
      <c r="CE32" s="419"/>
      <c r="CF32" s="419"/>
      <c r="CG32" s="419"/>
      <c r="CH32" s="419"/>
      <c r="CI32" s="419"/>
      <c r="CJ32" s="419"/>
      <c r="CK32" s="419"/>
      <c r="CL32" s="419"/>
      <c r="CM32" s="419"/>
      <c r="CO32" s="419" t="s">
        <v>193</v>
      </c>
      <c r="CP32" s="419"/>
      <c r="CQ32" s="419"/>
      <c r="CR32" s="419"/>
      <c r="CS32" s="419"/>
      <c r="CT32" s="419"/>
      <c r="CU32" s="419"/>
      <c r="CV32" s="419"/>
      <c r="CW32" s="419"/>
      <c r="CX32" s="419"/>
      <c r="CY32" s="419"/>
      <c r="CZ32" s="419"/>
      <c r="DA32" s="419"/>
      <c r="DB32" s="419"/>
      <c r="DC32" s="419"/>
      <c r="DD32" s="419"/>
      <c r="DE32" s="419"/>
      <c r="DI32" s="201"/>
    </row>
    <row r="33" spans="1:113" ht="13.7" customHeight="1" x14ac:dyDescent="0.15">
      <c r="A33" s="178"/>
      <c r="B33" s="202"/>
      <c r="C33" s="411" t="s">
        <v>194</v>
      </c>
      <c r="D33" s="411"/>
      <c r="E33" s="410" t="s">
        <v>195</v>
      </c>
      <c r="F33" s="410"/>
      <c r="G33" s="410"/>
      <c r="H33" s="410"/>
      <c r="I33" s="410"/>
      <c r="J33" s="410"/>
      <c r="K33" s="410"/>
      <c r="L33" s="410"/>
      <c r="M33" s="410"/>
      <c r="N33" s="410"/>
      <c r="O33" s="410"/>
      <c r="P33" s="410"/>
      <c r="Q33" s="410"/>
      <c r="R33" s="410"/>
      <c r="S33" s="410"/>
      <c r="T33" s="203"/>
      <c r="U33" s="411" t="s">
        <v>196</v>
      </c>
      <c r="V33" s="411"/>
      <c r="W33" s="410" t="s">
        <v>195</v>
      </c>
      <c r="X33" s="410"/>
      <c r="Y33" s="410"/>
      <c r="Z33" s="410"/>
      <c r="AA33" s="410"/>
      <c r="AB33" s="410"/>
      <c r="AC33" s="410"/>
      <c r="AD33" s="410"/>
      <c r="AE33" s="410"/>
      <c r="AF33" s="410"/>
      <c r="AG33" s="410"/>
      <c r="AH33" s="410"/>
      <c r="AI33" s="410"/>
      <c r="AJ33" s="410"/>
      <c r="AK33" s="410"/>
      <c r="AL33" s="203"/>
      <c r="AM33" s="411" t="s">
        <v>196</v>
      </c>
      <c r="AN33" s="411"/>
      <c r="AO33" s="410" t="s">
        <v>195</v>
      </c>
      <c r="AP33" s="410"/>
      <c r="AQ33" s="410"/>
      <c r="AR33" s="410"/>
      <c r="AS33" s="410"/>
      <c r="AT33" s="410"/>
      <c r="AU33" s="410"/>
      <c r="AV33" s="410"/>
      <c r="AW33" s="410"/>
      <c r="AX33" s="410"/>
      <c r="AY33" s="410"/>
      <c r="AZ33" s="410"/>
      <c r="BA33" s="410"/>
      <c r="BB33" s="410"/>
      <c r="BC33" s="410"/>
      <c r="BD33" s="204"/>
      <c r="BE33" s="410" t="s">
        <v>197</v>
      </c>
      <c r="BF33" s="410"/>
      <c r="BG33" s="410" t="s">
        <v>198</v>
      </c>
      <c r="BH33" s="410"/>
      <c r="BI33" s="410"/>
      <c r="BJ33" s="410"/>
      <c r="BK33" s="410"/>
      <c r="BL33" s="410"/>
      <c r="BM33" s="410"/>
      <c r="BN33" s="410"/>
      <c r="BO33" s="410"/>
      <c r="BP33" s="410"/>
      <c r="BQ33" s="410"/>
      <c r="BR33" s="410"/>
      <c r="BS33" s="410"/>
      <c r="BT33" s="410"/>
      <c r="BU33" s="410"/>
      <c r="BV33" s="204"/>
      <c r="BW33" s="411" t="s">
        <v>197</v>
      </c>
      <c r="BX33" s="411"/>
      <c r="BY33" s="410" t="s">
        <v>199</v>
      </c>
      <c r="BZ33" s="410"/>
      <c r="CA33" s="410"/>
      <c r="CB33" s="410"/>
      <c r="CC33" s="410"/>
      <c r="CD33" s="410"/>
      <c r="CE33" s="410"/>
      <c r="CF33" s="410"/>
      <c r="CG33" s="410"/>
      <c r="CH33" s="410"/>
      <c r="CI33" s="410"/>
      <c r="CJ33" s="410"/>
      <c r="CK33" s="410"/>
      <c r="CL33" s="410"/>
      <c r="CM33" s="410"/>
      <c r="CN33" s="203"/>
      <c r="CO33" s="411" t="s">
        <v>196</v>
      </c>
      <c r="CP33" s="411"/>
      <c r="CQ33" s="410" t="s">
        <v>200</v>
      </c>
      <c r="CR33" s="410"/>
      <c r="CS33" s="410"/>
      <c r="CT33" s="410"/>
      <c r="CU33" s="410"/>
      <c r="CV33" s="410"/>
      <c r="CW33" s="410"/>
      <c r="CX33" s="410"/>
      <c r="CY33" s="410"/>
      <c r="CZ33" s="410"/>
      <c r="DA33" s="410"/>
      <c r="DB33" s="410"/>
      <c r="DC33" s="410"/>
      <c r="DD33" s="410"/>
      <c r="DE33" s="410"/>
      <c r="DF33" s="203"/>
      <c r="DG33" s="409" t="s">
        <v>201</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三沢市国民健康保険特別会計</v>
      </c>
      <c r="X34" s="408"/>
      <c r="Y34" s="408"/>
      <c r="Z34" s="408"/>
      <c r="AA34" s="408"/>
      <c r="AB34" s="408"/>
      <c r="AC34" s="408"/>
      <c r="AD34" s="408"/>
      <c r="AE34" s="408"/>
      <c r="AF34" s="408"/>
      <c r="AG34" s="408"/>
      <c r="AH34" s="408"/>
      <c r="AI34" s="408"/>
      <c r="AJ34" s="408"/>
      <c r="AK34" s="408"/>
      <c r="AL34" s="178"/>
      <c r="AM34" s="407">
        <f>IF(AO34="","",MAX(C34:D43,U34:V43)+1)</f>
        <v>5</v>
      </c>
      <c r="AN34" s="407"/>
      <c r="AO34" s="408" t="str">
        <f>IF('各会計、関係団体の財政状況及び健全化判断比率'!B31="","",'各会計、関係団体の財政状況及び健全化判断比率'!B31)</f>
        <v>三沢市水道事業会計</v>
      </c>
      <c r="AP34" s="408"/>
      <c r="AQ34" s="408"/>
      <c r="AR34" s="408"/>
      <c r="AS34" s="408"/>
      <c r="AT34" s="408"/>
      <c r="AU34" s="408"/>
      <c r="AV34" s="408"/>
      <c r="AW34" s="408"/>
      <c r="AX34" s="408"/>
      <c r="AY34" s="408"/>
      <c r="AZ34" s="408"/>
      <c r="BA34" s="408"/>
      <c r="BB34" s="408"/>
      <c r="BC34" s="408"/>
      <c r="BD34" s="178"/>
      <c r="BE34" s="407">
        <f>IF(BG34="","",MAX(C34:D43,U34:V43,AM34:AN43)+1)</f>
        <v>8</v>
      </c>
      <c r="BF34" s="407"/>
      <c r="BG34" s="408" t="str">
        <f>IF('各会計、関係団体の財政状況及び健全化判断比率'!B34="","",'各会計、関係団体の財政状況及び健全化判断比率'!B34)</f>
        <v>三沢市食肉処理センター特別会計</v>
      </c>
      <c r="BH34" s="408"/>
      <c r="BI34" s="408"/>
      <c r="BJ34" s="408"/>
      <c r="BK34" s="408"/>
      <c r="BL34" s="408"/>
      <c r="BM34" s="408"/>
      <c r="BN34" s="408"/>
      <c r="BO34" s="408"/>
      <c r="BP34" s="408"/>
      <c r="BQ34" s="408"/>
      <c r="BR34" s="408"/>
      <c r="BS34" s="408"/>
      <c r="BT34" s="408"/>
      <c r="BU34" s="408"/>
      <c r="BV34" s="178"/>
      <c r="BW34" s="407">
        <f>IF(BY34="","",MAX(C34:D43,U34:V43,AM34:AN43,BE34:BF43)+1)</f>
        <v>9</v>
      </c>
      <c r="BX34" s="407"/>
      <c r="BY34" s="408" t="str">
        <f>IF('各会計、関係団体の財政状況及び健全化判断比率'!B68="","",'各会計、関係団体の財政状況及び健全化判断比率'!B68)</f>
        <v>上北地方教育・福祉事務組合（一般会計）</v>
      </c>
      <c r="BZ34" s="408"/>
      <c r="CA34" s="408"/>
      <c r="CB34" s="408"/>
      <c r="CC34" s="408"/>
      <c r="CD34" s="408"/>
      <c r="CE34" s="408"/>
      <c r="CF34" s="408"/>
      <c r="CG34" s="408"/>
      <c r="CH34" s="408"/>
      <c r="CI34" s="408"/>
      <c r="CJ34" s="408"/>
      <c r="CK34" s="408"/>
      <c r="CL34" s="408"/>
      <c r="CM34" s="408"/>
      <c r="CN34" s="178"/>
      <c r="CO34" s="407">
        <f>IF(CQ34="","",MAX(C34:D43,U34:V43,AM34:AN43,BE34:BF43,BW34:BX43)+1)</f>
        <v>16</v>
      </c>
      <c r="CP34" s="407"/>
      <c r="CQ34" s="408" t="str">
        <f>IF('各会計、関係団体の財政状況及び健全化判断比率'!BS7="","",'各会計、関係団体の財政状況及び健全化判断比率'!BS7)</f>
        <v>三沢市土地開発公社</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〇</v>
      </c>
      <c r="DH34" s="405"/>
      <c r="DI34" s="205"/>
    </row>
    <row r="35" spans="1:113" ht="32.25" customHeight="1" x14ac:dyDescent="0.15">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三沢市介護保険特別会計</v>
      </c>
      <c r="X35" s="408"/>
      <c r="Y35" s="408"/>
      <c r="Z35" s="408"/>
      <c r="AA35" s="408"/>
      <c r="AB35" s="408"/>
      <c r="AC35" s="408"/>
      <c r="AD35" s="408"/>
      <c r="AE35" s="408"/>
      <c r="AF35" s="408"/>
      <c r="AG35" s="408"/>
      <c r="AH35" s="408"/>
      <c r="AI35" s="408"/>
      <c r="AJ35" s="408"/>
      <c r="AK35" s="408"/>
      <c r="AL35" s="178"/>
      <c r="AM35" s="407">
        <f t="shared" ref="AM35:AM43" si="0">IF(AO35="","",AM34+1)</f>
        <v>6</v>
      </c>
      <c r="AN35" s="407"/>
      <c r="AO35" s="408" t="str">
        <f>IF('各会計、関係団体の財政状況及び健全化判断比率'!B32="","",'各会計、関係団体の財政状況及び健全化判断比率'!B32)</f>
        <v>三沢市下水道事業会計</v>
      </c>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10</v>
      </c>
      <c r="BX35" s="407"/>
      <c r="BY35" s="408" t="str">
        <f>IF('各会計、関係団体の財政状況及び健全化判断比率'!B69="","",'各会計、関係団体の財政状況及び健全化判断比率'!B69)</f>
        <v>青森県後期高齢者医療広域連合（一般会計）</v>
      </c>
      <c r="BZ35" s="408"/>
      <c r="CA35" s="408"/>
      <c r="CB35" s="408"/>
      <c r="CC35" s="408"/>
      <c r="CD35" s="408"/>
      <c r="CE35" s="408"/>
      <c r="CF35" s="408"/>
      <c r="CG35" s="408"/>
      <c r="CH35" s="408"/>
      <c r="CI35" s="408"/>
      <c r="CJ35" s="408"/>
      <c r="CK35" s="408"/>
      <c r="CL35" s="408"/>
      <c r="CM35" s="408"/>
      <c r="CN35" s="178"/>
      <c r="CO35" s="407">
        <f t="shared" ref="CO35:CO43" si="3">IF(CQ35="","",CO34+1)</f>
        <v>17</v>
      </c>
      <c r="CP35" s="407"/>
      <c r="CQ35" s="408" t="str">
        <f>IF('各会計、関係団体の財政状況及び健全化判断比率'!BS8="","",'各会計、関係団体の財政状況及び健全化判断比率'!BS8)</f>
        <v>三沢市自治振興公社</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三沢市後期高齢者医療特別会計</v>
      </c>
      <c r="X36" s="408"/>
      <c r="Y36" s="408"/>
      <c r="Z36" s="408"/>
      <c r="AA36" s="408"/>
      <c r="AB36" s="408"/>
      <c r="AC36" s="408"/>
      <c r="AD36" s="408"/>
      <c r="AE36" s="408"/>
      <c r="AF36" s="408"/>
      <c r="AG36" s="408"/>
      <c r="AH36" s="408"/>
      <c r="AI36" s="408"/>
      <c r="AJ36" s="408"/>
      <c r="AK36" s="408"/>
      <c r="AL36" s="178"/>
      <c r="AM36" s="407">
        <f t="shared" si="0"/>
        <v>7</v>
      </c>
      <c r="AN36" s="407"/>
      <c r="AO36" s="408" t="str">
        <f>IF('各会計、関係団体の財政状況及び健全化判断比率'!B33="","",'各会計、関係団体の財政状況及び健全化判断比率'!B33)</f>
        <v>三沢市立三沢病院事業会計</v>
      </c>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11</v>
      </c>
      <c r="BX36" s="407"/>
      <c r="BY36" s="408" t="str">
        <f>IF('各会計、関係団体の財政状況及び健全化判断比率'!B70="","",'各会計、関係団体の財政状況及び健全化判断比率'!B70)</f>
        <v>青森県後期高齢者医療広域連合（後期高齢者医療特別会計）</v>
      </c>
      <c r="BZ36" s="408"/>
      <c r="CA36" s="408"/>
      <c r="CB36" s="408"/>
      <c r="CC36" s="408"/>
      <c r="CD36" s="408"/>
      <c r="CE36" s="408"/>
      <c r="CF36" s="408"/>
      <c r="CG36" s="408"/>
      <c r="CH36" s="408"/>
      <c r="CI36" s="408"/>
      <c r="CJ36" s="408"/>
      <c r="CK36" s="408"/>
      <c r="CL36" s="408"/>
      <c r="CM36" s="408"/>
      <c r="CN36" s="178"/>
      <c r="CO36" s="407">
        <f t="shared" si="3"/>
        <v>18</v>
      </c>
      <c r="CP36" s="407"/>
      <c r="CQ36" s="408" t="str">
        <f>IF('各会計、関係団体の財政状況及び健全化判断比率'!BS9="","",'各会計、関係団体の財政状況及び健全化判断比率'!BS9)</f>
        <v>三沢畜産公社</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12</v>
      </c>
      <c r="BX37" s="407"/>
      <c r="BY37" s="408" t="str">
        <f>IF('各会計、関係団体の財政状況及び健全化判断比率'!B71="","",'各会計、関係団体の財政状況及び健全化判断比率'!B71)</f>
        <v>青森県交通災害共済組合（交通災害共済事業会計）</v>
      </c>
      <c r="BZ37" s="408"/>
      <c r="CA37" s="408"/>
      <c r="CB37" s="408"/>
      <c r="CC37" s="408"/>
      <c r="CD37" s="408"/>
      <c r="CE37" s="408"/>
      <c r="CF37" s="408"/>
      <c r="CG37" s="408"/>
      <c r="CH37" s="408"/>
      <c r="CI37" s="408"/>
      <c r="CJ37" s="408"/>
      <c r="CK37" s="408"/>
      <c r="CL37" s="408"/>
      <c r="CM37" s="408"/>
      <c r="CN37" s="178"/>
      <c r="CO37" s="407">
        <f t="shared" si="3"/>
        <v>19</v>
      </c>
      <c r="CP37" s="407"/>
      <c r="CQ37" s="408" t="str">
        <f>IF('各会計、関係団体の財政状況及び健全化判断比率'!BS10="","",'各会計、関係団体の財政状況及び健全化判断比率'!BS10)</f>
        <v>三沢市公園緑化公社</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13</v>
      </c>
      <c r="BX38" s="407"/>
      <c r="BY38" s="408" t="str">
        <f>IF('各会計、関係団体の財政状況及び健全化判断比率'!B72="","",'各会計、関係団体の財政状況及び健全化判断比率'!B72)</f>
        <v>青森県市町村職員退職手当組合（一般会計）</v>
      </c>
      <c r="BZ38" s="408"/>
      <c r="CA38" s="408"/>
      <c r="CB38" s="408"/>
      <c r="CC38" s="408"/>
      <c r="CD38" s="408"/>
      <c r="CE38" s="408"/>
      <c r="CF38" s="408"/>
      <c r="CG38" s="408"/>
      <c r="CH38" s="408"/>
      <c r="CI38" s="408"/>
      <c r="CJ38" s="408"/>
      <c r="CK38" s="408"/>
      <c r="CL38" s="408"/>
      <c r="CM38" s="408"/>
      <c r="CN38" s="178"/>
      <c r="CO38" s="407">
        <f t="shared" si="3"/>
        <v>20</v>
      </c>
      <c r="CP38" s="407"/>
      <c r="CQ38" s="408" t="str">
        <f>IF('各会計、関係団体の財政状況及び健全化判断比率'!BS11="","",'各会計、関係団体の財政状況及び健全化判断比率'!BS11)</f>
        <v>スカイプラザミサワ</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14</v>
      </c>
      <c r="BX39" s="407"/>
      <c r="BY39" s="408" t="str">
        <f>IF('各会計、関係団体の財政状況及び健全化判断比率'!B73="","",'各会計、関係団体の財政状況及び健全化判断比率'!B73)</f>
        <v>青森県市町村総合事務組合（一般会計）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15</v>
      </c>
      <c r="BX40" s="407"/>
      <c r="BY40" s="408" t="str">
        <f>IF('各会計、関係団体の財政状況及び健全化判断比率'!B74="","",'各会計、関係団体の財政状況及び健全化判断比率'!B74)</f>
        <v>青森県市長会館管理組合（一般会計）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7"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404" t="s">
        <v>203</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204</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205</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206</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207</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208</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209</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7" t="s">
        <v>603</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7"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7"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216" t="s">
        <v>583</v>
      </c>
      <c r="D34" s="1216"/>
      <c r="E34" s="1217"/>
      <c r="F34" s="32">
        <v>5.22</v>
      </c>
      <c r="G34" s="33">
        <v>5.27</v>
      </c>
      <c r="H34" s="33">
        <v>5.93</v>
      </c>
      <c r="I34" s="33">
        <v>6.28</v>
      </c>
      <c r="J34" s="34">
        <v>6.09</v>
      </c>
      <c r="K34" s="22"/>
      <c r="L34" s="22"/>
      <c r="M34" s="22"/>
      <c r="N34" s="22"/>
      <c r="O34" s="22"/>
      <c r="P34" s="22"/>
    </row>
    <row r="35" spans="1:16" ht="39" customHeight="1" x14ac:dyDescent="0.15">
      <c r="A35" s="22"/>
      <c r="B35" s="35"/>
      <c r="C35" s="1210" t="s">
        <v>584</v>
      </c>
      <c r="D35" s="1211"/>
      <c r="E35" s="1212"/>
      <c r="F35" s="36">
        <v>6.39</v>
      </c>
      <c r="G35" s="37">
        <v>6.59</v>
      </c>
      <c r="H35" s="37">
        <v>6.25</v>
      </c>
      <c r="I35" s="37">
        <v>6.27</v>
      </c>
      <c r="J35" s="38">
        <v>5.77</v>
      </c>
      <c r="K35" s="22"/>
      <c r="L35" s="22"/>
      <c r="M35" s="22"/>
      <c r="N35" s="22"/>
      <c r="O35" s="22"/>
      <c r="P35" s="22"/>
    </row>
    <row r="36" spans="1:16" ht="39" customHeight="1" x14ac:dyDescent="0.15">
      <c r="A36" s="22"/>
      <c r="B36" s="35"/>
      <c r="C36" s="1210" t="s">
        <v>585</v>
      </c>
      <c r="D36" s="1211"/>
      <c r="E36" s="1212"/>
      <c r="F36" s="36" t="s">
        <v>586</v>
      </c>
      <c r="G36" s="37" t="s">
        <v>587</v>
      </c>
      <c r="H36" s="37" t="s">
        <v>588</v>
      </c>
      <c r="I36" s="37" t="s">
        <v>589</v>
      </c>
      <c r="J36" s="38">
        <v>1.23</v>
      </c>
      <c r="K36" s="22"/>
      <c r="L36" s="22"/>
      <c r="M36" s="22"/>
      <c r="N36" s="22"/>
      <c r="O36" s="22"/>
      <c r="P36" s="22"/>
    </row>
    <row r="37" spans="1:16" ht="39" customHeight="1" x14ac:dyDescent="0.15">
      <c r="A37" s="22"/>
      <c r="B37" s="35"/>
      <c r="C37" s="1210" t="s">
        <v>590</v>
      </c>
      <c r="D37" s="1211"/>
      <c r="E37" s="1212"/>
      <c r="F37" s="36">
        <v>0.4</v>
      </c>
      <c r="G37" s="37">
        <v>1.32</v>
      </c>
      <c r="H37" s="37">
        <v>0.77</v>
      </c>
      <c r="I37" s="37">
        <v>0.6</v>
      </c>
      <c r="J37" s="38">
        <v>1.01</v>
      </c>
      <c r="K37" s="22"/>
      <c r="L37" s="22"/>
      <c r="M37" s="22"/>
      <c r="N37" s="22"/>
      <c r="O37" s="22"/>
      <c r="P37" s="22"/>
    </row>
    <row r="38" spans="1:16" ht="39" customHeight="1" x14ac:dyDescent="0.15">
      <c r="A38" s="22"/>
      <c r="B38" s="35"/>
      <c r="C38" s="1210" t="s">
        <v>591</v>
      </c>
      <c r="D38" s="1211"/>
      <c r="E38" s="1212"/>
      <c r="F38" s="36" t="s">
        <v>532</v>
      </c>
      <c r="G38" s="37" t="s">
        <v>532</v>
      </c>
      <c r="H38" s="37" t="s">
        <v>532</v>
      </c>
      <c r="I38" s="37">
        <v>0.57999999999999996</v>
      </c>
      <c r="J38" s="38">
        <v>0.99</v>
      </c>
      <c r="K38" s="22"/>
      <c r="L38" s="22"/>
      <c r="M38" s="22"/>
      <c r="N38" s="22"/>
      <c r="O38" s="22"/>
      <c r="P38" s="22"/>
    </row>
    <row r="39" spans="1:16" ht="39" customHeight="1" x14ac:dyDescent="0.15">
      <c r="A39" s="22"/>
      <c r="B39" s="35"/>
      <c r="C39" s="1210" t="s">
        <v>592</v>
      </c>
      <c r="D39" s="1211"/>
      <c r="E39" s="1212"/>
      <c r="F39" s="36">
        <v>0.81</v>
      </c>
      <c r="G39" s="37">
        <v>0.54</v>
      </c>
      <c r="H39" s="37">
        <v>1.08</v>
      </c>
      <c r="I39" s="37">
        <v>1.48</v>
      </c>
      <c r="J39" s="38">
        <v>0.88</v>
      </c>
      <c r="K39" s="22"/>
      <c r="L39" s="22"/>
      <c r="M39" s="22"/>
      <c r="N39" s="22"/>
      <c r="O39" s="22"/>
      <c r="P39" s="22"/>
    </row>
    <row r="40" spans="1:16" ht="39" customHeight="1" x14ac:dyDescent="0.15">
      <c r="A40" s="22"/>
      <c r="B40" s="35"/>
      <c r="C40" s="1210" t="s">
        <v>593</v>
      </c>
      <c r="D40" s="1211"/>
      <c r="E40" s="1212"/>
      <c r="F40" s="36">
        <v>1.8</v>
      </c>
      <c r="G40" s="37">
        <v>1.33</v>
      </c>
      <c r="H40" s="37">
        <v>0.83</v>
      </c>
      <c r="I40" s="37">
        <v>0.45</v>
      </c>
      <c r="J40" s="38">
        <v>0.65</v>
      </c>
      <c r="K40" s="22"/>
      <c r="L40" s="22"/>
      <c r="M40" s="22"/>
      <c r="N40" s="22"/>
      <c r="O40" s="22"/>
      <c r="P40" s="22"/>
    </row>
    <row r="41" spans="1:16" ht="39" customHeight="1" x14ac:dyDescent="0.15">
      <c r="A41" s="22"/>
      <c r="B41" s="35"/>
      <c r="C41" s="1210" t="s">
        <v>594</v>
      </c>
      <c r="D41" s="1211"/>
      <c r="E41" s="1212"/>
      <c r="F41" s="36">
        <v>0</v>
      </c>
      <c r="G41" s="37">
        <v>0.04</v>
      </c>
      <c r="H41" s="37">
        <v>0.01</v>
      </c>
      <c r="I41" s="37">
        <v>0.08</v>
      </c>
      <c r="J41" s="38">
        <v>0.06</v>
      </c>
      <c r="K41" s="22"/>
      <c r="L41" s="22"/>
      <c r="M41" s="22"/>
      <c r="N41" s="22"/>
      <c r="O41" s="22"/>
      <c r="P41" s="22"/>
    </row>
    <row r="42" spans="1:16" ht="39" customHeight="1" x14ac:dyDescent="0.15">
      <c r="A42" s="22"/>
      <c r="B42" s="39"/>
      <c r="C42" s="1210" t="s">
        <v>595</v>
      </c>
      <c r="D42" s="1211"/>
      <c r="E42" s="1212"/>
      <c r="F42" s="36" t="s">
        <v>532</v>
      </c>
      <c r="G42" s="37" t="s">
        <v>532</v>
      </c>
      <c r="H42" s="37" t="s">
        <v>532</v>
      </c>
      <c r="I42" s="37" t="s">
        <v>532</v>
      </c>
      <c r="J42" s="38" t="s">
        <v>532</v>
      </c>
      <c r="K42" s="22"/>
      <c r="L42" s="22"/>
      <c r="M42" s="22"/>
      <c r="N42" s="22"/>
      <c r="O42" s="22"/>
      <c r="P42" s="22"/>
    </row>
    <row r="43" spans="1:16" ht="39" customHeight="1" thickBot="1" x14ac:dyDescent="0.2">
      <c r="A43" s="22"/>
      <c r="B43" s="40"/>
      <c r="C43" s="1213" t="s">
        <v>596</v>
      </c>
      <c r="D43" s="1214"/>
      <c r="E43" s="1215"/>
      <c r="F43" s="41">
        <v>0.16</v>
      </c>
      <c r="G43" s="42">
        <v>0.28000000000000003</v>
      </c>
      <c r="H43" s="42">
        <v>0.52</v>
      </c>
      <c r="I43" s="42" t="s">
        <v>532</v>
      </c>
      <c r="J43" s="43" t="s">
        <v>532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BiOOLJPoHRjEXA34NWoJuyYxyYmG+Ax0vw0bKQFlTkywt1PJS1l+ILJYZr/dece4cg0bzAQD/SzuhSHntAHsw==" saltValue="bnPfU3B7iUY6UxRu8wFu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7" customHeight="1" x14ac:dyDescent="0.15">
      <c r="A1" s="48"/>
      <c r="B1" s="48"/>
      <c r="C1" s="48"/>
      <c r="D1" s="48"/>
      <c r="E1" s="48"/>
      <c r="F1" s="48"/>
      <c r="G1" s="48"/>
      <c r="H1" s="48"/>
      <c r="I1" s="48"/>
      <c r="J1" s="48"/>
      <c r="K1" s="48"/>
      <c r="L1" s="48"/>
      <c r="M1" s="48"/>
      <c r="N1" s="48"/>
      <c r="O1" s="48"/>
      <c r="P1" s="48"/>
      <c r="Q1" s="48"/>
      <c r="R1" s="48"/>
      <c r="S1" s="48"/>
      <c r="T1" s="48"/>
      <c r="U1" s="48"/>
    </row>
    <row r="2" spans="1:21" ht="13.7" customHeight="1" x14ac:dyDescent="0.15">
      <c r="A2" s="48"/>
      <c r="B2" s="48"/>
      <c r="C2" s="48"/>
      <c r="D2" s="48"/>
      <c r="E2" s="48"/>
      <c r="F2" s="48"/>
      <c r="G2" s="48"/>
      <c r="H2" s="48"/>
      <c r="I2" s="48"/>
      <c r="J2" s="48"/>
      <c r="K2" s="48"/>
      <c r="L2" s="48"/>
      <c r="M2" s="48"/>
      <c r="N2" s="48"/>
      <c r="O2" s="48"/>
      <c r="P2" s="48"/>
      <c r="Q2" s="48"/>
      <c r="R2" s="48"/>
      <c r="S2" s="48"/>
      <c r="T2" s="48"/>
      <c r="U2" s="48"/>
    </row>
    <row r="3" spans="1:21" ht="13.7" customHeight="1" x14ac:dyDescent="0.15">
      <c r="A3" s="48"/>
      <c r="B3" s="48"/>
      <c r="C3" s="48"/>
      <c r="D3" s="48"/>
      <c r="E3" s="48"/>
      <c r="F3" s="48"/>
      <c r="G3" s="48"/>
      <c r="H3" s="48"/>
      <c r="I3" s="48"/>
      <c r="J3" s="48"/>
      <c r="K3" s="48"/>
      <c r="L3" s="48"/>
      <c r="M3" s="48"/>
      <c r="N3" s="48"/>
      <c r="O3" s="48"/>
      <c r="P3" s="48"/>
      <c r="Q3" s="48"/>
      <c r="R3" s="48"/>
      <c r="S3" s="48"/>
      <c r="T3" s="48"/>
      <c r="U3" s="48"/>
    </row>
    <row r="4" spans="1:21" ht="13.7" customHeight="1" x14ac:dyDescent="0.15">
      <c r="A4" s="48"/>
      <c r="B4" s="48"/>
      <c r="C4" s="48"/>
      <c r="D4" s="48"/>
      <c r="E4" s="48"/>
      <c r="F4" s="48"/>
      <c r="G4" s="48"/>
      <c r="H4" s="48"/>
      <c r="I4" s="48"/>
      <c r="J4" s="48"/>
      <c r="K4" s="48"/>
      <c r="L4" s="48"/>
      <c r="M4" s="48"/>
      <c r="N4" s="48"/>
      <c r="O4" s="48"/>
      <c r="P4" s="48"/>
      <c r="Q4" s="48"/>
      <c r="R4" s="48"/>
      <c r="S4" s="48"/>
      <c r="T4" s="48"/>
      <c r="U4" s="48"/>
    </row>
    <row r="5" spans="1:21" ht="13.7" customHeight="1" x14ac:dyDescent="0.15">
      <c r="A5" s="48"/>
      <c r="B5" s="48"/>
      <c r="C5" s="48"/>
      <c r="D5" s="48"/>
      <c r="E5" s="48"/>
      <c r="F5" s="48"/>
      <c r="G5" s="48"/>
      <c r="H5" s="48"/>
      <c r="I5" s="48"/>
      <c r="J5" s="48"/>
      <c r="K5" s="48"/>
      <c r="L5" s="48"/>
      <c r="M5" s="48"/>
      <c r="N5" s="48"/>
      <c r="O5" s="48"/>
      <c r="P5" s="48"/>
      <c r="Q5" s="48"/>
      <c r="R5" s="48"/>
      <c r="S5" s="48"/>
      <c r="T5" s="48"/>
      <c r="U5" s="48"/>
    </row>
    <row r="6" spans="1:21" ht="13.7" customHeight="1" x14ac:dyDescent="0.15">
      <c r="A6" s="48"/>
      <c r="B6" s="48"/>
      <c r="C6" s="48"/>
      <c r="D6" s="48"/>
      <c r="E6" s="48"/>
      <c r="F6" s="48"/>
      <c r="G6" s="48"/>
      <c r="H6" s="48"/>
      <c r="I6" s="48"/>
      <c r="J6" s="48"/>
      <c r="K6" s="48"/>
      <c r="L6" s="48"/>
      <c r="M6" s="48"/>
      <c r="N6" s="48"/>
      <c r="O6" s="48"/>
      <c r="P6" s="48"/>
      <c r="Q6" s="48"/>
      <c r="R6" s="48"/>
      <c r="S6" s="48"/>
      <c r="T6" s="48"/>
      <c r="U6" s="48"/>
    </row>
    <row r="7" spans="1:21" ht="13.7" customHeight="1" x14ac:dyDescent="0.15">
      <c r="A7" s="48"/>
      <c r="B7" s="48"/>
      <c r="C7" s="48"/>
      <c r="D7" s="48"/>
      <c r="E7" s="48"/>
      <c r="F7" s="48"/>
      <c r="G7" s="48"/>
      <c r="H7" s="48"/>
      <c r="I7" s="48"/>
      <c r="J7" s="48"/>
      <c r="K7" s="48"/>
      <c r="L7" s="48"/>
      <c r="M7" s="48"/>
      <c r="N7" s="48"/>
      <c r="O7" s="48"/>
      <c r="P7" s="48"/>
      <c r="Q7" s="48"/>
      <c r="R7" s="48"/>
      <c r="S7" s="48"/>
      <c r="T7" s="48"/>
      <c r="U7" s="48"/>
    </row>
    <row r="8" spans="1:21" ht="13.7" customHeight="1" x14ac:dyDescent="0.15">
      <c r="A8" s="48"/>
      <c r="B8" s="48"/>
      <c r="C8" s="48"/>
      <c r="D8" s="48"/>
      <c r="E8" s="48"/>
      <c r="F8" s="48"/>
      <c r="G8" s="48"/>
      <c r="H8" s="48"/>
      <c r="I8" s="48"/>
      <c r="J8" s="48"/>
      <c r="K8" s="48"/>
      <c r="L8" s="48"/>
      <c r="M8" s="48"/>
      <c r="N8" s="48"/>
      <c r="O8" s="48"/>
      <c r="P8" s="48"/>
      <c r="Q8" s="48"/>
      <c r="R8" s="48"/>
      <c r="S8" s="48"/>
      <c r="T8" s="48"/>
      <c r="U8" s="48"/>
    </row>
    <row r="9" spans="1:21" ht="13.7" customHeight="1" x14ac:dyDescent="0.15">
      <c r="A9" s="48"/>
      <c r="B9" s="48"/>
      <c r="C9" s="48"/>
      <c r="D9" s="48"/>
      <c r="E9" s="48"/>
      <c r="F9" s="48"/>
      <c r="G9" s="48"/>
      <c r="H9" s="48"/>
      <c r="I9" s="48"/>
      <c r="J9" s="48"/>
      <c r="K9" s="48"/>
      <c r="L9" s="48"/>
      <c r="M9" s="48"/>
      <c r="N9" s="48"/>
      <c r="O9" s="48"/>
      <c r="P9" s="48"/>
      <c r="Q9" s="48"/>
      <c r="R9" s="48"/>
      <c r="S9" s="48"/>
      <c r="T9" s="48"/>
      <c r="U9" s="48"/>
    </row>
    <row r="10" spans="1:21" ht="13.7"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7"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7"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7"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7"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7"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7"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7"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7"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7"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7"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7"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7"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7"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7"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7"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7"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7"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7"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7"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7"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7"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7"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7"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7"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7"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7"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7"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7"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7"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7"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7"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7"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236" t="s">
        <v>11</v>
      </c>
      <c r="C45" s="1237"/>
      <c r="D45" s="58"/>
      <c r="E45" s="1242" t="s">
        <v>12</v>
      </c>
      <c r="F45" s="1242"/>
      <c r="G45" s="1242"/>
      <c r="H45" s="1242"/>
      <c r="I45" s="1242"/>
      <c r="J45" s="1243"/>
      <c r="K45" s="59">
        <v>1635</v>
      </c>
      <c r="L45" s="60">
        <v>1522</v>
      </c>
      <c r="M45" s="60">
        <v>1475</v>
      </c>
      <c r="N45" s="60">
        <v>1507</v>
      </c>
      <c r="O45" s="61">
        <v>1503</v>
      </c>
      <c r="P45" s="48"/>
      <c r="Q45" s="48"/>
      <c r="R45" s="48"/>
      <c r="S45" s="48"/>
      <c r="T45" s="48"/>
      <c r="U45" s="48"/>
    </row>
    <row r="46" spans="1:21" ht="30.75" customHeight="1" x14ac:dyDescent="0.15">
      <c r="A46" s="48"/>
      <c r="B46" s="1238"/>
      <c r="C46" s="1239"/>
      <c r="D46" s="62"/>
      <c r="E46" s="1220" t="s">
        <v>13</v>
      </c>
      <c r="F46" s="1220"/>
      <c r="G46" s="1220"/>
      <c r="H46" s="1220"/>
      <c r="I46" s="1220"/>
      <c r="J46" s="1221"/>
      <c r="K46" s="63" t="s">
        <v>532</v>
      </c>
      <c r="L46" s="64" t="s">
        <v>532</v>
      </c>
      <c r="M46" s="64" t="s">
        <v>532</v>
      </c>
      <c r="N46" s="64" t="s">
        <v>532</v>
      </c>
      <c r="O46" s="65" t="s">
        <v>532</v>
      </c>
      <c r="P46" s="48"/>
      <c r="Q46" s="48"/>
      <c r="R46" s="48"/>
      <c r="S46" s="48"/>
      <c r="T46" s="48"/>
      <c r="U46" s="48"/>
    </row>
    <row r="47" spans="1:21" ht="30.75" customHeight="1" x14ac:dyDescent="0.15">
      <c r="A47" s="48"/>
      <c r="B47" s="1238"/>
      <c r="C47" s="1239"/>
      <c r="D47" s="62"/>
      <c r="E47" s="1220" t="s">
        <v>14</v>
      </c>
      <c r="F47" s="1220"/>
      <c r="G47" s="1220"/>
      <c r="H47" s="1220"/>
      <c r="I47" s="1220"/>
      <c r="J47" s="1221"/>
      <c r="K47" s="63" t="s">
        <v>532</v>
      </c>
      <c r="L47" s="64" t="s">
        <v>532</v>
      </c>
      <c r="M47" s="64" t="s">
        <v>532</v>
      </c>
      <c r="N47" s="64" t="s">
        <v>532</v>
      </c>
      <c r="O47" s="65" t="s">
        <v>532</v>
      </c>
      <c r="P47" s="48"/>
      <c r="Q47" s="48"/>
      <c r="R47" s="48"/>
      <c r="S47" s="48"/>
      <c r="T47" s="48"/>
      <c r="U47" s="48"/>
    </row>
    <row r="48" spans="1:21" ht="30.75" customHeight="1" x14ac:dyDescent="0.15">
      <c r="A48" s="48"/>
      <c r="B48" s="1238"/>
      <c r="C48" s="1239"/>
      <c r="D48" s="62"/>
      <c r="E48" s="1220" t="s">
        <v>15</v>
      </c>
      <c r="F48" s="1220"/>
      <c r="G48" s="1220"/>
      <c r="H48" s="1220"/>
      <c r="I48" s="1220"/>
      <c r="J48" s="1221"/>
      <c r="K48" s="63">
        <v>789</v>
      </c>
      <c r="L48" s="64">
        <v>782</v>
      </c>
      <c r="M48" s="64">
        <v>894</v>
      </c>
      <c r="N48" s="64">
        <v>833</v>
      </c>
      <c r="O48" s="65">
        <v>794</v>
      </c>
      <c r="P48" s="48"/>
      <c r="Q48" s="48"/>
      <c r="R48" s="48"/>
      <c r="S48" s="48"/>
      <c r="T48" s="48"/>
      <c r="U48" s="48"/>
    </row>
    <row r="49" spans="1:21" ht="30.75" customHeight="1" x14ac:dyDescent="0.15">
      <c r="A49" s="48"/>
      <c r="B49" s="1238"/>
      <c r="C49" s="1239"/>
      <c r="D49" s="62"/>
      <c r="E49" s="1220" t="s">
        <v>16</v>
      </c>
      <c r="F49" s="1220"/>
      <c r="G49" s="1220"/>
      <c r="H49" s="1220"/>
      <c r="I49" s="1220"/>
      <c r="J49" s="1221"/>
      <c r="K49" s="63">
        <v>1</v>
      </c>
      <c r="L49" s="64">
        <v>1</v>
      </c>
      <c r="M49" s="64">
        <v>5</v>
      </c>
      <c r="N49" s="64">
        <v>9</v>
      </c>
      <c r="O49" s="65">
        <v>9</v>
      </c>
      <c r="P49" s="48"/>
      <c r="Q49" s="48"/>
      <c r="R49" s="48"/>
      <c r="S49" s="48"/>
      <c r="T49" s="48"/>
      <c r="U49" s="48"/>
    </row>
    <row r="50" spans="1:21" ht="30.75" customHeight="1" x14ac:dyDescent="0.15">
      <c r="A50" s="48"/>
      <c r="B50" s="1238"/>
      <c r="C50" s="1239"/>
      <c r="D50" s="62"/>
      <c r="E50" s="1220" t="s">
        <v>17</v>
      </c>
      <c r="F50" s="1220"/>
      <c r="G50" s="1220"/>
      <c r="H50" s="1220"/>
      <c r="I50" s="1220"/>
      <c r="J50" s="1221"/>
      <c r="K50" s="63">
        <v>7</v>
      </c>
      <c r="L50" s="64">
        <v>2</v>
      </c>
      <c r="M50" s="64">
        <v>1</v>
      </c>
      <c r="N50" s="64">
        <v>0</v>
      </c>
      <c r="O50" s="65">
        <v>0</v>
      </c>
      <c r="P50" s="48"/>
      <c r="Q50" s="48"/>
      <c r="R50" s="48"/>
      <c r="S50" s="48"/>
      <c r="T50" s="48"/>
      <c r="U50" s="48"/>
    </row>
    <row r="51" spans="1:21" ht="30.75" customHeight="1" x14ac:dyDescent="0.15">
      <c r="A51" s="48"/>
      <c r="B51" s="1240"/>
      <c r="C51" s="1241"/>
      <c r="D51" s="66"/>
      <c r="E51" s="1220" t="s">
        <v>18</v>
      </c>
      <c r="F51" s="1220"/>
      <c r="G51" s="1220"/>
      <c r="H51" s="1220"/>
      <c r="I51" s="1220"/>
      <c r="J51" s="1221"/>
      <c r="K51" s="63">
        <v>0</v>
      </c>
      <c r="L51" s="64">
        <v>0</v>
      </c>
      <c r="M51" s="64" t="s">
        <v>532</v>
      </c>
      <c r="N51" s="64">
        <v>0</v>
      </c>
      <c r="O51" s="65" t="s">
        <v>532</v>
      </c>
      <c r="P51" s="48"/>
      <c r="Q51" s="48"/>
      <c r="R51" s="48"/>
      <c r="S51" s="48"/>
      <c r="T51" s="48"/>
      <c r="U51" s="48"/>
    </row>
    <row r="52" spans="1:21" ht="30.75" customHeight="1" x14ac:dyDescent="0.15">
      <c r="A52" s="48"/>
      <c r="B52" s="1218" t="s">
        <v>19</v>
      </c>
      <c r="C52" s="1219"/>
      <c r="D52" s="66"/>
      <c r="E52" s="1220" t="s">
        <v>20</v>
      </c>
      <c r="F52" s="1220"/>
      <c r="G52" s="1220"/>
      <c r="H52" s="1220"/>
      <c r="I52" s="1220"/>
      <c r="J52" s="1221"/>
      <c r="K52" s="63">
        <v>1478</v>
      </c>
      <c r="L52" s="64">
        <v>1446</v>
      </c>
      <c r="M52" s="64">
        <v>1425</v>
      </c>
      <c r="N52" s="64">
        <v>1394</v>
      </c>
      <c r="O52" s="65">
        <v>1337</v>
      </c>
      <c r="P52" s="48"/>
      <c r="Q52" s="48"/>
      <c r="R52" s="48"/>
      <c r="S52" s="48"/>
      <c r="T52" s="48"/>
      <c r="U52" s="48"/>
    </row>
    <row r="53" spans="1:21" ht="30.75" customHeight="1" thickBot="1" x14ac:dyDescent="0.2">
      <c r="A53" s="48"/>
      <c r="B53" s="1222" t="s">
        <v>21</v>
      </c>
      <c r="C53" s="1223"/>
      <c r="D53" s="67"/>
      <c r="E53" s="1224" t="s">
        <v>22</v>
      </c>
      <c r="F53" s="1224"/>
      <c r="G53" s="1224"/>
      <c r="H53" s="1224"/>
      <c r="I53" s="1224"/>
      <c r="J53" s="1225"/>
      <c r="K53" s="68">
        <v>954</v>
      </c>
      <c r="L53" s="69">
        <v>861</v>
      </c>
      <c r="M53" s="69">
        <v>950</v>
      </c>
      <c r="N53" s="69">
        <v>955</v>
      </c>
      <c r="O53" s="70">
        <v>969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597</v>
      </c>
      <c r="P55" s="48"/>
      <c r="Q55" s="48"/>
      <c r="R55" s="48"/>
      <c r="S55" s="48"/>
      <c r="T55" s="48"/>
      <c r="U55" s="48"/>
    </row>
    <row r="56" spans="1:21" ht="31.7" customHeight="1" thickBot="1" x14ac:dyDescent="0.2">
      <c r="A56" s="48"/>
      <c r="B56" s="76"/>
      <c r="C56" s="77"/>
      <c r="D56" s="77"/>
      <c r="E56" s="78"/>
      <c r="F56" s="78"/>
      <c r="G56" s="78"/>
      <c r="H56" s="78"/>
      <c r="I56" s="78"/>
      <c r="J56" s="79" t="s">
        <v>2</v>
      </c>
      <c r="K56" s="80" t="s">
        <v>598</v>
      </c>
      <c r="L56" s="81" t="s">
        <v>599</v>
      </c>
      <c r="M56" s="81" t="s">
        <v>600</v>
      </c>
      <c r="N56" s="81" t="s">
        <v>601</v>
      </c>
      <c r="O56" s="82" t="s">
        <v>602</v>
      </c>
      <c r="P56" s="48"/>
      <c r="Q56" s="48"/>
      <c r="R56" s="48"/>
      <c r="S56" s="48"/>
      <c r="T56" s="48"/>
      <c r="U56" s="48"/>
    </row>
    <row r="57" spans="1:21" ht="31.7" customHeight="1" x14ac:dyDescent="0.15">
      <c r="B57" s="1226" t="s">
        <v>25</v>
      </c>
      <c r="C57" s="1227"/>
      <c r="D57" s="1230" t="s">
        <v>26</v>
      </c>
      <c r="E57" s="1231"/>
      <c r="F57" s="1231"/>
      <c r="G57" s="1231"/>
      <c r="H57" s="1231"/>
      <c r="I57" s="1231"/>
      <c r="J57" s="1232"/>
      <c r="K57" s="83" t="s">
        <v>532</v>
      </c>
      <c r="L57" s="84" t="s">
        <v>532</v>
      </c>
      <c r="M57" s="84" t="s">
        <v>532</v>
      </c>
      <c r="N57" s="84" t="s">
        <v>532</v>
      </c>
      <c r="O57" s="85" t="s">
        <v>532</v>
      </c>
    </row>
    <row r="58" spans="1:21" ht="31.7" customHeight="1" thickBot="1" x14ac:dyDescent="0.2">
      <c r="B58" s="1228"/>
      <c r="C58" s="1229"/>
      <c r="D58" s="1233" t="s">
        <v>27</v>
      </c>
      <c r="E58" s="1234"/>
      <c r="F58" s="1234"/>
      <c r="G58" s="1234"/>
      <c r="H58" s="1234"/>
      <c r="I58" s="1234"/>
      <c r="J58" s="1235"/>
      <c r="K58" s="86" t="s">
        <v>532</v>
      </c>
      <c r="L58" s="87" t="s">
        <v>532</v>
      </c>
      <c r="M58" s="87" t="s">
        <v>532</v>
      </c>
      <c r="N58" s="87" t="s">
        <v>532</v>
      </c>
      <c r="O58" s="88" t="s">
        <v>532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uQYARsXM6mWjw62stIZq2ZKb3yWKTM9e6ULZmIFVSQWOjfzlO6llibCGx0eCL+rToRE/4KmV2K90AmK6qr3nw==" saltValue="PWyMZ+L/q4vV+2tSdLiwD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7"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56" t="s">
        <v>30</v>
      </c>
      <c r="C41" s="1257"/>
      <c r="D41" s="102"/>
      <c r="E41" s="1258" t="s">
        <v>31</v>
      </c>
      <c r="F41" s="1258"/>
      <c r="G41" s="1258"/>
      <c r="H41" s="1259"/>
      <c r="I41" s="358">
        <v>15527</v>
      </c>
      <c r="J41" s="359">
        <v>15459</v>
      </c>
      <c r="K41" s="359">
        <v>15231</v>
      </c>
      <c r="L41" s="359">
        <v>14861</v>
      </c>
      <c r="M41" s="360">
        <v>14707</v>
      </c>
    </row>
    <row r="42" spans="2:13" ht="27.75" customHeight="1" x14ac:dyDescent="0.15">
      <c r="B42" s="1246"/>
      <c r="C42" s="1247"/>
      <c r="D42" s="103"/>
      <c r="E42" s="1250" t="s">
        <v>32</v>
      </c>
      <c r="F42" s="1250"/>
      <c r="G42" s="1250"/>
      <c r="H42" s="1251"/>
      <c r="I42" s="361">
        <v>2</v>
      </c>
      <c r="J42" s="362">
        <v>1</v>
      </c>
      <c r="K42" s="362">
        <v>0</v>
      </c>
      <c r="L42" s="362" t="s">
        <v>532</v>
      </c>
      <c r="M42" s="363" t="s">
        <v>532</v>
      </c>
    </row>
    <row r="43" spans="2:13" ht="27.75" customHeight="1" x14ac:dyDescent="0.15">
      <c r="B43" s="1246"/>
      <c r="C43" s="1247"/>
      <c r="D43" s="103"/>
      <c r="E43" s="1250" t="s">
        <v>33</v>
      </c>
      <c r="F43" s="1250"/>
      <c r="G43" s="1250"/>
      <c r="H43" s="1251"/>
      <c r="I43" s="361">
        <v>12726</v>
      </c>
      <c r="J43" s="362">
        <v>11907</v>
      </c>
      <c r="K43" s="362">
        <v>11749</v>
      </c>
      <c r="L43" s="362">
        <v>10910</v>
      </c>
      <c r="M43" s="363">
        <v>10713</v>
      </c>
    </row>
    <row r="44" spans="2:13" ht="27.75" customHeight="1" x14ac:dyDescent="0.15">
      <c r="B44" s="1246"/>
      <c r="C44" s="1247"/>
      <c r="D44" s="103"/>
      <c r="E44" s="1250" t="s">
        <v>34</v>
      </c>
      <c r="F44" s="1250"/>
      <c r="G44" s="1250"/>
      <c r="H44" s="1251"/>
      <c r="I44" s="361">
        <v>67</v>
      </c>
      <c r="J44" s="362">
        <v>145</v>
      </c>
      <c r="K44" s="362">
        <v>145</v>
      </c>
      <c r="L44" s="362">
        <v>136</v>
      </c>
      <c r="M44" s="363">
        <v>128</v>
      </c>
    </row>
    <row r="45" spans="2:13" ht="27.75" customHeight="1" x14ac:dyDescent="0.15">
      <c r="B45" s="1246"/>
      <c r="C45" s="1247"/>
      <c r="D45" s="103"/>
      <c r="E45" s="1250" t="s">
        <v>35</v>
      </c>
      <c r="F45" s="1250"/>
      <c r="G45" s="1250"/>
      <c r="H45" s="1251"/>
      <c r="I45" s="361">
        <v>1873</v>
      </c>
      <c r="J45" s="362">
        <v>1615</v>
      </c>
      <c r="K45" s="362">
        <v>1562</v>
      </c>
      <c r="L45" s="362">
        <v>1503</v>
      </c>
      <c r="M45" s="363">
        <v>1371</v>
      </c>
    </row>
    <row r="46" spans="2:13" ht="27.75" customHeight="1" x14ac:dyDescent="0.15">
      <c r="B46" s="1246"/>
      <c r="C46" s="1247"/>
      <c r="D46" s="104"/>
      <c r="E46" s="1250" t="s">
        <v>36</v>
      </c>
      <c r="F46" s="1250"/>
      <c r="G46" s="1250"/>
      <c r="H46" s="1251"/>
      <c r="I46" s="361" t="s">
        <v>532</v>
      </c>
      <c r="J46" s="362" t="s">
        <v>532</v>
      </c>
      <c r="K46" s="362" t="s">
        <v>532</v>
      </c>
      <c r="L46" s="362" t="s">
        <v>532</v>
      </c>
      <c r="M46" s="363" t="s">
        <v>532</v>
      </c>
    </row>
    <row r="47" spans="2:13" ht="27.75" customHeight="1" x14ac:dyDescent="0.15">
      <c r="B47" s="1246"/>
      <c r="C47" s="1247"/>
      <c r="D47" s="105"/>
      <c r="E47" s="1260" t="s">
        <v>37</v>
      </c>
      <c r="F47" s="1261"/>
      <c r="G47" s="1261"/>
      <c r="H47" s="1262"/>
      <c r="I47" s="361" t="s">
        <v>532</v>
      </c>
      <c r="J47" s="362" t="s">
        <v>532</v>
      </c>
      <c r="K47" s="362" t="s">
        <v>532</v>
      </c>
      <c r="L47" s="362" t="s">
        <v>532</v>
      </c>
      <c r="M47" s="363" t="s">
        <v>532</v>
      </c>
    </row>
    <row r="48" spans="2:13" ht="27.75" customHeight="1" x14ac:dyDescent="0.15">
      <c r="B48" s="1246"/>
      <c r="C48" s="1247"/>
      <c r="D48" s="103"/>
      <c r="E48" s="1250" t="s">
        <v>38</v>
      </c>
      <c r="F48" s="1250"/>
      <c r="G48" s="1250"/>
      <c r="H48" s="1251"/>
      <c r="I48" s="361" t="s">
        <v>532</v>
      </c>
      <c r="J48" s="362" t="s">
        <v>532</v>
      </c>
      <c r="K48" s="362" t="s">
        <v>532</v>
      </c>
      <c r="L48" s="362" t="s">
        <v>532</v>
      </c>
      <c r="M48" s="363" t="s">
        <v>532</v>
      </c>
    </row>
    <row r="49" spans="2:13" ht="27.75" customHeight="1" x14ac:dyDescent="0.15">
      <c r="B49" s="1248"/>
      <c r="C49" s="1249"/>
      <c r="D49" s="103"/>
      <c r="E49" s="1250" t="s">
        <v>39</v>
      </c>
      <c r="F49" s="1250"/>
      <c r="G49" s="1250"/>
      <c r="H49" s="1251"/>
      <c r="I49" s="361" t="s">
        <v>532</v>
      </c>
      <c r="J49" s="362" t="s">
        <v>532</v>
      </c>
      <c r="K49" s="362" t="s">
        <v>532</v>
      </c>
      <c r="L49" s="362" t="s">
        <v>532</v>
      </c>
      <c r="M49" s="363" t="s">
        <v>532</v>
      </c>
    </row>
    <row r="50" spans="2:13" ht="27.75" customHeight="1" x14ac:dyDescent="0.15">
      <c r="B50" s="1244" t="s">
        <v>40</v>
      </c>
      <c r="C50" s="1245"/>
      <c r="D50" s="106"/>
      <c r="E50" s="1250" t="s">
        <v>41</v>
      </c>
      <c r="F50" s="1250"/>
      <c r="G50" s="1250"/>
      <c r="H50" s="1251"/>
      <c r="I50" s="361">
        <v>4721</v>
      </c>
      <c r="J50" s="362">
        <v>4790</v>
      </c>
      <c r="K50" s="362">
        <v>4866</v>
      </c>
      <c r="L50" s="362">
        <v>5067</v>
      </c>
      <c r="M50" s="363">
        <v>5583</v>
      </c>
    </row>
    <row r="51" spans="2:13" ht="27.75" customHeight="1" x14ac:dyDescent="0.15">
      <c r="B51" s="1246"/>
      <c r="C51" s="1247"/>
      <c r="D51" s="103"/>
      <c r="E51" s="1250" t="s">
        <v>42</v>
      </c>
      <c r="F51" s="1250"/>
      <c r="G51" s="1250"/>
      <c r="H51" s="1251"/>
      <c r="I51" s="361">
        <v>818</v>
      </c>
      <c r="J51" s="362">
        <v>1061</v>
      </c>
      <c r="K51" s="362">
        <v>1291</v>
      </c>
      <c r="L51" s="362">
        <v>1352</v>
      </c>
      <c r="M51" s="363">
        <v>1100</v>
      </c>
    </row>
    <row r="52" spans="2:13" ht="27.75" customHeight="1" x14ac:dyDescent="0.15">
      <c r="B52" s="1248"/>
      <c r="C52" s="1249"/>
      <c r="D52" s="103"/>
      <c r="E52" s="1250" t="s">
        <v>43</v>
      </c>
      <c r="F52" s="1250"/>
      <c r="G52" s="1250"/>
      <c r="H52" s="1251"/>
      <c r="I52" s="361">
        <v>16583</v>
      </c>
      <c r="J52" s="362">
        <v>16185</v>
      </c>
      <c r="K52" s="362">
        <v>15703</v>
      </c>
      <c r="L52" s="362">
        <v>15449</v>
      </c>
      <c r="M52" s="363">
        <v>15469</v>
      </c>
    </row>
    <row r="53" spans="2:13" ht="27.75" customHeight="1" thickBot="1" x14ac:dyDescent="0.2">
      <c r="B53" s="1252" t="s">
        <v>44</v>
      </c>
      <c r="C53" s="1253"/>
      <c r="D53" s="107"/>
      <c r="E53" s="1254" t="s">
        <v>45</v>
      </c>
      <c r="F53" s="1254"/>
      <c r="G53" s="1254"/>
      <c r="H53" s="1255"/>
      <c r="I53" s="364">
        <v>8072</v>
      </c>
      <c r="J53" s="365">
        <v>7092</v>
      </c>
      <c r="K53" s="365">
        <v>6826</v>
      </c>
      <c r="L53" s="365">
        <v>5543</v>
      </c>
      <c r="M53" s="366">
        <v>4766</v>
      </c>
    </row>
    <row r="54" spans="2:13" ht="27.75" customHeight="1" x14ac:dyDescent="0.15">
      <c r="B54" s="108" t="s">
        <v>46</v>
      </c>
      <c r="C54" s="109"/>
      <c r="D54" s="109"/>
      <c r="E54" s="110"/>
      <c r="F54" s="110"/>
      <c r="G54" s="110"/>
      <c r="H54" s="110"/>
      <c r="I54" s="111"/>
      <c r="J54" s="111"/>
      <c r="K54" s="111"/>
      <c r="L54" s="111"/>
      <c r="M54" s="111"/>
    </row>
    <row r="55" spans="2:13" ht="13.5" x14ac:dyDescent="0.15"/>
  </sheetData>
  <sheetProtection algorithmName="SHA-512" hashValue="KICMZvsNbHUpKj/f0pflms5ASubDohixyS8dBAIWOa1kuevmDr/p9FN260gyZnYgYIfEUOqUmUXJDF7lQEr43g==" saltValue="Ead40YCzsSV2G4VvnbjwN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7"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575</v>
      </c>
      <c r="G54" s="116" t="s">
        <v>576</v>
      </c>
      <c r="H54" s="117" t="s">
        <v>577</v>
      </c>
    </row>
    <row r="55" spans="2:8" ht="52.5" customHeight="1" x14ac:dyDescent="0.15">
      <c r="B55" s="118"/>
      <c r="C55" s="1271" t="s">
        <v>48</v>
      </c>
      <c r="D55" s="1271"/>
      <c r="E55" s="1272"/>
      <c r="F55" s="119">
        <v>2120</v>
      </c>
      <c r="G55" s="119">
        <v>2178</v>
      </c>
      <c r="H55" s="120">
        <v>2410</v>
      </c>
    </row>
    <row r="56" spans="2:8" ht="52.5" customHeight="1" x14ac:dyDescent="0.15">
      <c r="B56" s="121"/>
      <c r="C56" s="1273" t="s">
        <v>49</v>
      </c>
      <c r="D56" s="1273"/>
      <c r="E56" s="1274"/>
      <c r="F56" s="122">
        <v>1297</v>
      </c>
      <c r="G56" s="122">
        <v>1307</v>
      </c>
      <c r="H56" s="123">
        <v>1317</v>
      </c>
    </row>
    <row r="57" spans="2:8" ht="53.25" customHeight="1" x14ac:dyDescent="0.15">
      <c r="B57" s="121"/>
      <c r="C57" s="1275" t="s">
        <v>50</v>
      </c>
      <c r="D57" s="1275"/>
      <c r="E57" s="1276"/>
      <c r="F57" s="124">
        <v>1455</v>
      </c>
      <c r="G57" s="124">
        <v>1564</v>
      </c>
      <c r="H57" s="125">
        <v>1730</v>
      </c>
    </row>
    <row r="58" spans="2:8" ht="45.75" customHeight="1" x14ac:dyDescent="0.15">
      <c r="B58" s="126"/>
      <c r="C58" s="1263" t="s">
        <v>617</v>
      </c>
      <c r="D58" s="1264"/>
      <c r="E58" s="1265"/>
      <c r="F58" s="127">
        <v>639</v>
      </c>
      <c r="G58" s="127">
        <v>639</v>
      </c>
      <c r="H58" s="128">
        <v>806</v>
      </c>
    </row>
    <row r="59" spans="2:8" ht="45.75" customHeight="1" x14ac:dyDescent="0.15">
      <c r="B59" s="126"/>
      <c r="C59" s="1263" t="s">
        <v>618</v>
      </c>
      <c r="D59" s="1264"/>
      <c r="E59" s="1265"/>
      <c r="F59" s="127">
        <v>113</v>
      </c>
      <c r="G59" s="127">
        <v>253</v>
      </c>
      <c r="H59" s="128">
        <v>348</v>
      </c>
    </row>
    <row r="60" spans="2:8" ht="45.75" customHeight="1" x14ac:dyDescent="0.15">
      <c r="B60" s="126"/>
      <c r="C60" s="1263" t="s">
        <v>619</v>
      </c>
      <c r="D60" s="1264"/>
      <c r="E60" s="1265"/>
      <c r="F60" s="127">
        <v>463</v>
      </c>
      <c r="G60" s="127">
        <v>422</v>
      </c>
      <c r="H60" s="128">
        <v>344</v>
      </c>
    </row>
    <row r="61" spans="2:8" ht="45.75" customHeight="1" x14ac:dyDescent="0.15">
      <c r="B61" s="126"/>
      <c r="C61" s="1263" t="s">
        <v>620</v>
      </c>
      <c r="D61" s="1264"/>
      <c r="E61" s="1265"/>
      <c r="F61" s="127">
        <v>65</v>
      </c>
      <c r="G61" s="127">
        <v>78</v>
      </c>
      <c r="H61" s="128">
        <v>91</v>
      </c>
    </row>
    <row r="62" spans="2:8" ht="45.75" customHeight="1" thickBot="1" x14ac:dyDescent="0.2">
      <c r="B62" s="129"/>
      <c r="C62" s="1266" t="s">
        <v>621</v>
      </c>
      <c r="D62" s="1267"/>
      <c r="E62" s="1268"/>
      <c r="F62" s="130">
        <v>98</v>
      </c>
      <c r="G62" s="130">
        <v>92</v>
      </c>
      <c r="H62" s="131">
        <v>54</v>
      </c>
    </row>
    <row r="63" spans="2:8" ht="52.5" customHeight="1" thickBot="1" x14ac:dyDescent="0.2">
      <c r="B63" s="132"/>
      <c r="C63" s="1269" t="s">
        <v>51</v>
      </c>
      <c r="D63" s="1269"/>
      <c r="E63" s="1270"/>
      <c r="F63" s="133">
        <v>4872</v>
      </c>
      <c r="G63" s="133">
        <v>5049</v>
      </c>
      <c r="H63" s="134">
        <v>5458</v>
      </c>
    </row>
    <row r="64" spans="2:8" ht="13.5" x14ac:dyDescent="0.15"/>
  </sheetData>
  <sheetProtection algorithmName="SHA-512" hashValue="zNXK7fFXk7Ja+10UYZiNA9MDb2tMjlRoOZeERy8kqQfGoxk3Jzf4D87b7MqYO1rG/1xxLavbKVN0zeJZSVKz8Q==" saltValue="m09r+/JbwOuSG8liriwf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topLeftCell="K1" zoomScale="40" zoomScaleNormal="40" zoomScaleSheetLayoutView="55" workbookViewId="0">
      <selection activeCell="BC22" sqref="BC22"/>
    </sheetView>
  </sheetViews>
  <sheetFormatPr defaultColWidth="0" defaultRowHeight="13.7"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62"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62"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62"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62"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62"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62"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62"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62"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62"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62"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62" customFormat="1" ht="13.5"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62" customFormat="1" ht="13.5"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62" customFormat="1" ht="13.5"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62" customFormat="1" ht="13.5"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62" customFormat="1" ht="13.5"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5" x14ac:dyDescent="0.15">
      <c r="DD19" s="370"/>
      <c r="DE19" s="370"/>
    </row>
    <row r="20" spans="1:109" ht="13.5"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ht="13.5" x14ac:dyDescent="0.15">
      <c r="B23" s="376"/>
    </row>
    <row r="24" spans="1:109" ht="13.5" x14ac:dyDescent="0.15">
      <c r="B24" s="376"/>
    </row>
    <row r="25" spans="1:109" ht="13.5" x14ac:dyDescent="0.15">
      <c r="B25" s="376"/>
    </row>
    <row r="26" spans="1:109" ht="13.5" x14ac:dyDescent="0.15">
      <c r="B26" s="376"/>
    </row>
    <row r="27" spans="1:109" ht="13.5" x14ac:dyDescent="0.15">
      <c r="B27" s="376"/>
    </row>
    <row r="28" spans="1:109" ht="13.5" x14ac:dyDescent="0.15">
      <c r="B28" s="376"/>
    </row>
    <row r="29" spans="1:109" ht="13.5" x14ac:dyDescent="0.15">
      <c r="B29" s="376"/>
    </row>
    <row r="30" spans="1:109" ht="13.5" x14ac:dyDescent="0.15">
      <c r="B30" s="376"/>
    </row>
    <row r="31" spans="1:109" ht="13.5" x14ac:dyDescent="0.15">
      <c r="B31" s="376"/>
    </row>
    <row r="32" spans="1:109" ht="13.5" x14ac:dyDescent="0.15">
      <c r="B32" s="376"/>
    </row>
    <row r="33" spans="2:109" ht="13.5" x14ac:dyDescent="0.15">
      <c r="B33" s="376"/>
    </row>
    <row r="34" spans="2:109" ht="13.5" x14ac:dyDescent="0.15">
      <c r="B34" s="376"/>
    </row>
    <row r="35" spans="2:109" ht="13.5" x14ac:dyDescent="0.15">
      <c r="B35" s="376"/>
    </row>
    <row r="36" spans="2:109" ht="13.5" x14ac:dyDescent="0.15">
      <c r="B36" s="376"/>
    </row>
    <row r="37" spans="2:109" ht="13.5" x14ac:dyDescent="0.15">
      <c r="B37" s="376"/>
    </row>
    <row r="38" spans="2:109" ht="13.5" x14ac:dyDescent="0.15">
      <c r="B38" s="376"/>
    </row>
    <row r="39" spans="2:109" ht="13.5"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5" x14ac:dyDescent="0.15">
      <c r="B40" s="381"/>
      <c r="DD40" s="381"/>
      <c r="DE40" s="370"/>
    </row>
    <row r="41" spans="2:109" ht="17.25" x14ac:dyDescent="0.15">
      <c r="B41" s="382" t="s">
        <v>622</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5" x14ac:dyDescent="0.15">
      <c r="B42" s="376"/>
      <c r="G42" s="383"/>
      <c r="I42" s="384"/>
      <c r="J42" s="384"/>
      <c r="K42" s="384"/>
      <c r="AM42" s="383"/>
      <c r="AN42" s="383" t="s">
        <v>623</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7" customHeight="1" x14ac:dyDescent="0.15">
      <c r="B43" s="376"/>
      <c r="AN43" s="1277" t="s">
        <v>624</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ht="13.5" x14ac:dyDescent="0.15">
      <c r="B44" s="37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ht="13.5" x14ac:dyDescent="0.15">
      <c r="B45" s="37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ht="13.5" x14ac:dyDescent="0.15">
      <c r="B46" s="37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ht="13.5" x14ac:dyDescent="0.15">
      <c r="B47" s="37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ht="13.5"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5" x14ac:dyDescent="0.15">
      <c r="B49" s="376"/>
      <c r="AN49" s="370" t="s">
        <v>625</v>
      </c>
    </row>
    <row r="50" spans="1:109" ht="13.5" x14ac:dyDescent="0.15">
      <c r="B50" s="376"/>
      <c r="G50" s="1286"/>
      <c r="H50" s="1286"/>
      <c r="I50" s="1286"/>
      <c r="J50" s="1286"/>
      <c r="K50" s="386"/>
      <c r="L50" s="386"/>
      <c r="M50" s="387"/>
      <c r="N50" s="387"/>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573</v>
      </c>
      <c r="BQ50" s="1290"/>
      <c r="BR50" s="1290"/>
      <c r="BS50" s="1290"/>
      <c r="BT50" s="1290"/>
      <c r="BU50" s="1290"/>
      <c r="BV50" s="1290"/>
      <c r="BW50" s="1290"/>
      <c r="BX50" s="1290" t="s">
        <v>574</v>
      </c>
      <c r="BY50" s="1290"/>
      <c r="BZ50" s="1290"/>
      <c r="CA50" s="1290"/>
      <c r="CB50" s="1290"/>
      <c r="CC50" s="1290"/>
      <c r="CD50" s="1290"/>
      <c r="CE50" s="1290"/>
      <c r="CF50" s="1290" t="s">
        <v>575</v>
      </c>
      <c r="CG50" s="1290"/>
      <c r="CH50" s="1290"/>
      <c r="CI50" s="1290"/>
      <c r="CJ50" s="1290"/>
      <c r="CK50" s="1290"/>
      <c r="CL50" s="1290"/>
      <c r="CM50" s="1290"/>
      <c r="CN50" s="1290" t="s">
        <v>576</v>
      </c>
      <c r="CO50" s="1290"/>
      <c r="CP50" s="1290"/>
      <c r="CQ50" s="1290"/>
      <c r="CR50" s="1290"/>
      <c r="CS50" s="1290"/>
      <c r="CT50" s="1290"/>
      <c r="CU50" s="1290"/>
      <c r="CV50" s="1290" t="s">
        <v>577</v>
      </c>
      <c r="CW50" s="1290"/>
      <c r="CX50" s="1290"/>
      <c r="CY50" s="1290"/>
      <c r="CZ50" s="1290"/>
      <c r="DA50" s="1290"/>
      <c r="DB50" s="1290"/>
      <c r="DC50" s="1290"/>
    </row>
    <row r="51" spans="1:109" ht="13.7" customHeight="1" x14ac:dyDescent="0.15">
      <c r="B51" s="376"/>
      <c r="G51" s="1296"/>
      <c r="H51" s="1296"/>
      <c r="I51" s="1294"/>
      <c r="J51" s="1294"/>
      <c r="K51" s="1292"/>
      <c r="L51" s="1292"/>
      <c r="M51" s="1292"/>
      <c r="N51" s="1292"/>
      <c r="AM51" s="385"/>
      <c r="AN51" s="1293" t="s">
        <v>626</v>
      </c>
      <c r="AO51" s="1293"/>
      <c r="AP51" s="1293"/>
      <c r="AQ51" s="1293"/>
      <c r="AR51" s="1293"/>
      <c r="AS51" s="1293"/>
      <c r="AT51" s="1293"/>
      <c r="AU51" s="1293"/>
      <c r="AV51" s="1293"/>
      <c r="AW51" s="1293"/>
      <c r="AX51" s="1293"/>
      <c r="AY51" s="1293"/>
      <c r="AZ51" s="1293"/>
      <c r="BA51" s="1293"/>
      <c r="BB51" s="1293" t="s">
        <v>627</v>
      </c>
      <c r="BC51" s="1293"/>
      <c r="BD51" s="1293"/>
      <c r="BE51" s="1293"/>
      <c r="BF51" s="1293"/>
      <c r="BG51" s="1293"/>
      <c r="BH51" s="1293"/>
      <c r="BI51" s="1293"/>
      <c r="BJ51" s="1293"/>
      <c r="BK51" s="1293"/>
      <c r="BL51" s="1293"/>
      <c r="BM51" s="1293"/>
      <c r="BN51" s="1293"/>
      <c r="BO51" s="1293"/>
      <c r="BP51" s="1291">
        <v>89.8</v>
      </c>
      <c r="BQ51" s="1291"/>
      <c r="BR51" s="1291"/>
      <c r="BS51" s="1291"/>
      <c r="BT51" s="1291"/>
      <c r="BU51" s="1291"/>
      <c r="BV51" s="1291"/>
      <c r="BW51" s="1291"/>
      <c r="BX51" s="1291">
        <v>78.2</v>
      </c>
      <c r="BY51" s="1291"/>
      <c r="BZ51" s="1291"/>
      <c r="CA51" s="1291"/>
      <c r="CB51" s="1291"/>
      <c r="CC51" s="1291"/>
      <c r="CD51" s="1291"/>
      <c r="CE51" s="1291"/>
      <c r="CF51" s="1291">
        <v>74.7</v>
      </c>
      <c r="CG51" s="1291"/>
      <c r="CH51" s="1291"/>
      <c r="CI51" s="1291"/>
      <c r="CJ51" s="1291"/>
      <c r="CK51" s="1291"/>
      <c r="CL51" s="1291"/>
      <c r="CM51" s="1291"/>
      <c r="CN51" s="1291">
        <v>59.4</v>
      </c>
      <c r="CO51" s="1291"/>
      <c r="CP51" s="1291"/>
      <c r="CQ51" s="1291"/>
      <c r="CR51" s="1291"/>
      <c r="CS51" s="1291"/>
      <c r="CT51" s="1291"/>
      <c r="CU51" s="1291"/>
      <c r="CV51" s="1291">
        <v>48.7</v>
      </c>
      <c r="CW51" s="1291"/>
      <c r="CX51" s="1291"/>
      <c r="CY51" s="1291"/>
      <c r="CZ51" s="1291"/>
      <c r="DA51" s="1291"/>
      <c r="DB51" s="1291"/>
      <c r="DC51" s="1291"/>
    </row>
    <row r="52" spans="1:109" ht="13.5" x14ac:dyDescent="0.15">
      <c r="B52" s="376"/>
      <c r="G52" s="1296"/>
      <c r="H52" s="1296"/>
      <c r="I52" s="1294"/>
      <c r="J52" s="1294"/>
      <c r="K52" s="1292"/>
      <c r="L52" s="1292"/>
      <c r="M52" s="1292"/>
      <c r="N52" s="1292"/>
      <c r="AM52" s="385"/>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ht="13.5" x14ac:dyDescent="0.15">
      <c r="A53" s="384"/>
      <c r="B53" s="376"/>
      <c r="G53" s="1296"/>
      <c r="H53" s="1296"/>
      <c r="I53" s="1286"/>
      <c r="J53" s="1286"/>
      <c r="K53" s="1292"/>
      <c r="L53" s="1292"/>
      <c r="M53" s="1292"/>
      <c r="N53" s="1292"/>
      <c r="AM53" s="385"/>
      <c r="AN53" s="1293"/>
      <c r="AO53" s="1293"/>
      <c r="AP53" s="1293"/>
      <c r="AQ53" s="1293"/>
      <c r="AR53" s="1293"/>
      <c r="AS53" s="1293"/>
      <c r="AT53" s="1293"/>
      <c r="AU53" s="1293"/>
      <c r="AV53" s="1293"/>
      <c r="AW53" s="1293"/>
      <c r="AX53" s="1293"/>
      <c r="AY53" s="1293"/>
      <c r="AZ53" s="1293"/>
      <c r="BA53" s="1293"/>
      <c r="BB53" s="1293" t="s">
        <v>628</v>
      </c>
      <c r="BC53" s="1293"/>
      <c r="BD53" s="1293"/>
      <c r="BE53" s="1293"/>
      <c r="BF53" s="1293"/>
      <c r="BG53" s="1293"/>
      <c r="BH53" s="1293"/>
      <c r="BI53" s="1293"/>
      <c r="BJ53" s="1293"/>
      <c r="BK53" s="1293"/>
      <c r="BL53" s="1293"/>
      <c r="BM53" s="1293"/>
      <c r="BN53" s="1293"/>
      <c r="BO53" s="1293"/>
      <c r="BP53" s="1291">
        <v>58.6</v>
      </c>
      <c r="BQ53" s="1291"/>
      <c r="BR53" s="1291"/>
      <c r="BS53" s="1291"/>
      <c r="BT53" s="1291"/>
      <c r="BU53" s="1291"/>
      <c r="BV53" s="1291"/>
      <c r="BW53" s="1291"/>
      <c r="BX53" s="1291">
        <v>59.5</v>
      </c>
      <c r="BY53" s="1291"/>
      <c r="BZ53" s="1291"/>
      <c r="CA53" s="1291"/>
      <c r="CB53" s="1291"/>
      <c r="CC53" s="1291"/>
      <c r="CD53" s="1291"/>
      <c r="CE53" s="1291"/>
      <c r="CF53" s="1291">
        <v>58.9</v>
      </c>
      <c r="CG53" s="1291"/>
      <c r="CH53" s="1291"/>
      <c r="CI53" s="1291"/>
      <c r="CJ53" s="1291"/>
      <c r="CK53" s="1291"/>
      <c r="CL53" s="1291"/>
      <c r="CM53" s="1291"/>
      <c r="CN53" s="1291">
        <v>59.6</v>
      </c>
      <c r="CO53" s="1291"/>
      <c r="CP53" s="1291"/>
      <c r="CQ53" s="1291"/>
      <c r="CR53" s="1291"/>
      <c r="CS53" s="1291"/>
      <c r="CT53" s="1291"/>
      <c r="CU53" s="1291"/>
      <c r="CV53" s="1291">
        <v>61.3</v>
      </c>
      <c r="CW53" s="1291"/>
      <c r="CX53" s="1291"/>
      <c r="CY53" s="1291"/>
      <c r="CZ53" s="1291"/>
      <c r="DA53" s="1291"/>
      <c r="DB53" s="1291"/>
      <c r="DC53" s="1291"/>
    </row>
    <row r="54" spans="1:109" ht="13.5" x14ac:dyDescent="0.15">
      <c r="A54" s="384"/>
      <c r="B54" s="376"/>
      <c r="G54" s="1296"/>
      <c r="H54" s="1296"/>
      <c r="I54" s="1286"/>
      <c r="J54" s="1286"/>
      <c r="K54" s="1292"/>
      <c r="L54" s="1292"/>
      <c r="M54" s="1292"/>
      <c r="N54" s="1292"/>
      <c r="AM54" s="385"/>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ht="13.5" x14ac:dyDescent="0.15">
      <c r="A55" s="384"/>
      <c r="B55" s="376"/>
      <c r="G55" s="1286"/>
      <c r="H55" s="1286"/>
      <c r="I55" s="1286"/>
      <c r="J55" s="1286"/>
      <c r="K55" s="1292"/>
      <c r="L55" s="1292"/>
      <c r="M55" s="1292"/>
      <c r="N55" s="1292"/>
      <c r="AN55" s="1290" t="s">
        <v>629</v>
      </c>
      <c r="AO55" s="1290"/>
      <c r="AP55" s="1290"/>
      <c r="AQ55" s="1290"/>
      <c r="AR55" s="1290"/>
      <c r="AS55" s="1290"/>
      <c r="AT55" s="1290"/>
      <c r="AU55" s="1290"/>
      <c r="AV55" s="1290"/>
      <c r="AW55" s="1290"/>
      <c r="AX55" s="1290"/>
      <c r="AY55" s="1290"/>
      <c r="AZ55" s="1290"/>
      <c r="BA55" s="1290"/>
      <c r="BB55" s="1293" t="s">
        <v>627</v>
      </c>
      <c r="BC55" s="1293"/>
      <c r="BD55" s="1293"/>
      <c r="BE55" s="1293"/>
      <c r="BF55" s="1293"/>
      <c r="BG55" s="1293"/>
      <c r="BH55" s="1293"/>
      <c r="BI55" s="1293"/>
      <c r="BJ55" s="1293"/>
      <c r="BK55" s="1293"/>
      <c r="BL55" s="1293"/>
      <c r="BM55" s="1293"/>
      <c r="BN55" s="1293"/>
      <c r="BO55" s="1293"/>
      <c r="BP55" s="1291">
        <v>53.4</v>
      </c>
      <c r="BQ55" s="1291"/>
      <c r="BR55" s="1291"/>
      <c r="BS55" s="1291"/>
      <c r="BT55" s="1291"/>
      <c r="BU55" s="1291"/>
      <c r="BV55" s="1291"/>
      <c r="BW55" s="1291"/>
      <c r="BX55" s="1291">
        <v>48</v>
      </c>
      <c r="BY55" s="1291"/>
      <c r="BZ55" s="1291"/>
      <c r="CA55" s="1291"/>
      <c r="CB55" s="1291"/>
      <c r="CC55" s="1291"/>
      <c r="CD55" s="1291"/>
      <c r="CE55" s="1291"/>
      <c r="CF55" s="1291">
        <v>49.1</v>
      </c>
      <c r="CG55" s="1291"/>
      <c r="CH55" s="1291"/>
      <c r="CI55" s="1291"/>
      <c r="CJ55" s="1291"/>
      <c r="CK55" s="1291"/>
      <c r="CL55" s="1291"/>
      <c r="CM55" s="1291"/>
      <c r="CN55" s="1291">
        <v>41.5</v>
      </c>
      <c r="CO55" s="1291"/>
      <c r="CP55" s="1291"/>
      <c r="CQ55" s="1291"/>
      <c r="CR55" s="1291"/>
      <c r="CS55" s="1291"/>
      <c r="CT55" s="1291"/>
      <c r="CU55" s="1291"/>
      <c r="CV55" s="1291">
        <v>23</v>
      </c>
      <c r="CW55" s="1291"/>
      <c r="CX55" s="1291"/>
      <c r="CY55" s="1291"/>
      <c r="CZ55" s="1291"/>
      <c r="DA55" s="1291"/>
      <c r="DB55" s="1291"/>
      <c r="DC55" s="1291"/>
    </row>
    <row r="56" spans="1:109" ht="13.5" x14ac:dyDescent="0.15">
      <c r="A56" s="384"/>
      <c r="B56" s="376"/>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4" customFormat="1" ht="13.5" x14ac:dyDescent="0.15">
      <c r="B57" s="388"/>
      <c r="G57" s="1286"/>
      <c r="H57" s="1286"/>
      <c r="I57" s="1295"/>
      <c r="J57" s="1295"/>
      <c r="K57" s="1292"/>
      <c r="L57" s="1292"/>
      <c r="M57" s="1292"/>
      <c r="N57" s="1292"/>
      <c r="AM57" s="370"/>
      <c r="AN57" s="1290"/>
      <c r="AO57" s="1290"/>
      <c r="AP57" s="1290"/>
      <c r="AQ57" s="1290"/>
      <c r="AR57" s="1290"/>
      <c r="AS57" s="1290"/>
      <c r="AT57" s="1290"/>
      <c r="AU57" s="1290"/>
      <c r="AV57" s="1290"/>
      <c r="AW57" s="1290"/>
      <c r="AX57" s="1290"/>
      <c r="AY57" s="1290"/>
      <c r="AZ57" s="1290"/>
      <c r="BA57" s="1290"/>
      <c r="BB57" s="1293" t="s">
        <v>628</v>
      </c>
      <c r="BC57" s="1293"/>
      <c r="BD57" s="1293"/>
      <c r="BE57" s="1293"/>
      <c r="BF57" s="1293"/>
      <c r="BG57" s="1293"/>
      <c r="BH57" s="1293"/>
      <c r="BI57" s="1293"/>
      <c r="BJ57" s="1293"/>
      <c r="BK57" s="1293"/>
      <c r="BL57" s="1293"/>
      <c r="BM57" s="1293"/>
      <c r="BN57" s="1293"/>
      <c r="BO57" s="1293"/>
      <c r="BP57" s="1291">
        <v>59.6</v>
      </c>
      <c r="BQ57" s="1291"/>
      <c r="BR57" s="1291"/>
      <c r="BS57" s="1291"/>
      <c r="BT57" s="1291"/>
      <c r="BU57" s="1291"/>
      <c r="BV57" s="1291"/>
      <c r="BW57" s="1291"/>
      <c r="BX57" s="1291">
        <v>60.8</v>
      </c>
      <c r="BY57" s="1291"/>
      <c r="BZ57" s="1291"/>
      <c r="CA57" s="1291"/>
      <c r="CB57" s="1291"/>
      <c r="CC57" s="1291"/>
      <c r="CD57" s="1291"/>
      <c r="CE57" s="1291"/>
      <c r="CF57" s="1291">
        <v>61</v>
      </c>
      <c r="CG57" s="1291"/>
      <c r="CH57" s="1291"/>
      <c r="CI57" s="1291"/>
      <c r="CJ57" s="1291"/>
      <c r="CK57" s="1291"/>
      <c r="CL57" s="1291"/>
      <c r="CM57" s="1291"/>
      <c r="CN57" s="1291">
        <v>61.7</v>
      </c>
      <c r="CO57" s="1291"/>
      <c r="CP57" s="1291"/>
      <c r="CQ57" s="1291"/>
      <c r="CR57" s="1291"/>
      <c r="CS57" s="1291"/>
      <c r="CT57" s="1291"/>
      <c r="CU57" s="1291"/>
      <c r="CV57" s="1291">
        <v>62.8</v>
      </c>
      <c r="CW57" s="1291"/>
      <c r="CX57" s="1291"/>
      <c r="CY57" s="1291"/>
      <c r="CZ57" s="1291"/>
      <c r="DA57" s="1291"/>
      <c r="DB57" s="1291"/>
      <c r="DC57" s="1291"/>
      <c r="DD57" s="389"/>
      <c r="DE57" s="388"/>
    </row>
    <row r="58" spans="1:109" s="384" customFormat="1" ht="13.5" x14ac:dyDescent="0.15">
      <c r="A58" s="370"/>
      <c r="B58" s="388"/>
      <c r="G58" s="1286"/>
      <c r="H58" s="1286"/>
      <c r="I58" s="1295"/>
      <c r="J58" s="1295"/>
      <c r="K58" s="1292"/>
      <c r="L58" s="1292"/>
      <c r="M58" s="1292"/>
      <c r="N58" s="1292"/>
      <c r="AM58" s="370"/>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89"/>
      <c r="DE58" s="388"/>
    </row>
    <row r="59" spans="1:109" s="384" customFormat="1" ht="13.5"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5"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5"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5"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630</v>
      </c>
    </row>
    <row r="64" spans="1:109" ht="13.5" x14ac:dyDescent="0.15">
      <c r="B64" s="376"/>
      <c r="G64" s="383"/>
      <c r="I64" s="396"/>
      <c r="J64" s="396"/>
      <c r="K64" s="396"/>
      <c r="L64" s="396"/>
      <c r="M64" s="396"/>
      <c r="N64" s="397"/>
      <c r="AM64" s="383"/>
      <c r="AN64" s="383" t="s">
        <v>623</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5" x14ac:dyDescent="0.15">
      <c r="B65" s="376"/>
      <c r="AN65" s="1277" t="s">
        <v>631</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ht="13.5" x14ac:dyDescent="0.15">
      <c r="B66" s="376"/>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ht="13.5" x14ac:dyDescent="0.15">
      <c r="B67" s="376"/>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ht="13.5" x14ac:dyDescent="0.15">
      <c r="B68" s="376"/>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ht="13.5" x14ac:dyDescent="0.15">
      <c r="B69" s="376"/>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ht="13.5"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5" x14ac:dyDescent="0.15">
      <c r="B71" s="376"/>
      <c r="G71" s="401"/>
      <c r="I71" s="402"/>
      <c r="J71" s="399"/>
      <c r="K71" s="399"/>
      <c r="L71" s="400"/>
      <c r="M71" s="399"/>
      <c r="N71" s="400"/>
      <c r="AM71" s="401"/>
      <c r="AN71" s="370" t="s">
        <v>625</v>
      </c>
    </row>
    <row r="72" spans="2:107" ht="13.5" x14ac:dyDescent="0.15">
      <c r="B72" s="376"/>
      <c r="G72" s="1286"/>
      <c r="H72" s="1286"/>
      <c r="I72" s="1286"/>
      <c r="J72" s="1286"/>
      <c r="K72" s="386"/>
      <c r="L72" s="386"/>
      <c r="M72" s="387"/>
      <c r="N72" s="387"/>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573</v>
      </c>
      <c r="BQ72" s="1290"/>
      <c r="BR72" s="1290"/>
      <c r="BS72" s="1290"/>
      <c r="BT72" s="1290"/>
      <c r="BU72" s="1290"/>
      <c r="BV72" s="1290"/>
      <c r="BW72" s="1290"/>
      <c r="BX72" s="1290" t="s">
        <v>574</v>
      </c>
      <c r="BY72" s="1290"/>
      <c r="BZ72" s="1290"/>
      <c r="CA72" s="1290"/>
      <c r="CB72" s="1290"/>
      <c r="CC72" s="1290"/>
      <c r="CD72" s="1290"/>
      <c r="CE72" s="1290"/>
      <c r="CF72" s="1290" t="s">
        <v>575</v>
      </c>
      <c r="CG72" s="1290"/>
      <c r="CH72" s="1290"/>
      <c r="CI72" s="1290"/>
      <c r="CJ72" s="1290"/>
      <c r="CK72" s="1290"/>
      <c r="CL72" s="1290"/>
      <c r="CM72" s="1290"/>
      <c r="CN72" s="1290" t="s">
        <v>576</v>
      </c>
      <c r="CO72" s="1290"/>
      <c r="CP72" s="1290"/>
      <c r="CQ72" s="1290"/>
      <c r="CR72" s="1290"/>
      <c r="CS72" s="1290"/>
      <c r="CT72" s="1290"/>
      <c r="CU72" s="1290"/>
      <c r="CV72" s="1290" t="s">
        <v>577</v>
      </c>
      <c r="CW72" s="1290"/>
      <c r="CX72" s="1290"/>
      <c r="CY72" s="1290"/>
      <c r="CZ72" s="1290"/>
      <c r="DA72" s="1290"/>
      <c r="DB72" s="1290"/>
      <c r="DC72" s="1290"/>
    </row>
    <row r="73" spans="2:107" ht="13.5" x14ac:dyDescent="0.15">
      <c r="B73" s="376"/>
      <c r="G73" s="1296"/>
      <c r="H73" s="1296"/>
      <c r="I73" s="1296"/>
      <c r="J73" s="1296"/>
      <c r="K73" s="1297"/>
      <c r="L73" s="1297"/>
      <c r="M73" s="1297"/>
      <c r="N73" s="1297"/>
      <c r="AM73" s="385"/>
      <c r="AN73" s="1293" t="s">
        <v>626</v>
      </c>
      <c r="AO73" s="1293"/>
      <c r="AP73" s="1293"/>
      <c r="AQ73" s="1293"/>
      <c r="AR73" s="1293"/>
      <c r="AS73" s="1293"/>
      <c r="AT73" s="1293"/>
      <c r="AU73" s="1293"/>
      <c r="AV73" s="1293"/>
      <c r="AW73" s="1293"/>
      <c r="AX73" s="1293"/>
      <c r="AY73" s="1293"/>
      <c r="AZ73" s="1293"/>
      <c r="BA73" s="1293"/>
      <c r="BB73" s="1293" t="s">
        <v>627</v>
      </c>
      <c r="BC73" s="1293"/>
      <c r="BD73" s="1293"/>
      <c r="BE73" s="1293"/>
      <c r="BF73" s="1293"/>
      <c r="BG73" s="1293"/>
      <c r="BH73" s="1293"/>
      <c r="BI73" s="1293"/>
      <c r="BJ73" s="1293"/>
      <c r="BK73" s="1293"/>
      <c r="BL73" s="1293"/>
      <c r="BM73" s="1293"/>
      <c r="BN73" s="1293"/>
      <c r="BO73" s="1293"/>
      <c r="BP73" s="1291">
        <v>89.8</v>
      </c>
      <c r="BQ73" s="1291"/>
      <c r="BR73" s="1291"/>
      <c r="BS73" s="1291"/>
      <c r="BT73" s="1291"/>
      <c r="BU73" s="1291"/>
      <c r="BV73" s="1291"/>
      <c r="BW73" s="1291"/>
      <c r="BX73" s="1291">
        <v>78.2</v>
      </c>
      <c r="BY73" s="1291"/>
      <c r="BZ73" s="1291"/>
      <c r="CA73" s="1291"/>
      <c r="CB73" s="1291"/>
      <c r="CC73" s="1291"/>
      <c r="CD73" s="1291"/>
      <c r="CE73" s="1291"/>
      <c r="CF73" s="1291">
        <v>74.7</v>
      </c>
      <c r="CG73" s="1291"/>
      <c r="CH73" s="1291"/>
      <c r="CI73" s="1291"/>
      <c r="CJ73" s="1291"/>
      <c r="CK73" s="1291"/>
      <c r="CL73" s="1291"/>
      <c r="CM73" s="1291"/>
      <c r="CN73" s="1291">
        <v>59.4</v>
      </c>
      <c r="CO73" s="1291"/>
      <c r="CP73" s="1291"/>
      <c r="CQ73" s="1291"/>
      <c r="CR73" s="1291"/>
      <c r="CS73" s="1291"/>
      <c r="CT73" s="1291"/>
      <c r="CU73" s="1291"/>
      <c r="CV73" s="1291">
        <v>48.7</v>
      </c>
      <c r="CW73" s="1291"/>
      <c r="CX73" s="1291"/>
      <c r="CY73" s="1291"/>
      <c r="CZ73" s="1291"/>
      <c r="DA73" s="1291"/>
      <c r="DB73" s="1291"/>
      <c r="DC73" s="1291"/>
    </row>
    <row r="74" spans="2:107" ht="13.5" x14ac:dyDescent="0.15">
      <c r="B74" s="376"/>
      <c r="G74" s="1296"/>
      <c r="H74" s="1296"/>
      <c r="I74" s="1296"/>
      <c r="J74" s="1296"/>
      <c r="K74" s="1297"/>
      <c r="L74" s="1297"/>
      <c r="M74" s="1297"/>
      <c r="N74" s="1297"/>
      <c r="AM74" s="385"/>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ht="13.5" x14ac:dyDescent="0.15">
      <c r="B75" s="376"/>
      <c r="G75" s="1296"/>
      <c r="H75" s="1296"/>
      <c r="I75" s="1286"/>
      <c r="J75" s="1286"/>
      <c r="K75" s="1292"/>
      <c r="L75" s="1292"/>
      <c r="M75" s="1292"/>
      <c r="N75" s="1292"/>
      <c r="AM75" s="385"/>
      <c r="AN75" s="1293"/>
      <c r="AO75" s="1293"/>
      <c r="AP75" s="1293"/>
      <c r="AQ75" s="1293"/>
      <c r="AR75" s="1293"/>
      <c r="AS75" s="1293"/>
      <c r="AT75" s="1293"/>
      <c r="AU75" s="1293"/>
      <c r="AV75" s="1293"/>
      <c r="AW75" s="1293"/>
      <c r="AX75" s="1293"/>
      <c r="AY75" s="1293"/>
      <c r="AZ75" s="1293"/>
      <c r="BA75" s="1293"/>
      <c r="BB75" s="1293" t="s">
        <v>632</v>
      </c>
      <c r="BC75" s="1293"/>
      <c r="BD75" s="1293"/>
      <c r="BE75" s="1293"/>
      <c r="BF75" s="1293"/>
      <c r="BG75" s="1293"/>
      <c r="BH75" s="1293"/>
      <c r="BI75" s="1293"/>
      <c r="BJ75" s="1293"/>
      <c r="BK75" s="1293"/>
      <c r="BL75" s="1293"/>
      <c r="BM75" s="1293"/>
      <c r="BN75" s="1293"/>
      <c r="BO75" s="1293"/>
      <c r="BP75" s="1291">
        <v>11</v>
      </c>
      <c r="BQ75" s="1291"/>
      <c r="BR75" s="1291"/>
      <c r="BS75" s="1291"/>
      <c r="BT75" s="1291"/>
      <c r="BU75" s="1291"/>
      <c r="BV75" s="1291"/>
      <c r="BW75" s="1291"/>
      <c r="BX75" s="1291">
        <v>10.3</v>
      </c>
      <c r="BY75" s="1291"/>
      <c r="BZ75" s="1291"/>
      <c r="CA75" s="1291"/>
      <c r="CB75" s="1291"/>
      <c r="CC75" s="1291"/>
      <c r="CD75" s="1291"/>
      <c r="CE75" s="1291"/>
      <c r="CF75" s="1291">
        <v>10.1</v>
      </c>
      <c r="CG75" s="1291"/>
      <c r="CH75" s="1291"/>
      <c r="CI75" s="1291"/>
      <c r="CJ75" s="1291"/>
      <c r="CK75" s="1291"/>
      <c r="CL75" s="1291"/>
      <c r="CM75" s="1291"/>
      <c r="CN75" s="1291">
        <v>10</v>
      </c>
      <c r="CO75" s="1291"/>
      <c r="CP75" s="1291"/>
      <c r="CQ75" s="1291"/>
      <c r="CR75" s="1291"/>
      <c r="CS75" s="1291"/>
      <c r="CT75" s="1291"/>
      <c r="CU75" s="1291"/>
      <c r="CV75" s="1291">
        <v>10.1</v>
      </c>
      <c r="CW75" s="1291"/>
      <c r="CX75" s="1291"/>
      <c r="CY75" s="1291"/>
      <c r="CZ75" s="1291"/>
      <c r="DA75" s="1291"/>
      <c r="DB75" s="1291"/>
      <c r="DC75" s="1291"/>
    </row>
    <row r="76" spans="2:107" ht="13.5" x14ac:dyDescent="0.15">
      <c r="B76" s="376"/>
      <c r="G76" s="1296"/>
      <c r="H76" s="1296"/>
      <c r="I76" s="1286"/>
      <c r="J76" s="1286"/>
      <c r="K76" s="1292"/>
      <c r="L76" s="1292"/>
      <c r="M76" s="1292"/>
      <c r="N76" s="1292"/>
      <c r="AM76" s="385"/>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ht="13.5" x14ac:dyDescent="0.15">
      <c r="B77" s="376"/>
      <c r="G77" s="1286"/>
      <c r="H77" s="1286"/>
      <c r="I77" s="1286"/>
      <c r="J77" s="1286"/>
      <c r="K77" s="1297"/>
      <c r="L77" s="1297"/>
      <c r="M77" s="1297"/>
      <c r="N77" s="1297"/>
      <c r="AN77" s="1290" t="s">
        <v>629</v>
      </c>
      <c r="AO77" s="1290"/>
      <c r="AP77" s="1290"/>
      <c r="AQ77" s="1290"/>
      <c r="AR77" s="1290"/>
      <c r="AS77" s="1290"/>
      <c r="AT77" s="1290"/>
      <c r="AU77" s="1290"/>
      <c r="AV77" s="1290"/>
      <c r="AW77" s="1290"/>
      <c r="AX77" s="1290"/>
      <c r="AY77" s="1290"/>
      <c r="AZ77" s="1290"/>
      <c r="BA77" s="1290"/>
      <c r="BB77" s="1293" t="s">
        <v>627</v>
      </c>
      <c r="BC77" s="1293"/>
      <c r="BD77" s="1293"/>
      <c r="BE77" s="1293"/>
      <c r="BF77" s="1293"/>
      <c r="BG77" s="1293"/>
      <c r="BH77" s="1293"/>
      <c r="BI77" s="1293"/>
      <c r="BJ77" s="1293"/>
      <c r="BK77" s="1293"/>
      <c r="BL77" s="1293"/>
      <c r="BM77" s="1293"/>
      <c r="BN77" s="1293"/>
      <c r="BO77" s="1293"/>
      <c r="BP77" s="1291">
        <v>53.4</v>
      </c>
      <c r="BQ77" s="1291"/>
      <c r="BR77" s="1291"/>
      <c r="BS77" s="1291"/>
      <c r="BT77" s="1291"/>
      <c r="BU77" s="1291"/>
      <c r="BV77" s="1291"/>
      <c r="BW77" s="1291"/>
      <c r="BX77" s="1291">
        <v>48</v>
      </c>
      <c r="BY77" s="1291"/>
      <c r="BZ77" s="1291"/>
      <c r="CA77" s="1291"/>
      <c r="CB77" s="1291"/>
      <c r="CC77" s="1291"/>
      <c r="CD77" s="1291"/>
      <c r="CE77" s="1291"/>
      <c r="CF77" s="1291">
        <v>49.1</v>
      </c>
      <c r="CG77" s="1291"/>
      <c r="CH77" s="1291"/>
      <c r="CI77" s="1291"/>
      <c r="CJ77" s="1291"/>
      <c r="CK77" s="1291"/>
      <c r="CL77" s="1291"/>
      <c r="CM77" s="1291"/>
      <c r="CN77" s="1291">
        <v>41.5</v>
      </c>
      <c r="CO77" s="1291"/>
      <c r="CP77" s="1291"/>
      <c r="CQ77" s="1291"/>
      <c r="CR77" s="1291"/>
      <c r="CS77" s="1291"/>
      <c r="CT77" s="1291"/>
      <c r="CU77" s="1291"/>
      <c r="CV77" s="1291">
        <v>23</v>
      </c>
      <c r="CW77" s="1291"/>
      <c r="CX77" s="1291"/>
      <c r="CY77" s="1291"/>
      <c r="CZ77" s="1291"/>
      <c r="DA77" s="1291"/>
      <c r="DB77" s="1291"/>
      <c r="DC77" s="1291"/>
    </row>
    <row r="78" spans="2:107" ht="13.5" x14ac:dyDescent="0.15">
      <c r="B78" s="376"/>
      <c r="G78" s="1286"/>
      <c r="H78" s="1286"/>
      <c r="I78" s="1286"/>
      <c r="J78" s="1286"/>
      <c r="K78" s="1297"/>
      <c r="L78" s="1297"/>
      <c r="M78" s="1297"/>
      <c r="N78" s="1297"/>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ht="13.5" x14ac:dyDescent="0.15">
      <c r="B79" s="376"/>
      <c r="G79" s="1286"/>
      <c r="H79" s="1286"/>
      <c r="I79" s="1295"/>
      <c r="J79" s="1295"/>
      <c r="K79" s="1298"/>
      <c r="L79" s="1298"/>
      <c r="M79" s="1298"/>
      <c r="N79" s="1298"/>
      <c r="AN79" s="1290"/>
      <c r="AO79" s="1290"/>
      <c r="AP79" s="1290"/>
      <c r="AQ79" s="1290"/>
      <c r="AR79" s="1290"/>
      <c r="AS79" s="1290"/>
      <c r="AT79" s="1290"/>
      <c r="AU79" s="1290"/>
      <c r="AV79" s="1290"/>
      <c r="AW79" s="1290"/>
      <c r="AX79" s="1290"/>
      <c r="AY79" s="1290"/>
      <c r="AZ79" s="1290"/>
      <c r="BA79" s="1290"/>
      <c r="BB79" s="1293" t="s">
        <v>632</v>
      </c>
      <c r="BC79" s="1293"/>
      <c r="BD79" s="1293"/>
      <c r="BE79" s="1293"/>
      <c r="BF79" s="1293"/>
      <c r="BG79" s="1293"/>
      <c r="BH79" s="1293"/>
      <c r="BI79" s="1293"/>
      <c r="BJ79" s="1293"/>
      <c r="BK79" s="1293"/>
      <c r="BL79" s="1293"/>
      <c r="BM79" s="1293"/>
      <c r="BN79" s="1293"/>
      <c r="BO79" s="1293"/>
      <c r="BP79" s="1291">
        <v>9.8000000000000007</v>
      </c>
      <c r="BQ79" s="1291"/>
      <c r="BR79" s="1291"/>
      <c r="BS79" s="1291"/>
      <c r="BT79" s="1291"/>
      <c r="BU79" s="1291"/>
      <c r="BV79" s="1291"/>
      <c r="BW79" s="1291"/>
      <c r="BX79" s="1291">
        <v>9.6</v>
      </c>
      <c r="BY79" s="1291"/>
      <c r="BZ79" s="1291"/>
      <c r="CA79" s="1291"/>
      <c r="CB79" s="1291"/>
      <c r="CC79" s="1291"/>
      <c r="CD79" s="1291"/>
      <c r="CE79" s="1291"/>
      <c r="CF79" s="1291">
        <v>9.5</v>
      </c>
      <c r="CG79" s="1291"/>
      <c r="CH79" s="1291"/>
      <c r="CI79" s="1291"/>
      <c r="CJ79" s="1291"/>
      <c r="CK79" s="1291"/>
      <c r="CL79" s="1291"/>
      <c r="CM79" s="1291"/>
      <c r="CN79" s="1291">
        <v>9.1999999999999993</v>
      </c>
      <c r="CO79" s="1291"/>
      <c r="CP79" s="1291"/>
      <c r="CQ79" s="1291"/>
      <c r="CR79" s="1291"/>
      <c r="CS79" s="1291"/>
      <c r="CT79" s="1291"/>
      <c r="CU79" s="1291"/>
      <c r="CV79" s="1291">
        <v>8.1999999999999993</v>
      </c>
      <c r="CW79" s="1291"/>
      <c r="CX79" s="1291"/>
      <c r="CY79" s="1291"/>
      <c r="CZ79" s="1291"/>
      <c r="DA79" s="1291"/>
      <c r="DB79" s="1291"/>
      <c r="DC79" s="1291"/>
    </row>
    <row r="80" spans="2:107" ht="13.5" x14ac:dyDescent="0.15">
      <c r="B80" s="376"/>
      <c r="G80" s="1286"/>
      <c r="H80" s="1286"/>
      <c r="I80" s="1295"/>
      <c r="J80" s="1295"/>
      <c r="K80" s="1298"/>
      <c r="L80" s="1298"/>
      <c r="M80" s="1298"/>
      <c r="N80" s="1298"/>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ht="13.5"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5"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5" x14ac:dyDescent="0.15">
      <c r="DD84" s="370"/>
      <c r="DE84" s="370"/>
    </row>
    <row r="85" spans="2:109" ht="13.5" x14ac:dyDescent="0.15">
      <c r="DD85" s="370"/>
      <c r="DE85" s="370"/>
    </row>
  </sheetData>
  <sheetProtection algorithmName="SHA-512" hashValue="0tgzaxzasaDDeor8a1Cy2O1+YsJYftHojCYuLtGrUziCsEe/wdlD98Q6FQUNcsiYAUFUfvsoajm8zj1Gx6V1TA==" saltValue="N0vbl8J/pwB9U2GAJIcV+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0" orientation="landscape" horizontalDpi="4294967295"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22" zoomScale="55" zoomScaleNormal="55" zoomScaleSheetLayoutView="70" workbookViewId="0"/>
  </sheetViews>
  <sheetFormatPr defaultColWidth="0" defaultRowHeight="13.7" customHeight="1" zeroHeight="1" x14ac:dyDescent="0.15"/>
  <cols>
    <col min="1" max="34" width="2.5" style="263" customWidth="1"/>
    <col min="35" max="122" width="2.5" style="262" customWidth="1"/>
    <col min="123" max="16384" width="2.5" style="262" hidden="1"/>
  </cols>
  <sheetData>
    <row r="1" spans="1:34" ht="13.7"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5" x14ac:dyDescent="0.15">
      <c r="S2" s="262"/>
      <c r="AH2" s="262"/>
    </row>
    <row r="3" spans="1:34" ht="13.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5" x14ac:dyDescent="0.15"/>
    <row r="5" spans="1:34" ht="13.5" x14ac:dyDescent="0.15"/>
    <row r="6" spans="1:34" ht="13.5" x14ac:dyDescent="0.15"/>
    <row r="7" spans="1:34" ht="13.5" x14ac:dyDescent="0.15"/>
    <row r="8" spans="1:34" ht="13.5" x14ac:dyDescent="0.15"/>
    <row r="9" spans="1:34" ht="13.5" x14ac:dyDescent="0.15">
      <c r="AH9" s="262"/>
    </row>
    <row r="10" spans="1:34" ht="13.5" x14ac:dyDescent="0.15"/>
    <row r="11" spans="1:34" ht="13.5" x14ac:dyDescent="0.15"/>
    <row r="12" spans="1:34" ht="13.5" x14ac:dyDescent="0.15"/>
    <row r="13" spans="1:34" ht="13.5" x14ac:dyDescent="0.15"/>
    <row r="14" spans="1:34" ht="13.5" x14ac:dyDescent="0.15"/>
    <row r="15" spans="1:34" ht="13.5" x14ac:dyDescent="0.15"/>
    <row r="16" spans="1:34" ht="13.5" x14ac:dyDescent="0.15"/>
    <row r="17" spans="12:34" ht="13.5" x14ac:dyDescent="0.15">
      <c r="AH17" s="262"/>
    </row>
    <row r="18" spans="12:34" ht="13.5" x14ac:dyDescent="0.15"/>
    <row r="19" spans="12:34" ht="13.5" x14ac:dyDescent="0.15"/>
    <row r="20" spans="12:34" ht="13.5" x14ac:dyDescent="0.15">
      <c r="AH20" s="262"/>
    </row>
    <row r="21" spans="12:34" ht="13.5" x14ac:dyDescent="0.15">
      <c r="AH21" s="262"/>
    </row>
    <row r="22" spans="12:34" ht="13.5" x14ac:dyDescent="0.15"/>
    <row r="23" spans="12:34" ht="13.5" x14ac:dyDescent="0.15"/>
    <row r="24" spans="12:34" ht="13.5" x14ac:dyDescent="0.15">
      <c r="Q24" s="262"/>
    </row>
    <row r="25" spans="12:34" ht="13.5" x14ac:dyDescent="0.15"/>
    <row r="26" spans="12:34" ht="13.5" x14ac:dyDescent="0.15"/>
    <row r="27" spans="12:34" ht="13.5" x14ac:dyDescent="0.15"/>
    <row r="28" spans="12:34" ht="13.5" x14ac:dyDescent="0.15">
      <c r="O28" s="262"/>
      <c r="T28" s="262"/>
      <c r="AH28" s="262"/>
    </row>
    <row r="29" spans="12:34" ht="13.5" x14ac:dyDescent="0.15"/>
    <row r="30" spans="12:34" ht="13.5" x14ac:dyDescent="0.15"/>
    <row r="31" spans="12:34" ht="13.5" x14ac:dyDescent="0.15">
      <c r="Q31" s="262"/>
    </row>
    <row r="32" spans="12:34" ht="13.5" x14ac:dyDescent="0.15">
      <c r="L32" s="262"/>
    </row>
    <row r="33" spans="2:34" ht="13.5" x14ac:dyDescent="0.15">
      <c r="C33" s="262"/>
      <c r="E33" s="262"/>
      <c r="G33" s="262"/>
      <c r="I33" s="262"/>
      <c r="X33" s="262"/>
    </row>
    <row r="34" spans="2:34" ht="13.5" x14ac:dyDescent="0.15">
      <c r="B34" s="262"/>
      <c r="P34" s="262"/>
      <c r="R34" s="262"/>
      <c r="T34" s="262"/>
    </row>
    <row r="35" spans="2:34" ht="13.5" x14ac:dyDescent="0.15">
      <c r="D35" s="262"/>
      <c r="W35" s="262"/>
      <c r="AC35" s="262"/>
      <c r="AD35" s="262"/>
      <c r="AE35" s="262"/>
      <c r="AF35" s="262"/>
      <c r="AG35" s="262"/>
      <c r="AH35" s="262"/>
    </row>
    <row r="36" spans="2:34" ht="13.5" x14ac:dyDescent="0.15">
      <c r="H36" s="262"/>
      <c r="J36" s="262"/>
      <c r="K36" s="262"/>
      <c r="M36" s="262"/>
      <c r="Y36" s="262"/>
      <c r="Z36" s="262"/>
      <c r="AA36" s="262"/>
      <c r="AB36" s="262"/>
      <c r="AC36" s="262"/>
      <c r="AD36" s="262"/>
      <c r="AE36" s="262"/>
      <c r="AF36" s="262"/>
      <c r="AG36" s="262"/>
      <c r="AH36" s="262"/>
    </row>
    <row r="37" spans="2:34" ht="13.5" x14ac:dyDescent="0.15">
      <c r="AH37" s="262"/>
    </row>
    <row r="38" spans="2:34" ht="13.5" x14ac:dyDescent="0.15">
      <c r="AG38" s="262"/>
      <c r="AH38" s="262"/>
    </row>
    <row r="39" spans="2:34" ht="13.5" x14ac:dyDescent="0.15"/>
    <row r="40" spans="2:34" ht="13.5" x14ac:dyDescent="0.15">
      <c r="X40" s="262"/>
    </row>
    <row r="41" spans="2:34" ht="13.5" x14ac:dyDescent="0.15">
      <c r="R41" s="262"/>
    </row>
    <row r="42" spans="2:34" ht="13.5" x14ac:dyDescent="0.15">
      <c r="W42" s="262"/>
    </row>
    <row r="43" spans="2:34" ht="13.5" x14ac:dyDescent="0.15">
      <c r="Y43" s="262"/>
      <c r="Z43" s="262"/>
      <c r="AA43" s="262"/>
      <c r="AB43" s="262"/>
      <c r="AC43" s="262"/>
      <c r="AD43" s="262"/>
      <c r="AE43" s="262"/>
      <c r="AF43" s="262"/>
      <c r="AG43" s="262"/>
      <c r="AH43" s="262"/>
    </row>
    <row r="44" spans="2:34" ht="13.5" x14ac:dyDescent="0.15">
      <c r="AH44" s="262"/>
    </row>
    <row r="45" spans="2:34" ht="13.5" x14ac:dyDescent="0.15">
      <c r="X45" s="262"/>
    </row>
    <row r="46" spans="2:34" ht="13.5" x14ac:dyDescent="0.15"/>
    <row r="47" spans="2:34" ht="13.5" x14ac:dyDescent="0.15"/>
    <row r="48" spans="2:34" ht="13.5" x14ac:dyDescent="0.15">
      <c r="W48" s="262"/>
      <c r="Y48" s="262"/>
      <c r="Z48" s="262"/>
      <c r="AA48" s="262"/>
      <c r="AB48" s="262"/>
      <c r="AC48" s="262"/>
      <c r="AD48" s="262"/>
      <c r="AE48" s="262"/>
      <c r="AF48" s="262"/>
      <c r="AG48" s="262"/>
      <c r="AH48" s="262"/>
    </row>
    <row r="49" spans="28:34" ht="13.5" x14ac:dyDescent="0.15"/>
    <row r="50" spans="28:34" ht="13.5" x14ac:dyDescent="0.15">
      <c r="AE50" s="262"/>
      <c r="AF50" s="262"/>
      <c r="AG50" s="262"/>
      <c r="AH50" s="262"/>
    </row>
    <row r="51" spans="28:34" ht="13.5" x14ac:dyDescent="0.15">
      <c r="AC51" s="262"/>
      <c r="AD51" s="262"/>
      <c r="AE51" s="262"/>
      <c r="AF51" s="262"/>
      <c r="AG51" s="262"/>
      <c r="AH51" s="262"/>
    </row>
    <row r="52" spans="28:34" ht="13.5" x14ac:dyDescent="0.15"/>
    <row r="53" spans="28:34" ht="13.5" x14ac:dyDescent="0.15">
      <c r="AF53" s="262"/>
      <c r="AG53" s="262"/>
      <c r="AH53" s="262"/>
    </row>
    <row r="54" spans="28:34" ht="13.5" x14ac:dyDescent="0.15">
      <c r="AH54" s="262"/>
    </row>
    <row r="55" spans="28:34" ht="13.5" x14ac:dyDescent="0.15"/>
    <row r="56" spans="28:34" ht="13.5" x14ac:dyDescent="0.15">
      <c r="AB56" s="262"/>
      <c r="AC56" s="262"/>
      <c r="AD56" s="262"/>
      <c r="AE56" s="262"/>
      <c r="AF56" s="262"/>
      <c r="AG56" s="262"/>
      <c r="AH56" s="262"/>
    </row>
    <row r="57" spans="28:34" ht="13.5" x14ac:dyDescent="0.15">
      <c r="AH57" s="262"/>
    </row>
    <row r="58" spans="28:34" ht="13.5" x14ac:dyDescent="0.15">
      <c r="AH58" s="262"/>
    </row>
    <row r="59" spans="28:34" ht="13.5" x14ac:dyDescent="0.15"/>
    <row r="60" spans="28:34" ht="13.5" x14ac:dyDescent="0.15"/>
    <row r="61" spans="28:34" ht="13.5" x14ac:dyDescent="0.15"/>
    <row r="62" spans="28:34" ht="13.5" x14ac:dyDescent="0.15"/>
    <row r="63" spans="28:34" ht="13.5" x14ac:dyDescent="0.15">
      <c r="AH63" s="262"/>
    </row>
    <row r="64" spans="28:34" ht="13.5" x14ac:dyDescent="0.15">
      <c r="AG64" s="262"/>
      <c r="AH64" s="262"/>
    </row>
    <row r="65" spans="28:34" ht="13.5" x14ac:dyDescent="0.15"/>
    <row r="66" spans="28:34" ht="13.5" x14ac:dyDescent="0.15"/>
    <row r="67" spans="28:34" ht="13.5" x14ac:dyDescent="0.15"/>
    <row r="68" spans="28:34" ht="13.5" x14ac:dyDescent="0.15">
      <c r="AB68" s="262"/>
      <c r="AC68" s="262"/>
      <c r="AD68" s="262"/>
      <c r="AE68" s="262"/>
      <c r="AF68" s="262"/>
      <c r="AG68" s="262"/>
      <c r="AH68" s="262"/>
    </row>
    <row r="69" spans="28:34" ht="13.5" x14ac:dyDescent="0.15">
      <c r="AF69" s="262"/>
      <c r="AG69" s="262"/>
      <c r="AH69" s="262"/>
    </row>
    <row r="70" spans="28:34" ht="13.5" x14ac:dyDescent="0.15"/>
    <row r="71" spans="28:34" ht="13.5" x14ac:dyDescent="0.15"/>
    <row r="72" spans="28:34" ht="13.5" x14ac:dyDescent="0.15"/>
    <row r="73" spans="28:34" ht="13.5" x14ac:dyDescent="0.15"/>
    <row r="74" spans="28:34" ht="13.5" x14ac:dyDescent="0.15"/>
    <row r="75" spans="28:34" ht="13.5" x14ac:dyDescent="0.15">
      <c r="AH75" s="262"/>
    </row>
    <row r="76" spans="28:34" ht="13.5" x14ac:dyDescent="0.15">
      <c r="AF76" s="262"/>
      <c r="AG76" s="262"/>
      <c r="AH76" s="262"/>
    </row>
    <row r="77" spans="28:34" ht="13.5" x14ac:dyDescent="0.15">
      <c r="AG77" s="262"/>
      <c r="AH77" s="262"/>
    </row>
    <row r="78" spans="28:34" ht="13.5" x14ac:dyDescent="0.15"/>
    <row r="79" spans="28:34" ht="13.5" x14ac:dyDescent="0.15"/>
    <row r="80" spans="28:34" ht="13.5" x14ac:dyDescent="0.15"/>
    <row r="81" spans="25:34" ht="13.5" x14ac:dyDescent="0.15"/>
    <row r="82" spans="25:34" ht="13.5" x14ac:dyDescent="0.15">
      <c r="Y82" s="262"/>
    </row>
    <row r="83" spans="25:34" ht="13.5" x14ac:dyDescent="0.15">
      <c r="Y83" s="262"/>
      <c r="Z83" s="262"/>
      <c r="AA83" s="262"/>
      <c r="AB83" s="262"/>
      <c r="AC83" s="262"/>
      <c r="AD83" s="262"/>
      <c r="AE83" s="262"/>
      <c r="AF83" s="262"/>
      <c r="AG83" s="262"/>
      <c r="AH83" s="262"/>
    </row>
    <row r="84" spans="25:34" ht="13.5" x14ac:dyDescent="0.15"/>
    <row r="85" spans="25:34" ht="13.5" x14ac:dyDescent="0.15"/>
    <row r="86" spans="25:34" ht="13.5" x14ac:dyDescent="0.15"/>
    <row r="87" spans="25:34" ht="13.5" x14ac:dyDescent="0.15"/>
    <row r="88" spans="25:34" ht="13.5" x14ac:dyDescent="0.15">
      <c r="AH88" s="262"/>
    </row>
    <row r="89" spans="25:34" ht="13.5" x14ac:dyDescent="0.15"/>
    <row r="90" spans="25:34" ht="13.5" x14ac:dyDescent="0.15"/>
    <row r="91" spans="25:34" ht="13.5" x14ac:dyDescent="0.15"/>
    <row r="92" spans="25:34" ht="13.7" customHeight="1" x14ac:dyDescent="0.15"/>
    <row r="93" spans="25:34" ht="13.7" customHeight="1" x14ac:dyDescent="0.15"/>
    <row r="94" spans="25:34" ht="13.7" customHeight="1" x14ac:dyDescent="0.15">
      <c r="AF94" s="262"/>
      <c r="AG94" s="262"/>
      <c r="AH94" s="262"/>
    </row>
    <row r="95" spans="25:34" ht="13.7" customHeight="1" x14ac:dyDescent="0.15">
      <c r="AH95" s="262"/>
    </row>
    <row r="96" spans="25:34" ht="13.7" customHeight="1" x14ac:dyDescent="0.15"/>
    <row r="97" spans="33:34" ht="13.7" customHeight="1" x14ac:dyDescent="0.15"/>
    <row r="98" spans="33:34" ht="13.7" customHeight="1" x14ac:dyDescent="0.15"/>
    <row r="99" spans="33:34" ht="13.7" customHeight="1" x14ac:dyDescent="0.15"/>
    <row r="100" spans="33:34" ht="13.7" customHeight="1" x14ac:dyDescent="0.15"/>
    <row r="101" spans="33:34" ht="13.7" customHeight="1" x14ac:dyDescent="0.15">
      <c r="AH101" s="262"/>
    </row>
    <row r="102" spans="33:34" ht="13.7" customHeight="1" x14ac:dyDescent="0.15"/>
    <row r="103" spans="33:34" ht="13.7" customHeight="1" x14ac:dyDescent="0.15"/>
    <row r="104" spans="33:34" ht="13.7" customHeight="1" x14ac:dyDescent="0.15">
      <c r="AG104" s="262"/>
      <c r="AH104" s="262"/>
    </row>
    <row r="105" spans="33:34" ht="13.7" customHeight="1" x14ac:dyDescent="0.15"/>
    <row r="106" spans="33:34" ht="13.7" customHeight="1" x14ac:dyDescent="0.15"/>
    <row r="107" spans="33:34" ht="13.7" customHeight="1" x14ac:dyDescent="0.15"/>
    <row r="108" spans="33:34" ht="13.7" customHeight="1" x14ac:dyDescent="0.15"/>
    <row r="109" spans="33:34" ht="13.7" customHeight="1" x14ac:dyDescent="0.15"/>
    <row r="110" spans="33:34" ht="13.7" customHeight="1" x14ac:dyDescent="0.15"/>
    <row r="111" spans="33:34" ht="13.7" customHeight="1" x14ac:dyDescent="0.15"/>
    <row r="112" spans="33:34" ht="13.7" customHeight="1" x14ac:dyDescent="0.15"/>
    <row r="113" spans="34:122" ht="13.7" customHeight="1" x14ac:dyDescent="0.15"/>
    <row r="114" spans="34:122" ht="13.7" customHeight="1" x14ac:dyDescent="0.15"/>
    <row r="115" spans="34:122" ht="13.7" customHeight="1" x14ac:dyDescent="0.15"/>
    <row r="116" spans="34:122" ht="13.7" customHeight="1" x14ac:dyDescent="0.15">
      <c r="AH116" s="262"/>
    </row>
    <row r="117" spans="34:122" ht="13.7" customHeight="1" x14ac:dyDescent="0.15"/>
    <row r="118" spans="34:122" ht="13.7" customHeight="1" x14ac:dyDescent="0.15"/>
    <row r="119" spans="34:122" ht="13.7" customHeight="1" x14ac:dyDescent="0.15"/>
    <row r="120" spans="34:122" ht="13.7" customHeight="1" x14ac:dyDescent="0.15">
      <c r="AH120" s="262"/>
    </row>
    <row r="121" spans="34:122" ht="13.7" customHeight="1" x14ac:dyDescent="0.15">
      <c r="AH121" s="262"/>
    </row>
    <row r="122" spans="34:122" ht="13.7" customHeight="1" x14ac:dyDescent="0.15"/>
    <row r="123" spans="34:122" ht="13.7" customHeight="1" x14ac:dyDescent="0.15"/>
    <row r="124" spans="34:122" ht="13.7" customHeight="1" x14ac:dyDescent="0.15"/>
    <row r="125" spans="34:122" ht="13.7" customHeight="1" x14ac:dyDescent="0.15">
      <c r="DR125" s="262" t="s">
        <v>520</v>
      </c>
    </row>
  </sheetData>
  <sheetProtection algorithmName="SHA-512" hashValue="EFLLmoELnRVTISdIlWYrYllV+alNMd+q/g1Vmej9Fi184i0LnKleXI3cYJ5b8UhlElnEwPYjs0lmwEYBBOMkww==" saltValue="DUOZo9u8Q2EGnefSjHEoy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E94" zoomScale="70" zoomScaleNormal="70" zoomScaleSheetLayoutView="55" workbookViewId="0">
      <selection activeCell="BC22" sqref="BC22"/>
    </sheetView>
  </sheetViews>
  <sheetFormatPr defaultColWidth="0" defaultRowHeight="13.7" customHeight="1" zeroHeight="1" x14ac:dyDescent="0.15"/>
  <cols>
    <col min="1" max="34" width="2.5" style="263" customWidth="1"/>
    <col min="35" max="122" width="2.5" style="262" customWidth="1"/>
    <col min="123" max="16384" width="2.5" style="262" hidden="1"/>
  </cols>
  <sheetData>
    <row r="1" spans="2:34" ht="13.7"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5" x14ac:dyDescent="0.15">
      <c r="S2" s="262"/>
      <c r="AH2" s="262"/>
    </row>
    <row r="3" spans="2:34" ht="13.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5" x14ac:dyDescent="0.15"/>
    <row r="5" spans="2:34" ht="13.5" x14ac:dyDescent="0.15"/>
    <row r="6" spans="2:34" ht="13.5" x14ac:dyDescent="0.15"/>
    <row r="7" spans="2:34" ht="13.5" x14ac:dyDescent="0.15"/>
    <row r="8" spans="2:34" ht="13.5" x14ac:dyDescent="0.15"/>
    <row r="9" spans="2:34" ht="13.5" x14ac:dyDescent="0.15">
      <c r="AH9" s="262"/>
    </row>
    <row r="10" spans="2:34" ht="13.5" x14ac:dyDescent="0.15"/>
    <row r="11" spans="2:34" ht="13.5" x14ac:dyDescent="0.15"/>
    <row r="12" spans="2:34" ht="13.5" x14ac:dyDescent="0.15"/>
    <row r="13" spans="2:34" ht="13.5" x14ac:dyDescent="0.15"/>
    <row r="14" spans="2:34" ht="13.5" x14ac:dyDescent="0.15"/>
    <row r="15" spans="2:34" ht="13.5" x14ac:dyDescent="0.15"/>
    <row r="16" spans="2:34" ht="13.5" x14ac:dyDescent="0.15"/>
    <row r="17" spans="12:34" ht="13.5" x14ac:dyDescent="0.15">
      <c r="AH17" s="262"/>
    </row>
    <row r="18" spans="12:34" ht="13.5" x14ac:dyDescent="0.15"/>
    <row r="19" spans="12:34" ht="13.5" x14ac:dyDescent="0.15"/>
    <row r="20" spans="12:34" ht="13.5" x14ac:dyDescent="0.15">
      <c r="AH20" s="262"/>
    </row>
    <row r="21" spans="12:34" ht="13.5" x14ac:dyDescent="0.15">
      <c r="AH21" s="262"/>
    </row>
    <row r="22" spans="12:34" ht="13.5" x14ac:dyDescent="0.15"/>
    <row r="23" spans="12:34" ht="13.5" x14ac:dyDescent="0.15"/>
    <row r="24" spans="12:34" ht="13.5" x14ac:dyDescent="0.15">
      <c r="Q24" s="262"/>
    </row>
    <row r="25" spans="12:34" ht="13.5" x14ac:dyDescent="0.15"/>
    <row r="26" spans="12:34" ht="13.5" x14ac:dyDescent="0.15"/>
    <row r="27" spans="12:34" ht="13.5" x14ac:dyDescent="0.15"/>
    <row r="28" spans="12:34" ht="13.5" x14ac:dyDescent="0.15">
      <c r="O28" s="262"/>
      <c r="T28" s="262"/>
      <c r="AH28" s="262"/>
    </row>
    <row r="29" spans="12:34" ht="13.5" x14ac:dyDescent="0.15"/>
    <row r="30" spans="12:34" ht="13.5" x14ac:dyDescent="0.15"/>
    <row r="31" spans="12:34" ht="13.5" x14ac:dyDescent="0.15">
      <c r="Q31" s="262"/>
    </row>
    <row r="32" spans="12:34" ht="13.5" x14ac:dyDescent="0.15">
      <c r="L32" s="262"/>
    </row>
    <row r="33" spans="2:34" ht="13.5" x14ac:dyDescent="0.15">
      <c r="C33" s="262"/>
      <c r="E33" s="262"/>
      <c r="G33" s="262"/>
      <c r="I33" s="262"/>
      <c r="X33" s="262"/>
    </row>
    <row r="34" spans="2:34" ht="13.5" x14ac:dyDescent="0.15">
      <c r="B34" s="262"/>
      <c r="P34" s="262"/>
      <c r="R34" s="262"/>
      <c r="T34" s="262"/>
    </row>
    <row r="35" spans="2:34" ht="13.5" x14ac:dyDescent="0.15">
      <c r="D35" s="262"/>
      <c r="W35" s="262"/>
      <c r="AC35" s="262"/>
      <c r="AD35" s="262"/>
      <c r="AE35" s="262"/>
      <c r="AF35" s="262"/>
      <c r="AG35" s="262"/>
      <c r="AH35" s="262"/>
    </row>
    <row r="36" spans="2:34" ht="13.5" x14ac:dyDescent="0.15">
      <c r="H36" s="262"/>
      <c r="J36" s="262"/>
      <c r="K36" s="262"/>
      <c r="M36" s="262"/>
      <c r="Y36" s="262"/>
      <c r="Z36" s="262"/>
      <c r="AA36" s="262"/>
      <c r="AB36" s="262"/>
      <c r="AC36" s="262"/>
      <c r="AD36" s="262"/>
      <c r="AE36" s="262"/>
      <c r="AF36" s="262"/>
      <c r="AG36" s="262"/>
      <c r="AH36" s="262"/>
    </row>
    <row r="37" spans="2:34" ht="13.5" x14ac:dyDescent="0.15">
      <c r="AH37" s="262"/>
    </row>
    <row r="38" spans="2:34" ht="13.5" x14ac:dyDescent="0.15">
      <c r="AG38" s="262"/>
      <c r="AH38" s="262"/>
    </row>
    <row r="39" spans="2:34" ht="13.5" x14ac:dyDescent="0.15"/>
    <row r="40" spans="2:34" ht="13.5" x14ac:dyDescent="0.15">
      <c r="X40" s="262"/>
    </row>
    <row r="41" spans="2:34" ht="13.5" x14ac:dyDescent="0.15">
      <c r="R41" s="262"/>
    </row>
    <row r="42" spans="2:34" ht="13.5" x14ac:dyDescent="0.15">
      <c r="W42" s="262"/>
    </row>
    <row r="43" spans="2:34" ht="13.5" x14ac:dyDescent="0.15">
      <c r="Y43" s="262"/>
      <c r="Z43" s="262"/>
      <c r="AA43" s="262"/>
      <c r="AB43" s="262"/>
      <c r="AC43" s="262"/>
      <c r="AD43" s="262"/>
      <c r="AE43" s="262"/>
      <c r="AF43" s="262"/>
      <c r="AG43" s="262"/>
      <c r="AH43" s="262"/>
    </row>
    <row r="44" spans="2:34" ht="13.5" x14ac:dyDescent="0.15">
      <c r="AH44" s="262"/>
    </row>
    <row r="45" spans="2:34" ht="13.5" x14ac:dyDescent="0.15">
      <c r="X45" s="262"/>
    </row>
    <row r="46" spans="2:34" ht="13.5" x14ac:dyDescent="0.15"/>
    <row r="47" spans="2:34" ht="13.5" x14ac:dyDescent="0.15"/>
    <row r="48" spans="2:34" ht="13.5" x14ac:dyDescent="0.15">
      <c r="W48" s="262"/>
      <c r="Y48" s="262"/>
      <c r="Z48" s="262"/>
      <c r="AA48" s="262"/>
      <c r="AB48" s="262"/>
      <c r="AC48" s="262"/>
      <c r="AD48" s="262"/>
      <c r="AE48" s="262"/>
      <c r="AF48" s="262"/>
      <c r="AG48" s="262"/>
      <c r="AH48" s="262"/>
    </row>
    <row r="49" spans="28:34" ht="13.5" x14ac:dyDescent="0.15"/>
    <row r="50" spans="28:34" ht="13.5" x14ac:dyDescent="0.15">
      <c r="AE50" s="262"/>
      <c r="AF50" s="262"/>
      <c r="AG50" s="262"/>
      <c r="AH50" s="262"/>
    </row>
    <row r="51" spans="28:34" ht="13.5" x14ac:dyDescent="0.15">
      <c r="AC51" s="262"/>
      <c r="AD51" s="262"/>
      <c r="AE51" s="262"/>
      <c r="AF51" s="262"/>
      <c r="AG51" s="262"/>
      <c r="AH51" s="262"/>
    </row>
    <row r="52" spans="28:34" ht="13.5" x14ac:dyDescent="0.15"/>
    <row r="53" spans="28:34" ht="13.5" x14ac:dyDescent="0.15">
      <c r="AF53" s="262"/>
      <c r="AG53" s="262"/>
      <c r="AH53" s="262"/>
    </row>
    <row r="54" spans="28:34" ht="13.5" x14ac:dyDescent="0.15">
      <c r="AH54" s="262"/>
    </row>
    <row r="55" spans="28:34" ht="13.5" x14ac:dyDescent="0.15"/>
    <row r="56" spans="28:34" ht="13.5" x14ac:dyDescent="0.15">
      <c r="AB56" s="262"/>
      <c r="AC56" s="262"/>
      <c r="AD56" s="262"/>
      <c r="AE56" s="262"/>
      <c r="AF56" s="262"/>
      <c r="AG56" s="262"/>
      <c r="AH56" s="262"/>
    </row>
    <row r="57" spans="28:34" ht="13.5" x14ac:dyDescent="0.15">
      <c r="AH57" s="262"/>
    </row>
    <row r="58" spans="28:34" ht="13.5" x14ac:dyDescent="0.15">
      <c r="AH58" s="262"/>
    </row>
    <row r="59" spans="28:34" ht="13.5" x14ac:dyDescent="0.15">
      <c r="AG59" s="262"/>
      <c r="AH59" s="262"/>
    </row>
    <row r="60" spans="28:34" ht="13.5" x14ac:dyDescent="0.15"/>
    <row r="61" spans="28:34" ht="13.5" x14ac:dyDescent="0.15"/>
    <row r="62" spans="28:34" ht="13.5" x14ac:dyDescent="0.15"/>
    <row r="63" spans="28:34" ht="13.5" x14ac:dyDescent="0.15">
      <c r="AH63" s="262"/>
    </row>
    <row r="64" spans="28:34" ht="13.5" x14ac:dyDescent="0.15">
      <c r="AG64" s="262"/>
      <c r="AH64" s="262"/>
    </row>
    <row r="65" spans="28:34" ht="13.5" x14ac:dyDescent="0.15"/>
    <row r="66" spans="28:34" ht="13.5" x14ac:dyDescent="0.15"/>
    <row r="67" spans="28:34" ht="13.5" x14ac:dyDescent="0.15"/>
    <row r="68" spans="28:34" ht="13.5" x14ac:dyDescent="0.15">
      <c r="AB68" s="262"/>
      <c r="AC68" s="262"/>
      <c r="AD68" s="262"/>
      <c r="AE68" s="262"/>
      <c r="AF68" s="262"/>
      <c r="AG68" s="262"/>
      <c r="AH68" s="262"/>
    </row>
    <row r="69" spans="28:34" ht="13.5" x14ac:dyDescent="0.15">
      <c r="AF69" s="262"/>
      <c r="AG69" s="262"/>
      <c r="AH69" s="262"/>
    </row>
    <row r="70" spans="28:34" ht="13.5" x14ac:dyDescent="0.15"/>
    <row r="71" spans="28:34" ht="13.5" x14ac:dyDescent="0.15"/>
    <row r="72" spans="28:34" ht="13.5" x14ac:dyDescent="0.15"/>
    <row r="73" spans="28:34" ht="13.5" x14ac:dyDescent="0.15"/>
    <row r="74" spans="28:34" ht="13.5" x14ac:dyDescent="0.15"/>
    <row r="75" spans="28:34" ht="13.5" x14ac:dyDescent="0.15">
      <c r="AH75" s="262"/>
    </row>
    <row r="76" spans="28:34" ht="13.5" x14ac:dyDescent="0.15">
      <c r="AF76" s="262"/>
      <c r="AG76" s="262"/>
      <c r="AH76" s="262"/>
    </row>
    <row r="77" spans="28:34" ht="13.5" x14ac:dyDescent="0.15">
      <c r="AG77" s="262"/>
      <c r="AH77" s="262"/>
    </row>
    <row r="78" spans="28:34" ht="13.5" x14ac:dyDescent="0.15"/>
    <row r="79" spans="28:34" ht="13.5" x14ac:dyDescent="0.15"/>
    <row r="80" spans="28:34" ht="13.5" x14ac:dyDescent="0.15"/>
    <row r="81" spans="25:34" ht="13.5" x14ac:dyDescent="0.15"/>
    <row r="82" spans="25:34" ht="13.5" x14ac:dyDescent="0.15">
      <c r="Y82" s="262"/>
    </row>
    <row r="83" spans="25:34" ht="13.5" x14ac:dyDescent="0.15">
      <c r="Y83" s="262"/>
      <c r="Z83" s="262"/>
      <c r="AA83" s="262"/>
      <c r="AB83" s="262"/>
      <c r="AC83" s="262"/>
      <c r="AD83" s="262"/>
      <c r="AE83" s="262"/>
      <c r="AF83" s="262"/>
      <c r="AG83" s="262"/>
      <c r="AH83" s="262"/>
    </row>
    <row r="84" spans="25:34" ht="13.5" x14ac:dyDescent="0.15"/>
    <row r="85" spans="25:34" ht="13.5" x14ac:dyDescent="0.15"/>
    <row r="86" spans="25:34" ht="13.5" x14ac:dyDescent="0.15"/>
    <row r="87" spans="25:34" ht="13.5" x14ac:dyDescent="0.15"/>
    <row r="88" spans="25:34" ht="13.5" x14ac:dyDescent="0.15">
      <c r="AH88" s="262"/>
    </row>
    <row r="89" spans="25:34" ht="13.5" x14ac:dyDescent="0.15"/>
    <row r="90" spans="25:34" ht="13.5" x14ac:dyDescent="0.15"/>
    <row r="91" spans="25:34" ht="13.5" x14ac:dyDescent="0.15"/>
    <row r="92" spans="25:34" ht="13.7" customHeight="1" x14ac:dyDescent="0.15"/>
    <row r="93" spans="25:34" ht="13.7" customHeight="1" x14ac:dyDescent="0.15"/>
    <row r="94" spans="25:34" ht="13.7" customHeight="1" x14ac:dyDescent="0.15">
      <c r="AF94" s="262"/>
      <c r="AG94" s="262"/>
      <c r="AH94" s="262"/>
    </row>
    <row r="95" spans="25:34" ht="13.7" customHeight="1" x14ac:dyDescent="0.15">
      <c r="AH95" s="262"/>
    </row>
    <row r="96" spans="25:34" ht="13.7" customHeight="1" x14ac:dyDescent="0.15"/>
    <row r="97" spans="33:34" ht="13.7" customHeight="1" x14ac:dyDescent="0.15"/>
    <row r="98" spans="33:34" ht="13.7" customHeight="1" x14ac:dyDescent="0.15"/>
    <row r="99" spans="33:34" ht="13.7" customHeight="1" x14ac:dyDescent="0.15"/>
    <row r="100" spans="33:34" ht="13.7" customHeight="1" x14ac:dyDescent="0.15"/>
    <row r="101" spans="33:34" ht="13.7" customHeight="1" x14ac:dyDescent="0.15">
      <c r="AH101" s="262"/>
    </row>
    <row r="102" spans="33:34" ht="13.7" customHeight="1" x14ac:dyDescent="0.15"/>
    <row r="103" spans="33:34" ht="13.7" customHeight="1" x14ac:dyDescent="0.15"/>
    <row r="104" spans="33:34" ht="13.7" customHeight="1" x14ac:dyDescent="0.15">
      <c r="AG104" s="262"/>
      <c r="AH104" s="262"/>
    </row>
    <row r="105" spans="33:34" ht="13.7" customHeight="1" x14ac:dyDescent="0.15"/>
    <row r="106" spans="33:34" ht="13.7" customHeight="1" x14ac:dyDescent="0.15"/>
    <row r="107" spans="33:34" ht="13.7" customHeight="1" x14ac:dyDescent="0.15"/>
    <row r="108" spans="33:34" ht="13.7" customHeight="1" x14ac:dyDescent="0.15"/>
    <row r="109" spans="33:34" ht="13.7" customHeight="1" x14ac:dyDescent="0.15"/>
    <row r="110" spans="33:34" ht="13.7" customHeight="1" x14ac:dyDescent="0.15"/>
    <row r="111" spans="33:34" ht="13.7" customHeight="1" x14ac:dyDescent="0.15"/>
    <row r="112" spans="33:34" ht="13.7" customHeight="1" x14ac:dyDescent="0.15"/>
    <row r="113" spans="34:122" ht="13.7" customHeight="1" x14ac:dyDescent="0.15"/>
    <row r="114" spans="34:122" ht="13.7" customHeight="1" x14ac:dyDescent="0.15"/>
    <row r="115" spans="34:122" ht="13.7" customHeight="1" x14ac:dyDescent="0.15"/>
    <row r="116" spans="34:122" ht="13.7" customHeight="1" x14ac:dyDescent="0.15">
      <c r="AH116" s="262"/>
    </row>
    <row r="117" spans="34:122" ht="13.7" customHeight="1" x14ac:dyDescent="0.15"/>
    <row r="118" spans="34:122" ht="13.7" customHeight="1" x14ac:dyDescent="0.15"/>
    <row r="119" spans="34:122" ht="13.7" customHeight="1" x14ac:dyDescent="0.15"/>
    <row r="120" spans="34:122" ht="13.7" customHeight="1" x14ac:dyDescent="0.15">
      <c r="AH120" s="262"/>
    </row>
    <row r="121" spans="34:122" ht="13.7" customHeight="1" x14ac:dyDescent="0.15">
      <c r="AH121" s="262"/>
    </row>
    <row r="122" spans="34:122" ht="13.7" customHeight="1" x14ac:dyDescent="0.15"/>
    <row r="123" spans="34:122" ht="13.7" customHeight="1" x14ac:dyDescent="0.15"/>
    <row r="124" spans="34:122" ht="13.7" customHeight="1" x14ac:dyDescent="0.15"/>
    <row r="125" spans="34:122" ht="13.7" customHeight="1" x14ac:dyDescent="0.15">
      <c r="DR125" s="262" t="s">
        <v>520</v>
      </c>
    </row>
  </sheetData>
  <sheetProtection algorithmName="SHA-512" hashValue="CCC1SvL+XXscOn7lB51LIPwFoT5fsJWJoUQ1mBnh92YqDBv6RCQgWtVDRd1TUyG3JLyvenj+rTfznYn02ABtRg==" saltValue="AaoLVgB7kXZ48qR2A7Boow==" spinCount="100000" sheet="1" objects="1" scenarios="1"/>
  <dataConsolidate/>
  <phoneticPr fontId="2"/>
  <printOptions horizontalCentered="1" verticalCentered="1"/>
  <pageMargins left="0" right="0" top="0.19685039370078741" bottom="0" header="0.39370078740157483" footer="0"/>
  <pageSetup paperSize="8" scale="51" orientation="landscape" horizontalDpi="4294967294"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570</v>
      </c>
      <c r="G2" s="148"/>
      <c r="H2" s="149"/>
    </row>
    <row r="3" spans="1:8" x14ac:dyDescent="0.15">
      <c r="A3" s="145" t="s">
        <v>563</v>
      </c>
      <c r="B3" s="150"/>
      <c r="C3" s="151"/>
      <c r="D3" s="152">
        <v>110745</v>
      </c>
      <c r="E3" s="153"/>
      <c r="F3" s="154">
        <v>88968</v>
      </c>
      <c r="G3" s="155"/>
      <c r="H3" s="156"/>
    </row>
    <row r="4" spans="1:8" x14ac:dyDescent="0.15">
      <c r="A4" s="157"/>
      <c r="B4" s="158"/>
      <c r="C4" s="159"/>
      <c r="D4" s="160">
        <v>67114</v>
      </c>
      <c r="E4" s="161"/>
      <c r="F4" s="162">
        <v>45482</v>
      </c>
      <c r="G4" s="163"/>
      <c r="H4" s="164"/>
    </row>
    <row r="5" spans="1:8" x14ac:dyDescent="0.15">
      <c r="A5" s="145" t="s">
        <v>565</v>
      </c>
      <c r="B5" s="150"/>
      <c r="C5" s="151"/>
      <c r="D5" s="152">
        <v>117997</v>
      </c>
      <c r="E5" s="153"/>
      <c r="F5" s="154">
        <v>85173</v>
      </c>
      <c r="G5" s="155"/>
      <c r="H5" s="156"/>
    </row>
    <row r="6" spans="1:8" x14ac:dyDescent="0.15">
      <c r="A6" s="157"/>
      <c r="B6" s="158"/>
      <c r="C6" s="159"/>
      <c r="D6" s="160">
        <v>60307</v>
      </c>
      <c r="E6" s="161"/>
      <c r="F6" s="162">
        <v>43913</v>
      </c>
      <c r="G6" s="163"/>
      <c r="H6" s="164"/>
    </row>
    <row r="7" spans="1:8" x14ac:dyDescent="0.15">
      <c r="A7" s="145" t="s">
        <v>566</v>
      </c>
      <c r="B7" s="150"/>
      <c r="C7" s="151"/>
      <c r="D7" s="152">
        <v>102853</v>
      </c>
      <c r="E7" s="153"/>
      <c r="F7" s="154">
        <v>94081</v>
      </c>
      <c r="G7" s="155"/>
      <c r="H7" s="156"/>
    </row>
    <row r="8" spans="1:8" x14ac:dyDescent="0.15">
      <c r="A8" s="157"/>
      <c r="B8" s="158"/>
      <c r="C8" s="159"/>
      <c r="D8" s="160">
        <v>68050</v>
      </c>
      <c r="E8" s="161"/>
      <c r="F8" s="162">
        <v>48949</v>
      </c>
      <c r="G8" s="163"/>
      <c r="H8" s="164"/>
    </row>
    <row r="9" spans="1:8" x14ac:dyDescent="0.15">
      <c r="A9" s="145" t="s">
        <v>567</v>
      </c>
      <c r="B9" s="150"/>
      <c r="C9" s="151"/>
      <c r="D9" s="152">
        <v>84068</v>
      </c>
      <c r="E9" s="153"/>
      <c r="F9" s="154">
        <v>92632</v>
      </c>
      <c r="G9" s="155"/>
      <c r="H9" s="156"/>
    </row>
    <row r="10" spans="1:8" x14ac:dyDescent="0.15">
      <c r="A10" s="157"/>
      <c r="B10" s="158"/>
      <c r="C10" s="159"/>
      <c r="D10" s="160">
        <v>47383</v>
      </c>
      <c r="E10" s="161"/>
      <c r="F10" s="162">
        <v>47978</v>
      </c>
      <c r="G10" s="163"/>
      <c r="H10" s="164"/>
    </row>
    <row r="11" spans="1:8" x14ac:dyDescent="0.15">
      <c r="A11" s="145" t="s">
        <v>568</v>
      </c>
      <c r="B11" s="150"/>
      <c r="C11" s="151"/>
      <c r="D11" s="152">
        <v>113101</v>
      </c>
      <c r="E11" s="153"/>
      <c r="F11" s="154">
        <v>71279</v>
      </c>
      <c r="G11" s="155"/>
      <c r="H11" s="156"/>
    </row>
    <row r="12" spans="1:8" x14ac:dyDescent="0.15">
      <c r="A12" s="157"/>
      <c r="B12" s="158"/>
      <c r="C12" s="165"/>
      <c r="D12" s="160">
        <v>52323</v>
      </c>
      <c r="E12" s="161"/>
      <c r="F12" s="162">
        <v>36731</v>
      </c>
      <c r="G12" s="163"/>
      <c r="H12" s="164"/>
    </row>
    <row r="13" spans="1:8" x14ac:dyDescent="0.15">
      <c r="A13" s="145"/>
      <c r="B13" s="150"/>
      <c r="C13" s="166"/>
      <c r="D13" s="167">
        <v>105753</v>
      </c>
      <c r="E13" s="168"/>
      <c r="F13" s="169">
        <v>86427</v>
      </c>
      <c r="G13" s="170"/>
      <c r="H13" s="156"/>
    </row>
    <row r="14" spans="1:8" x14ac:dyDescent="0.15">
      <c r="A14" s="157"/>
      <c r="B14" s="158"/>
      <c r="C14" s="159"/>
      <c r="D14" s="160">
        <v>59035</v>
      </c>
      <c r="E14" s="161"/>
      <c r="F14" s="162">
        <v>44611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5.23</v>
      </c>
      <c r="C19" s="171">
        <f>ROUND(VALUE(SUBSTITUTE(実質収支比率等に係る経年分析!G$48,"▲","-")),2)</f>
        <v>5.27</v>
      </c>
      <c r="D19" s="171">
        <f>ROUND(VALUE(SUBSTITUTE(実質収支比率等に係る経年分析!H$48,"▲","-")),2)</f>
        <v>5.93</v>
      </c>
      <c r="E19" s="171">
        <f>ROUND(VALUE(SUBSTITUTE(実質収支比率等に係る経年分析!I$48,"▲","-")),2)</f>
        <v>6.29</v>
      </c>
      <c r="F19" s="171">
        <f>ROUND(VALUE(SUBSTITUTE(実質収支比率等に係る経年分析!J$48,"▲","-")),2)</f>
        <v>6.09</v>
      </c>
    </row>
    <row r="20" spans="1:11" x14ac:dyDescent="0.15">
      <c r="A20" s="171" t="s">
        <v>55</v>
      </c>
      <c r="B20" s="171">
        <f>ROUND(VALUE(SUBSTITUTE(実質収支比率等に係る経年分析!F$47,"▲","-")),2)</f>
        <v>23.24</v>
      </c>
      <c r="C20" s="171">
        <f>ROUND(VALUE(SUBSTITUTE(実質収支比率等に係る経年分析!G$47,"▲","-")),2)</f>
        <v>22.56</v>
      </c>
      <c r="D20" s="171">
        <f>ROUND(VALUE(SUBSTITUTE(実質収支比率等に係る経年分析!H$47,"▲","-")),2)</f>
        <v>20.239999999999998</v>
      </c>
      <c r="E20" s="171">
        <f>ROUND(VALUE(SUBSTITUTE(実質収支比率等に係る経年分析!I$47,"▲","-")),2)</f>
        <v>20.49</v>
      </c>
      <c r="F20" s="171">
        <f>ROUND(VALUE(SUBSTITUTE(実質収支比率等に係る経年分析!J$47,"▲","-")),2)</f>
        <v>21.84</v>
      </c>
    </row>
    <row r="21" spans="1:11" x14ac:dyDescent="0.15">
      <c r="A21" s="171" t="s">
        <v>56</v>
      </c>
      <c r="B21" s="171">
        <f>IF(ISNUMBER(VALUE(SUBSTITUTE(実質収支比率等に係る経年分析!F$49,"▲","-"))),ROUND(VALUE(SUBSTITUTE(実質収支比率等に係る経年分析!F$49,"▲","-")),2),NA())</f>
        <v>-3.12</v>
      </c>
      <c r="C21" s="171">
        <f>IF(ISNUMBER(VALUE(SUBSTITUTE(実質収支比率等に係る経年分析!G$49,"▲","-"))),ROUND(VALUE(SUBSTITUTE(実質収支比率等に係る経年分析!G$49,"▲","-")),2),NA())</f>
        <v>-3.11</v>
      </c>
      <c r="D21" s="171">
        <f>IF(ISNUMBER(VALUE(SUBSTITUTE(実質収支比率等に係る経年分析!H$49,"▲","-"))),ROUND(VALUE(SUBSTITUTE(実質収支比率等に係る経年分析!H$49,"▲","-")),2),NA())</f>
        <v>-4.16</v>
      </c>
      <c r="E21" s="171">
        <f>IF(ISNUMBER(VALUE(SUBSTITUTE(実質収支比率等に係る経年分析!I$49,"▲","-"))),ROUND(VALUE(SUBSTITUTE(実質収支比率等に係る経年分析!I$49,"▲","-")),2),NA())</f>
        <v>-2.11</v>
      </c>
      <c r="F21" s="171">
        <f>IF(ISNUMBER(VALUE(SUBSTITUTE(実質収支比率等に係る経年分析!J$49,"▲","-"))),ROUND(VALUE(SUBSTITUTE(実質収支比率等に係る経年分析!J$49,"▲","-")),2),NA())</f>
        <v>-0.88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0.28000000000000003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0.52</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三沢市後期高齢者医療特別会計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0.04</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0.08</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0.06</v>
      </c>
    </row>
    <row r="30" spans="1:11" x14ac:dyDescent="0.15">
      <c r="A30" s="172" t="str">
        <f>IF(連結実質赤字比率に係る赤字・黒字の構成分析!C$40="",NA(),連結実質赤字比率に係る赤字・黒字の構成分析!C$40)</f>
        <v>三沢市国民健康保険特別会計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1.8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1.33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0.83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0.45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0.65</v>
      </c>
    </row>
    <row r="31" spans="1:11" x14ac:dyDescent="0.15">
      <c r="A31" s="172" t="str">
        <f>IF(連結実質赤字比率に係る赤字・黒字の構成分析!C$39="",NA(),連結実質赤字比率に係る赤字・黒字の構成分析!C$39)</f>
        <v>三沢市食肉処理センター特別会計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0.81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0.54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1.08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1.48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0.88</v>
      </c>
    </row>
    <row r="32" spans="1:11" x14ac:dyDescent="0.15">
      <c r="A32" s="172" t="str">
        <f>IF(連結実質赤字比率に係る赤字・黒字の構成分析!C$38="",NA(),連結実質赤字比率に係る赤字・黒字の構成分析!C$38)</f>
        <v>三沢市下水道事業会計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0.57999999999999996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0.99</v>
      </c>
    </row>
    <row r="33" spans="1:16" x14ac:dyDescent="0.15">
      <c r="A33" s="172" t="str">
        <f>IF(連結実質赤字比率に係る赤字・黒字の構成分析!C$37="",NA(),連結実質赤字比率に係る赤字・黒字の構成分析!C$37)</f>
        <v>三沢市介護保険特別会計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1.32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0.77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1.01</v>
      </c>
    </row>
    <row r="34" spans="1:16" x14ac:dyDescent="0.15">
      <c r="A34" s="172" t="str">
        <f>IF(連結実質赤字比率に係る赤字・黒字の構成分析!C$36="",NA(),連結実質赤字比率に係る赤字・黒字の構成分析!C$36)</f>
        <v>三沢市立三沢病院事業会計</v>
      </c>
      <c r="B34" s="172">
        <f>IF(ROUND(VALUE(SUBSTITUTE(連結実質赤字比率に係る赤字・黒字の構成分析!F$36,"▲", "-")), 2) &lt; 0, ABS(ROUND(VALUE(SUBSTITUTE(連結実質赤字比率に係る赤字・黒字の構成分析!F$36,"▲", "-")), 2)), NA())</f>
        <v>0.66</v>
      </c>
      <c r="C34" s="172" t="e">
        <f>IF(ROUND(VALUE(SUBSTITUTE(連結実質赤字比率に係る赤字・黒字の構成分析!F$36,"▲", "-")), 2) &gt;= 0, ABS(ROUND(VALUE(SUBSTITUTE(連結実質赤字比率に係る赤字・黒字の構成分析!F$36,"▲", "-")), 2)), NA())</f>
        <v>#N/A</v>
      </c>
      <c r="D34" s="172">
        <f>IF(ROUND(VALUE(SUBSTITUTE(連結実質赤字比率に係る赤字・黒字の構成分析!G$36,"▲", "-")), 2) &lt; 0, ABS(ROUND(VALUE(SUBSTITUTE(連結実質赤字比率に係る赤字・黒字の構成分析!G$36,"▲", "-")), 2)), NA())</f>
        <v>3.61</v>
      </c>
      <c r="E34" s="172" t="e">
        <f>IF(ROUND(VALUE(SUBSTITUTE(連結実質赤字比率に係る赤字・黒字の構成分析!G$36,"▲", "-")), 2) &gt;= 0, ABS(ROUND(VALUE(SUBSTITUTE(連結実質赤字比率に係る赤字・黒字の構成分析!G$36,"▲", "-")), 2)), NA())</f>
        <v>#N/A</v>
      </c>
      <c r="F34" s="172">
        <f>IF(ROUND(VALUE(SUBSTITUTE(連結実質赤字比率に係る赤字・黒字の構成分析!H$36,"▲", "-")), 2) &lt; 0, ABS(ROUND(VALUE(SUBSTITUTE(連結実質赤字比率に係る赤字・黒字の構成分析!H$36,"▲", "-")), 2)), NA())</f>
        <v>5.87</v>
      </c>
      <c r="G34" s="172" t="e">
        <f>IF(ROUND(VALUE(SUBSTITUTE(連結実質赤字比率に係る赤字・黒字の構成分析!H$36,"▲", "-")), 2) &gt;= 0, ABS(ROUND(VALUE(SUBSTITUTE(連結実質赤字比率に係る赤字・黒字の構成分析!H$36,"▲", "-")), 2)), NA())</f>
        <v>#N/A</v>
      </c>
      <c r="H34" s="172">
        <f>IF(ROUND(VALUE(SUBSTITUTE(連結実質赤字比率に係る赤字・黒字の構成分析!I$36,"▲", "-")), 2) &lt; 0, ABS(ROUND(VALUE(SUBSTITUTE(連結実質赤字比率に係る赤字・黒字の構成分析!I$36,"▲", "-")), 2)), NA())</f>
        <v>3.35</v>
      </c>
      <c r="I34" s="172" t="e">
        <f>IF(ROUND(VALUE(SUBSTITUTE(連結実質赤字比率に係る赤字・黒字の構成分析!I$36,"▲", "-")), 2) &gt;= 0, ABS(ROUND(VALUE(SUBSTITUTE(連結実質赤字比率に係る赤字・黒字の構成分析!I$36,"▲", "-")), 2)), NA())</f>
        <v>#N/A</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1.23</v>
      </c>
    </row>
    <row r="35" spans="1:16" x14ac:dyDescent="0.15">
      <c r="A35" s="172" t="str">
        <f>IF(連結実質赤字比率に係る赤字・黒字の構成分析!C$35="",NA(),連結実質赤字比率に係る赤字・黒字の構成分析!C$35)</f>
        <v>三沢市水道事業会計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6.39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6.59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6.25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6.27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5.77</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5.22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5.27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5.93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6.28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6.09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1478</v>
      </c>
      <c r="E42" s="173"/>
      <c r="F42" s="173"/>
      <c r="G42" s="173">
        <f>'実質公債費比率（分子）の構造'!L$52</f>
        <v>1446</v>
      </c>
      <c r="H42" s="173"/>
      <c r="I42" s="173"/>
      <c r="J42" s="173">
        <f>'実質公債費比率（分子）の構造'!M$52</f>
        <v>1425</v>
      </c>
      <c r="K42" s="173"/>
      <c r="L42" s="173"/>
      <c r="M42" s="173">
        <f>'実質公債費比率（分子）の構造'!N$52</f>
        <v>1394</v>
      </c>
      <c r="N42" s="173"/>
      <c r="O42" s="173"/>
      <c r="P42" s="173">
        <f>'実質公債費比率（分子）の構造'!O$52</f>
        <v>1337</v>
      </c>
    </row>
    <row r="43" spans="1:16" x14ac:dyDescent="0.15">
      <c r="A43" s="173" t="s">
        <v>64</v>
      </c>
      <c r="B43" s="173">
        <f>'実質公債費比率（分子）の構造'!K$51</f>
        <v>0</v>
      </c>
      <c r="C43" s="173"/>
      <c r="D43" s="173"/>
      <c r="E43" s="173">
        <f>'実質公債費比率（分子）の構造'!L$51</f>
        <v>0</v>
      </c>
      <c r="F43" s="173"/>
      <c r="G43" s="173"/>
      <c r="H43" s="173" t="str">
        <f>'実質公債費比率（分子）の構造'!M$51</f>
        <v>-</v>
      </c>
      <c r="I43" s="173"/>
      <c r="J43" s="173"/>
      <c r="K43" s="173">
        <f>'実質公債費比率（分子）の構造'!N$51</f>
        <v>0</v>
      </c>
      <c r="L43" s="173"/>
      <c r="M43" s="173"/>
      <c r="N43" s="173" t="str">
        <f>'実質公債費比率（分子）の構造'!O$51</f>
        <v>-</v>
      </c>
      <c r="O43" s="173"/>
      <c r="P43" s="173"/>
    </row>
    <row r="44" spans="1:16" x14ac:dyDescent="0.15">
      <c r="A44" s="173" t="s">
        <v>65</v>
      </c>
      <c r="B44" s="173">
        <f>'実質公債費比率（分子）の構造'!K$50</f>
        <v>7</v>
      </c>
      <c r="C44" s="173"/>
      <c r="D44" s="173"/>
      <c r="E44" s="173">
        <f>'実質公債費比率（分子）の構造'!L$50</f>
        <v>2</v>
      </c>
      <c r="F44" s="173"/>
      <c r="G44" s="173"/>
      <c r="H44" s="173">
        <f>'実質公債費比率（分子）の構造'!M$50</f>
        <v>1</v>
      </c>
      <c r="I44" s="173"/>
      <c r="J44" s="173"/>
      <c r="K44" s="173">
        <f>'実質公債費比率（分子）の構造'!N$50</f>
        <v>0</v>
      </c>
      <c r="L44" s="173"/>
      <c r="M44" s="173"/>
      <c r="N44" s="173">
        <f>'実質公債費比率（分子）の構造'!O$50</f>
        <v>0</v>
      </c>
      <c r="O44" s="173"/>
      <c r="P44" s="173"/>
    </row>
    <row r="45" spans="1:16" x14ac:dyDescent="0.15">
      <c r="A45" s="173" t="s">
        <v>66</v>
      </c>
      <c r="B45" s="173">
        <f>'実質公債費比率（分子）の構造'!K$49</f>
        <v>1</v>
      </c>
      <c r="C45" s="173"/>
      <c r="D45" s="173"/>
      <c r="E45" s="173">
        <f>'実質公債費比率（分子）の構造'!L$49</f>
        <v>1</v>
      </c>
      <c r="F45" s="173"/>
      <c r="G45" s="173"/>
      <c r="H45" s="173">
        <f>'実質公債費比率（分子）の構造'!M$49</f>
        <v>5</v>
      </c>
      <c r="I45" s="173"/>
      <c r="J45" s="173"/>
      <c r="K45" s="173">
        <f>'実質公債費比率（分子）の構造'!N$49</f>
        <v>9</v>
      </c>
      <c r="L45" s="173"/>
      <c r="M45" s="173"/>
      <c r="N45" s="173">
        <f>'実質公債費比率（分子）の構造'!O$49</f>
        <v>9</v>
      </c>
      <c r="O45" s="173"/>
      <c r="P45" s="173"/>
    </row>
    <row r="46" spans="1:16" x14ac:dyDescent="0.15">
      <c r="A46" s="173" t="s">
        <v>67</v>
      </c>
      <c r="B46" s="173">
        <f>'実質公債費比率（分子）の構造'!K$48</f>
        <v>789</v>
      </c>
      <c r="C46" s="173"/>
      <c r="D46" s="173"/>
      <c r="E46" s="173">
        <f>'実質公債費比率（分子）の構造'!L$48</f>
        <v>782</v>
      </c>
      <c r="F46" s="173"/>
      <c r="G46" s="173"/>
      <c r="H46" s="173">
        <f>'実質公債費比率（分子）の構造'!M$48</f>
        <v>894</v>
      </c>
      <c r="I46" s="173"/>
      <c r="J46" s="173"/>
      <c r="K46" s="173">
        <f>'実質公債費比率（分子）の構造'!N$48</f>
        <v>833</v>
      </c>
      <c r="L46" s="173"/>
      <c r="M46" s="173"/>
      <c r="N46" s="173">
        <f>'実質公債費比率（分子）の構造'!O$48</f>
        <v>794</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1635</v>
      </c>
      <c r="C49" s="173"/>
      <c r="D49" s="173"/>
      <c r="E49" s="173">
        <f>'実質公債費比率（分子）の構造'!L$45</f>
        <v>1522</v>
      </c>
      <c r="F49" s="173"/>
      <c r="G49" s="173"/>
      <c r="H49" s="173">
        <f>'実質公債費比率（分子）の構造'!M$45</f>
        <v>1475</v>
      </c>
      <c r="I49" s="173"/>
      <c r="J49" s="173"/>
      <c r="K49" s="173">
        <f>'実質公債費比率（分子）の構造'!N$45</f>
        <v>1507</v>
      </c>
      <c r="L49" s="173"/>
      <c r="M49" s="173"/>
      <c r="N49" s="173">
        <f>'実質公債費比率（分子）の構造'!O$45</f>
        <v>1503</v>
      </c>
      <c r="O49" s="173"/>
      <c r="P49" s="173"/>
    </row>
    <row r="50" spans="1:16" x14ac:dyDescent="0.15">
      <c r="A50" s="173" t="s">
        <v>71</v>
      </c>
      <c r="B50" s="173" t="e">
        <f>NA()</f>
        <v>#N/A</v>
      </c>
      <c r="C50" s="173">
        <f>IF(ISNUMBER('実質公債費比率（分子）の構造'!K$53),'実質公債費比率（分子）の構造'!K$53,NA())</f>
        <v>954</v>
      </c>
      <c r="D50" s="173" t="e">
        <f>NA()</f>
        <v>#N/A</v>
      </c>
      <c r="E50" s="173" t="e">
        <f>NA()</f>
        <v>#N/A</v>
      </c>
      <c r="F50" s="173">
        <f>IF(ISNUMBER('実質公債費比率（分子）の構造'!L$53),'実質公債費比率（分子）の構造'!L$53,NA())</f>
        <v>861</v>
      </c>
      <c r="G50" s="173" t="e">
        <f>NA()</f>
        <v>#N/A</v>
      </c>
      <c r="H50" s="173" t="e">
        <f>NA()</f>
        <v>#N/A</v>
      </c>
      <c r="I50" s="173">
        <f>IF(ISNUMBER('実質公債費比率（分子）の構造'!M$53),'実質公債費比率（分子）の構造'!M$53,NA())</f>
        <v>950</v>
      </c>
      <c r="J50" s="173" t="e">
        <f>NA()</f>
        <v>#N/A</v>
      </c>
      <c r="K50" s="173" t="e">
        <f>NA()</f>
        <v>#N/A</v>
      </c>
      <c r="L50" s="173">
        <f>IF(ISNUMBER('実質公債費比率（分子）の構造'!N$53),'実質公債費比率（分子）の構造'!N$53,NA())</f>
        <v>955</v>
      </c>
      <c r="M50" s="173" t="e">
        <f>NA()</f>
        <v>#N/A</v>
      </c>
      <c r="N50" s="173" t="e">
        <f>NA()</f>
        <v>#N/A</v>
      </c>
      <c r="O50" s="173">
        <f>IF(ISNUMBER('実質公債費比率（分子）の構造'!O$53),'実質公債費比率（分子）の構造'!O$53,NA())</f>
        <v>969</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16583</v>
      </c>
      <c r="E56" s="172"/>
      <c r="F56" s="172"/>
      <c r="G56" s="172">
        <f>'将来負担比率（分子）の構造'!J$52</f>
        <v>16185</v>
      </c>
      <c r="H56" s="172"/>
      <c r="I56" s="172"/>
      <c r="J56" s="172">
        <f>'将来負担比率（分子）の構造'!K$52</f>
        <v>15703</v>
      </c>
      <c r="K56" s="172"/>
      <c r="L56" s="172"/>
      <c r="M56" s="172">
        <f>'将来負担比率（分子）の構造'!L$52</f>
        <v>15449</v>
      </c>
      <c r="N56" s="172"/>
      <c r="O56" s="172"/>
      <c r="P56" s="172">
        <f>'将来負担比率（分子）の構造'!M$52</f>
        <v>15469</v>
      </c>
    </row>
    <row r="57" spans="1:16" x14ac:dyDescent="0.15">
      <c r="A57" s="172" t="s">
        <v>42</v>
      </c>
      <c r="B57" s="172"/>
      <c r="C57" s="172"/>
      <c r="D57" s="172">
        <f>'将来負担比率（分子）の構造'!I$51</f>
        <v>818</v>
      </c>
      <c r="E57" s="172"/>
      <c r="F57" s="172"/>
      <c r="G57" s="172">
        <f>'将来負担比率（分子）の構造'!J$51</f>
        <v>1061</v>
      </c>
      <c r="H57" s="172"/>
      <c r="I57" s="172"/>
      <c r="J57" s="172">
        <f>'将来負担比率（分子）の構造'!K$51</f>
        <v>1291</v>
      </c>
      <c r="K57" s="172"/>
      <c r="L57" s="172"/>
      <c r="M57" s="172">
        <f>'将来負担比率（分子）の構造'!L$51</f>
        <v>1352</v>
      </c>
      <c r="N57" s="172"/>
      <c r="O57" s="172"/>
      <c r="P57" s="172">
        <f>'将来負担比率（分子）の構造'!M$51</f>
        <v>1100</v>
      </c>
    </row>
    <row r="58" spans="1:16" x14ac:dyDescent="0.15">
      <c r="A58" s="172" t="s">
        <v>41</v>
      </c>
      <c r="B58" s="172"/>
      <c r="C58" s="172"/>
      <c r="D58" s="172">
        <f>'将来負担比率（分子）の構造'!I$50</f>
        <v>4721</v>
      </c>
      <c r="E58" s="172"/>
      <c r="F58" s="172"/>
      <c r="G58" s="172">
        <f>'将来負担比率（分子）の構造'!J$50</f>
        <v>4790</v>
      </c>
      <c r="H58" s="172"/>
      <c r="I58" s="172"/>
      <c r="J58" s="172">
        <f>'将来負担比率（分子）の構造'!K$50</f>
        <v>4866</v>
      </c>
      <c r="K58" s="172"/>
      <c r="L58" s="172"/>
      <c r="M58" s="172">
        <f>'将来負担比率（分子）の構造'!L$50</f>
        <v>5067</v>
      </c>
      <c r="N58" s="172"/>
      <c r="O58" s="172"/>
      <c r="P58" s="172">
        <f>'将来負担比率（分子）の構造'!M$50</f>
        <v>5583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1873</v>
      </c>
      <c r="C62" s="172"/>
      <c r="D62" s="172"/>
      <c r="E62" s="172">
        <f>'将来負担比率（分子）の構造'!J$45</f>
        <v>1615</v>
      </c>
      <c r="F62" s="172"/>
      <c r="G62" s="172"/>
      <c r="H62" s="172">
        <f>'将来負担比率（分子）の構造'!K$45</f>
        <v>1562</v>
      </c>
      <c r="I62" s="172"/>
      <c r="J62" s="172"/>
      <c r="K62" s="172">
        <f>'将来負担比率（分子）の構造'!L$45</f>
        <v>1503</v>
      </c>
      <c r="L62" s="172"/>
      <c r="M62" s="172"/>
      <c r="N62" s="172">
        <f>'将来負担比率（分子）の構造'!M$45</f>
        <v>1371</v>
      </c>
      <c r="O62" s="172"/>
      <c r="P62" s="172"/>
    </row>
    <row r="63" spans="1:16" x14ac:dyDescent="0.15">
      <c r="A63" s="172" t="s">
        <v>34</v>
      </c>
      <c r="B63" s="172">
        <f>'将来負担比率（分子）の構造'!I$44</f>
        <v>67</v>
      </c>
      <c r="C63" s="172"/>
      <c r="D63" s="172"/>
      <c r="E63" s="172">
        <f>'将来負担比率（分子）の構造'!J$44</f>
        <v>145</v>
      </c>
      <c r="F63" s="172"/>
      <c r="G63" s="172"/>
      <c r="H63" s="172">
        <f>'将来負担比率（分子）の構造'!K$44</f>
        <v>145</v>
      </c>
      <c r="I63" s="172"/>
      <c r="J63" s="172"/>
      <c r="K63" s="172">
        <f>'将来負担比率（分子）の構造'!L$44</f>
        <v>136</v>
      </c>
      <c r="L63" s="172"/>
      <c r="M63" s="172"/>
      <c r="N63" s="172">
        <f>'将来負担比率（分子）の構造'!M$44</f>
        <v>128</v>
      </c>
      <c r="O63" s="172"/>
      <c r="P63" s="172"/>
    </row>
    <row r="64" spans="1:16" x14ac:dyDescent="0.15">
      <c r="A64" s="172" t="s">
        <v>33</v>
      </c>
      <c r="B64" s="172">
        <f>'将来負担比率（分子）の構造'!I$43</f>
        <v>12726</v>
      </c>
      <c r="C64" s="172"/>
      <c r="D64" s="172"/>
      <c r="E64" s="172">
        <f>'将来負担比率（分子）の構造'!J$43</f>
        <v>11907</v>
      </c>
      <c r="F64" s="172"/>
      <c r="G64" s="172"/>
      <c r="H64" s="172">
        <f>'将来負担比率（分子）の構造'!K$43</f>
        <v>11749</v>
      </c>
      <c r="I64" s="172"/>
      <c r="J64" s="172"/>
      <c r="K64" s="172">
        <f>'将来負担比率（分子）の構造'!L$43</f>
        <v>10910</v>
      </c>
      <c r="L64" s="172"/>
      <c r="M64" s="172"/>
      <c r="N64" s="172">
        <f>'将来負担比率（分子）の構造'!M$43</f>
        <v>10713</v>
      </c>
      <c r="O64" s="172"/>
      <c r="P64" s="172"/>
    </row>
    <row r="65" spans="1:16" x14ac:dyDescent="0.15">
      <c r="A65" s="172" t="s">
        <v>32</v>
      </c>
      <c r="B65" s="172">
        <f>'将来負担比率（分子）の構造'!I$42</f>
        <v>2</v>
      </c>
      <c r="C65" s="172"/>
      <c r="D65" s="172"/>
      <c r="E65" s="172">
        <f>'将来負担比率（分子）の構造'!J$42</f>
        <v>1</v>
      </c>
      <c r="F65" s="172"/>
      <c r="G65" s="172"/>
      <c r="H65" s="172">
        <f>'将来負担比率（分子）の構造'!K$42</f>
        <v>0</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15527</v>
      </c>
      <c r="C66" s="172"/>
      <c r="D66" s="172"/>
      <c r="E66" s="172">
        <f>'将来負担比率（分子）の構造'!J$41</f>
        <v>15459</v>
      </c>
      <c r="F66" s="172"/>
      <c r="G66" s="172"/>
      <c r="H66" s="172">
        <f>'将来負担比率（分子）の構造'!K$41</f>
        <v>15231</v>
      </c>
      <c r="I66" s="172"/>
      <c r="J66" s="172"/>
      <c r="K66" s="172">
        <f>'将来負担比率（分子）の構造'!L$41</f>
        <v>14861</v>
      </c>
      <c r="L66" s="172"/>
      <c r="M66" s="172"/>
      <c r="N66" s="172">
        <f>'将来負担比率（分子）の構造'!M$41</f>
        <v>14707</v>
      </c>
      <c r="O66" s="172"/>
      <c r="P66" s="172"/>
    </row>
    <row r="67" spans="1:16" x14ac:dyDescent="0.15">
      <c r="A67" s="172" t="s">
        <v>75</v>
      </c>
      <c r="B67" s="172" t="e">
        <f>NA()</f>
        <v>#N/A</v>
      </c>
      <c r="C67" s="172">
        <f>IF(ISNUMBER('将来負担比率（分子）の構造'!I$53), IF('将来負担比率（分子）の構造'!I$53 &lt; 0, 0, '将来負担比率（分子）の構造'!I$53), NA())</f>
        <v>8072</v>
      </c>
      <c r="D67" s="172" t="e">
        <f>NA()</f>
        <v>#N/A</v>
      </c>
      <c r="E67" s="172" t="e">
        <f>NA()</f>
        <v>#N/A</v>
      </c>
      <c r="F67" s="172">
        <f>IF(ISNUMBER('将来負担比率（分子）の構造'!J$53), IF('将来負担比率（分子）の構造'!J$53 &lt; 0, 0, '将来負担比率（分子）の構造'!J$53), NA())</f>
        <v>7092</v>
      </c>
      <c r="G67" s="172" t="e">
        <f>NA()</f>
        <v>#N/A</v>
      </c>
      <c r="H67" s="172" t="e">
        <f>NA()</f>
        <v>#N/A</v>
      </c>
      <c r="I67" s="172">
        <f>IF(ISNUMBER('将来負担比率（分子）の構造'!K$53), IF('将来負担比率（分子）の構造'!K$53 &lt; 0, 0, '将来負担比率（分子）の構造'!K$53), NA())</f>
        <v>6826</v>
      </c>
      <c r="J67" s="172" t="e">
        <f>NA()</f>
        <v>#N/A</v>
      </c>
      <c r="K67" s="172" t="e">
        <f>NA()</f>
        <v>#N/A</v>
      </c>
      <c r="L67" s="172">
        <f>IF(ISNUMBER('将来負担比率（分子）の構造'!L$53), IF('将来負担比率（分子）の構造'!L$53 &lt; 0, 0, '将来負担比率（分子）の構造'!L$53), NA())</f>
        <v>5543</v>
      </c>
      <c r="M67" s="172" t="e">
        <f>NA()</f>
        <v>#N/A</v>
      </c>
      <c r="N67" s="172" t="e">
        <f>NA()</f>
        <v>#N/A</v>
      </c>
      <c r="O67" s="172">
        <f>IF(ISNUMBER('将来負担比率（分子）の構造'!M$53), IF('将来負担比率（分子）の構造'!M$53 &lt; 0, 0, '将来負担比率（分子）の構造'!M$53), NA())</f>
        <v>4766</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2120</v>
      </c>
      <c r="C72" s="176">
        <f>基金残高に係る経年分析!G55</f>
        <v>2178</v>
      </c>
      <c r="D72" s="176">
        <f>基金残高に係る経年分析!H55</f>
        <v>2410</v>
      </c>
    </row>
    <row r="73" spans="1:16" x14ac:dyDescent="0.15">
      <c r="A73" s="175" t="s">
        <v>78</v>
      </c>
      <c r="B73" s="176">
        <f>基金残高に係る経年分析!F56</f>
        <v>1297</v>
      </c>
      <c r="C73" s="176">
        <f>基金残高に係る経年分析!G56</f>
        <v>1307</v>
      </c>
      <c r="D73" s="176">
        <f>基金残高に係る経年分析!H56</f>
        <v>1317</v>
      </c>
    </row>
    <row r="74" spans="1:16" x14ac:dyDescent="0.15">
      <c r="A74" s="175" t="s">
        <v>79</v>
      </c>
      <c r="B74" s="176">
        <f>基金残高に係る経年分析!F57</f>
        <v>1455</v>
      </c>
      <c r="C74" s="176">
        <f>基金残高に係る経年分析!G57</f>
        <v>1564</v>
      </c>
      <c r="D74" s="176">
        <f>基金残高に係る経年分析!H57</f>
        <v>1730</v>
      </c>
    </row>
  </sheetData>
  <sheetProtection algorithmName="SHA-512" hashValue="t8QVCUUAp0UJXz2XiKG1hgjCge9Znnv5KS5BBXRf0bpoRGLxKAeDuzwZ+MRewy2IA2dJWhSVXcWtWFdbDM1U1w==" saltValue="xBgBuyHJvxCS+9IiA3Kzp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7"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210</v>
      </c>
      <c r="DI1" s="783"/>
      <c r="DJ1" s="783"/>
      <c r="DK1" s="783"/>
      <c r="DL1" s="783"/>
      <c r="DM1" s="783"/>
      <c r="DN1" s="784"/>
      <c r="DO1" s="212"/>
      <c r="DP1" s="782" t="s">
        <v>211</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7"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213</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214</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215</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4" t="s">
        <v>1</v>
      </c>
      <c r="C4" s="725"/>
      <c r="D4" s="725"/>
      <c r="E4" s="725"/>
      <c r="F4" s="725"/>
      <c r="G4" s="725"/>
      <c r="H4" s="725"/>
      <c r="I4" s="725"/>
      <c r="J4" s="725"/>
      <c r="K4" s="725"/>
      <c r="L4" s="725"/>
      <c r="M4" s="725"/>
      <c r="N4" s="725"/>
      <c r="O4" s="725"/>
      <c r="P4" s="725"/>
      <c r="Q4" s="726"/>
      <c r="R4" s="724" t="s">
        <v>216</v>
      </c>
      <c r="S4" s="725"/>
      <c r="T4" s="725"/>
      <c r="U4" s="725"/>
      <c r="V4" s="725"/>
      <c r="W4" s="725"/>
      <c r="X4" s="725"/>
      <c r="Y4" s="726"/>
      <c r="Z4" s="724" t="s">
        <v>217</v>
      </c>
      <c r="AA4" s="725"/>
      <c r="AB4" s="725"/>
      <c r="AC4" s="726"/>
      <c r="AD4" s="724" t="s">
        <v>218</v>
      </c>
      <c r="AE4" s="725"/>
      <c r="AF4" s="725"/>
      <c r="AG4" s="725"/>
      <c r="AH4" s="725"/>
      <c r="AI4" s="725"/>
      <c r="AJ4" s="725"/>
      <c r="AK4" s="726"/>
      <c r="AL4" s="724" t="s">
        <v>217</v>
      </c>
      <c r="AM4" s="725"/>
      <c r="AN4" s="725"/>
      <c r="AO4" s="726"/>
      <c r="AP4" s="785" t="s">
        <v>219</v>
      </c>
      <c r="AQ4" s="785"/>
      <c r="AR4" s="785"/>
      <c r="AS4" s="785"/>
      <c r="AT4" s="785"/>
      <c r="AU4" s="785"/>
      <c r="AV4" s="785"/>
      <c r="AW4" s="785"/>
      <c r="AX4" s="785"/>
      <c r="AY4" s="785"/>
      <c r="AZ4" s="785"/>
      <c r="BA4" s="785"/>
      <c r="BB4" s="785"/>
      <c r="BC4" s="785"/>
      <c r="BD4" s="785"/>
      <c r="BE4" s="785"/>
      <c r="BF4" s="785"/>
      <c r="BG4" s="785" t="s">
        <v>220</v>
      </c>
      <c r="BH4" s="785"/>
      <c r="BI4" s="785"/>
      <c r="BJ4" s="785"/>
      <c r="BK4" s="785"/>
      <c r="BL4" s="785"/>
      <c r="BM4" s="785"/>
      <c r="BN4" s="785"/>
      <c r="BO4" s="785" t="s">
        <v>217</v>
      </c>
      <c r="BP4" s="785"/>
      <c r="BQ4" s="785"/>
      <c r="BR4" s="785"/>
      <c r="BS4" s="785" t="s">
        <v>221</v>
      </c>
      <c r="BT4" s="785"/>
      <c r="BU4" s="785"/>
      <c r="BV4" s="785"/>
      <c r="BW4" s="785"/>
      <c r="BX4" s="785"/>
      <c r="BY4" s="785"/>
      <c r="BZ4" s="785"/>
      <c r="CA4" s="785"/>
      <c r="CB4" s="785"/>
      <c r="CD4" s="767" t="s">
        <v>222</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216" customFormat="1" ht="11.25" customHeight="1" x14ac:dyDescent="0.15">
      <c r="B5" s="731" t="s">
        <v>223</v>
      </c>
      <c r="C5" s="732"/>
      <c r="D5" s="732"/>
      <c r="E5" s="732"/>
      <c r="F5" s="732"/>
      <c r="G5" s="732"/>
      <c r="H5" s="732"/>
      <c r="I5" s="732"/>
      <c r="J5" s="732"/>
      <c r="K5" s="732"/>
      <c r="L5" s="732"/>
      <c r="M5" s="732"/>
      <c r="N5" s="732"/>
      <c r="O5" s="732"/>
      <c r="P5" s="732"/>
      <c r="Q5" s="733"/>
      <c r="R5" s="718">
        <v>4801955</v>
      </c>
      <c r="S5" s="719"/>
      <c r="T5" s="719"/>
      <c r="U5" s="719"/>
      <c r="V5" s="719"/>
      <c r="W5" s="719"/>
      <c r="X5" s="719"/>
      <c r="Y5" s="762"/>
      <c r="Z5" s="780">
        <v>18.7</v>
      </c>
      <c r="AA5" s="780"/>
      <c r="AB5" s="780"/>
      <c r="AC5" s="780"/>
      <c r="AD5" s="781">
        <v>4801955</v>
      </c>
      <c r="AE5" s="781"/>
      <c r="AF5" s="781"/>
      <c r="AG5" s="781"/>
      <c r="AH5" s="781"/>
      <c r="AI5" s="781"/>
      <c r="AJ5" s="781"/>
      <c r="AK5" s="781"/>
      <c r="AL5" s="763">
        <v>37</v>
      </c>
      <c r="AM5" s="736"/>
      <c r="AN5" s="736"/>
      <c r="AO5" s="764"/>
      <c r="AP5" s="731" t="s">
        <v>224</v>
      </c>
      <c r="AQ5" s="732"/>
      <c r="AR5" s="732"/>
      <c r="AS5" s="732"/>
      <c r="AT5" s="732"/>
      <c r="AU5" s="732"/>
      <c r="AV5" s="732"/>
      <c r="AW5" s="732"/>
      <c r="AX5" s="732"/>
      <c r="AY5" s="732"/>
      <c r="AZ5" s="732"/>
      <c r="BA5" s="732"/>
      <c r="BB5" s="732"/>
      <c r="BC5" s="732"/>
      <c r="BD5" s="732"/>
      <c r="BE5" s="732"/>
      <c r="BF5" s="733"/>
      <c r="BG5" s="665">
        <v>4801628</v>
      </c>
      <c r="BH5" s="666"/>
      <c r="BI5" s="666"/>
      <c r="BJ5" s="666"/>
      <c r="BK5" s="666"/>
      <c r="BL5" s="666"/>
      <c r="BM5" s="666"/>
      <c r="BN5" s="667"/>
      <c r="BO5" s="692">
        <v>100</v>
      </c>
      <c r="BP5" s="692"/>
      <c r="BQ5" s="692"/>
      <c r="BR5" s="692"/>
      <c r="BS5" s="693">
        <v>79473</v>
      </c>
      <c r="BT5" s="693"/>
      <c r="BU5" s="693"/>
      <c r="BV5" s="693"/>
      <c r="BW5" s="693"/>
      <c r="BX5" s="693"/>
      <c r="BY5" s="693"/>
      <c r="BZ5" s="693"/>
      <c r="CA5" s="693"/>
      <c r="CB5" s="751"/>
      <c r="CD5" s="767" t="s">
        <v>219</v>
      </c>
      <c r="CE5" s="768"/>
      <c r="CF5" s="768"/>
      <c r="CG5" s="768"/>
      <c r="CH5" s="768"/>
      <c r="CI5" s="768"/>
      <c r="CJ5" s="768"/>
      <c r="CK5" s="768"/>
      <c r="CL5" s="768"/>
      <c r="CM5" s="768"/>
      <c r="CN5" s="768"/>
      <c r="CO5" s="768"/>
      <c r="CP5" s="768"/>
      <c r="CQ5" s="769"/>
      <c r="CR5" s="767" t="s">
        <v>225</v>
      </c>
      <c r="CS5" s="768"/>
      <c r="CT5" s="768"/>
      <c r="CU5" s="768"/>
      <c r="CV5" s="768"/>
      <c r="CW5" s="768"/>
      <c r="CX5" s="768"/>
      <c r="CY5" s="769"/>
      <c r="CZ5" s="767" t="s">
        <v>217</v>
      </c>
      <c r="DA5" s="768"/>
      <c r="DB5" s="768"/>
      <c r="DC5" s="769"/>
      <c r="DD5" s="767" t="s">
        <v>226</v>
      </c>
      <c r="DE5" s="768"/>
      <c r="DF5" s="768"/>
      <c r="DG5" s="768"/>
      <c r="DH5" s="768"/>
      <c r="DI5" s="768"/>
      <c r="DJ5" s="768"/>
      <c r="DK5" s="768"/>
      <c r="DL5" s="768"/>
      <c r="DM5" s="768"/>
      <c r="DN5" s="768"/>
      <c r="DO5" s="768"/>
      <c r="DP5" s="769"/>
      <c r="DQ5" s="767" t="s">
        <v>227</v>
      </c>
      <c r="DR5" s="768"/>
      <c r="DS5" s="768"/>
      <c r="DT5" s="768"/>
      <c r="DU5" s="768"/>
      <c r="DV5" s="768"/>
      <c r="DW5" s="768"/>
      <c r="DX5" s="768"/>
      <c r="DY5" s="768"/>
      <c r="DZ5" s="768"/>
      <c r="EA5" s="768"/>
      <c r="EB5" s="768"/>
      <c r="EC5" s="769"/>
    </row>
    <row r="6" spans="2:143" ht="11.25" customHeight="1" x14ac:dyDescent="0.15">
      <c r="B6" s="662" t="s">
        <v>228</v>
      </c>
      <c r="C6" s="663"/>
      <c r="D6" s="663"/>
      <c r="E6" s="663"/>
      <c r="F6" s="663"/>
      <c r="G6" s="663"/>
      <c r="H6" s="663"/>
      <c r="I6" s="663"/>
      <c r="J6" s="663"/>
      <c r="K6" s="663"/>
      <c r="L6" s="663"/>
      <c r="M6" s="663"/>
      <c r="N6" s="663"/>
      <c r="O6" s="663"/>
      <c r="P6" s="663"/>
      <c r="Q6" s="664"/>
      <c r="R6" s="665">
        <v>150671</v>
      </c>
      <c r="S6" s="666"/>
      <c r="T6" s="666"/>
      <c r="U6" s="666"/>
      <c r="V6" s="666"/>
      <c r="W6" s="666"/>
      <c r="X6" s="666"/>
      <c r="Y6" s="667"/>
      <c r="Z6" s="692">
        <v>0.6</v>
      </c>
      <c r="AA6" s="692"/>
      <c r="AB6" s="692"/>
      <c r="AC6" s="692"/>
      <c r="AD6" s="693">
        <v>150671</v>
      </c>
      <c r="AE6" s="693"/>
      <c r="AF6" s="693"/>
      <c r="AG6" s="693"/>
      <c r="AH6" s="693"/>
      <c r="AI6" s="693"/>
      <c r="AJ6" s="693"/>
      <c r="AK6" s="693"/>
      <c r="AL6" s="668">
        <v>1.2</v>
      </c>
      <c r="AM6" s="669"/>
      <c r="AN6" s="669"/>
      <c r="AO6" s="694"/>
      <c r="AP6" s="662" t="s">
        <v>229</v>
      </c>
      <c r="AQ6" s="663"/>
      <c r="AR6" s="663"/>
      <c r="AS6" s="663"/>
      <c r="AT6" s="663"/>
      <c r="AU6" s="663"/>
      <c r="AV6" s="663"/>
      <c r="AW6" s="663"/>
      <c r="AX6" s="663"/>
      <c r="AY6" s="663"/>
      <c r="AZ6" s="663"/>
      <c r="BA6" s="663"/>
      <c r="BB6" s="663"/>
      <c r="BC6" s="663"/>
      <c r="BD6" s="663"/>
      <c r="BE6" s="663"/>
      <c r="BF6" s="664"/>
      <c r="BG6" s="665">
        <v>4801628</v>
      </c>
      <c r="BH6" s="666"/>
      <c r="BI6" s="666"/>
      <c r="BJ6" s="666"/>
      <c r="BK6" s="666"/>
      <c r="BL6" s="666"/>
      <c r="BM6" s="666"/>
      <c r="BN6" s="667"/>
      <c r="BO6" s="692">
        <v>100</v>
      </c>
      <c r="BP6" s="692"/>
      <c r="BQ6" s="692"/>
      <c r="BR6" s="692"/>
      <c r="BS6" s="693">
        <v>79473</v>
      </c>
      <c r="BT6" s="693"/>
      <c r="BU6" s="693"/>
      <c r="BV6" s="693"/>
      <c r="BW6" s="693"/>
      <c r="BX6" s="693"/>
      <c r="BY6" s="693"/>
      <c r="BZ6" s="693"/>
      <c r="CA6" s="693"/>
      <c r="CB6" s="751"/>
      <c r="CD6" s="721" t="s">
        <v>230</v>
      </c>
      <c r="CE6" s="722"/>
      <c r="CF6" s="722"/>
      <c r="CG6" s="722"/>
      <c r="CH6" s="722"/>
      <c r="CI6" s="722"/>
      <c r="CJ6" s="722"/>
      <c r="CK6" s="722"/>
      <c r="CL6" s="722"/>
      <c r="CM6" s="722"/>
      <c r="CN6" s="722"/>
      <c r="CO6" s="722"/>
      <c r="CP6" s="722"/>
      <c r="CQ6" s="723"/>
      <c r="CR6" s="665">
        <v>179144</v>
      </c>
      <c r="CS6" s="666"/>
      <c r="CT6" s="666"/>
      <c r="CU6" s="666"/>
      <c r="CV6" s="666"/>
      <c r="CW6" s="666"/>
      <c r="CX6" s="666"/>
      <c r="CY6" s="667"/>
      <c r="CZ6" s="763">
        <v>0.7</v>
      </c>
      <c r="DA6" s="736"/>
      <c r="DB6" s="736"/>
      <c r="DC6" s="766"/>
      <c r="DD6" s="671" t="s">
        <v>231</v>
      </c>
      <c r="DE6" s="666"/>
      <c r="DF6" s="666"/>
      <c r="DG6" s="666"/>
      <c r="DH6" s="666"/>
      <c r="DI6" s="666"/>
      <c r="DJ6" s="666"/>
      <c r="DK6" s="666"/>
      <c r="DL6" s="666"/>
      <c r="DM6" s="666"/>
      <c r="DN6" s="666"/>
      <c r="DO6" s="666"/>
      <c r="DP6" s="667"/>
      <c r="DQ6" s="671">
        <v>179144</v>
      </c>
      <c r="DR6" s="666"/>
      <c r="DS6" s="666"/>
      <c r="DT6" s="666"/>
      <c r="DU6" s="666"/>
      <c r="DV6" s="666"/>
      <c r="DW6" s="666"/>
      <c r="DX6" s="666"/>
      <c r="DY6" s="666"/>
      <c r="DZ6" s="666"/>
      <c r="EA6" s="666"/>
      <c r="EB6" s="666"/>
      <c r="EC6" s="706"/>
    </row>
    <row r="7" spans="2:143" ht="11.25" customHeight="1" x14ac:dyDescent="0.15">
      <c r="B7" s="662" t="s">
        <v>232</v>
      </c>
      <c r="C7" s="663"/>
      <c r="D7" s="663"/>
      <c r="E7" s="663"/>
      <c r="F7" s="663"/>
      <c r="G7" s="663"/>
      <c r="H7" s="663"/>
      <c r="I7" s="663"/>
      <c r="J7" s="663"/>
      <c r="K7" s="663"/>
      <c r="L7" s="663"/>
      <c r="M7" s="663"/>
      <c r="N7" s="663"/>
      <c r="O7" s="663"/>
      <c r="P7" s="663"/>
      <c r="Q7" s="664"/>
      <c r="R7" s="665">
        <v>3363</v>
      </c>
      <c r="S7" s="666"/>
      <c r="T7" s="666"/>
      <c r="U7" s="666"/>
      <c r="V7" s="666"/>
      <c r="W7" s="666"/>
      <c r="X7" s="666"/>
      <c r="Y7" s="667"/>
      <c r="Z7" s="692">
        <v>0</v>
      </c>
      <c r="AA7" s="692"/>
      <c r="AB7" s="692"/>
      <c r="AC7" s="692"/>
      <c r="AD7" s="693">
        <v>3363</v>
      </c>
      <c r="AE7" s="693"/>
      <c r="AF7" s="693"/>
      <c r="AG7" s="693"/>
      <c r="AH7" s="693"/>
      <c r="AI7" s="693"/>
      <c r="AJ7" s="693"/>
      <c r="AK7" s="693"/>
      <c r="AL7" s="668">
        <v>0</v>
      </c>
      <c r="AM7" s="669"/>
      <c r="AN7" s="669"/>
      <c r="AO7" s="694"/>
      <c r="AP7" s="662" t="s">
        <v>233</v>
      </c>
      <c r="AQ7" s="663"/>
      <c r="AR7" s="663"/>
      <c r="AS7" s="663"/>
      <c r="AT7" s="663"/>
      <c r="AU7" s="663"/>
      <c r="AV7" s="663"/>
      <c r="AW7" s="663"/>
      <c r="AX7" s="663"/>
      <c r="AY7" s="663"/>
      <c r="AZ7" s="663"/>
      <c r="BA7" s="663"/>
      <c r="BB7" s="663"/>
      <c r="BC7" s="663"/>
      <c r="BD7" s="663"/>
      <c r="BE7" s="663"/>
      <c r="BF7" s="664"/>
      <c r="BG7" s="665">
        <v>2444350</v>
      </c>
      <c r="BH7" s="666"/>
      <c r="BI7" s="666"/>
      <c r="BJ7" s="666"/>
      <c r="BK7" s="666"/>
      <c r="BL7" s="666"/>
      <c r="BM7" s="666"/>
      <c r="BN7" s="667"/>
      <c r="BO7" s="692">
        <v>50.9</v>
      </c>
      <c r="BP7" s="692"/>
      <c r="BQ7" s="692"/>
      <c r="BR7" s="692"/>
      <c r="BS7" s="693">
        <v>79473</v>
      </c>
      <c r="BT7" s="693"/>
      <c r="BU7" s="693"/>
      <c r="BV7" s="693"/>
      <c r="BW7" s="693"/>
      <c r="BX7" s="693"/>
      <c r="BY7" s="693"/>
      <c r="BZ7" s="693"/>
      <c r="CA7" s="693"/>
      <c r="CB7" s="751"/>
      <c r="CD7" s="707" t="s">
        <v>234</v>
      </c>
      <c r="CE7" s="704"/>
      <c r="CF7" s="704"/>
      <c r="CG7" s="704"/>
      <c r="CH7" s="704"/>
      <c r="CI7" s="704"/>
      <c r="CJ7" s="704"/>
      <c r="CK7" s="704"/>
      <c r="CL7" s="704"/>
      <c r="CM7" s="704"/>
      <c r="CN7" s="704"/>
      <c r="CO7" s="704"/>
      <c r="CP7" s="704"/>
      <c r="CQ7" s="705"/>
      <c r="CR7" s="665">
        <v>2922245</v>
      </c>
      <c r="CS7" s="666"/>
      <c r="CT7" s="666"/>
      <c r="CU7" s="666"/>
      <c r="CV7" s="666"/>
      <c r="CW7" s="666"/>
      <c r="CX7" s="666"/>
      <c r="CY7" s="667"/>
      <c r="CZ7" s="692">
        <v>11.8</v>
      </c>
      <c r="DA7" s="692"/>
      <c r="DB7" s="692"/>
      <c r="DC7" s="692"/>
      <c r="DD7" s="671">
        <v>372989</v>
      </c>
      <c r="DE7" s="666"/>
      <c r="DF7" s="666"/>
      <c r="DG7" s="666"/>
      <c r="DH7" s="666"/>
      <c r="DI7" s="666"/>
      <c r="DJ7" s="666"/>
      <c r="DK7" s="666"/>
      <c r="DL7" s="666"/>
      <c r="DM7" s="666"/>
      <c r="DN7" s="666"/>
      <c r="DO7" s="666"/>
      <c r="DP7" s="667"/>
      <c r="DQ7" s="671">
        <v>2611296</v>
      </c>
      <c r="DR7" s="666"/>
      <c r="DS7" s="666"/>
      <c r="DT7" s="666"/>
      <c r="DU7" s="666"/>
      <c r="DV7" s="666"/>
      <c r="DW7" s="666"/>
      <c r="DX7" s="666"/>
      <c r="DY7" s="666"/>
      <c r="DZ7" s="666"/>
      <c r="EA7" s="666"/>
      <c r="EB7" s="666"/>
      <c r="EC7" s="706"/>
    </row>
    <row r="8" spans="2:143" ht="11.25" customHeight="1" x14ac:dyDescent="0.15">
      <c r="B8" s="662" t="s">
        <v>235</v>
      </c>
      <c r="C8" s="663"/>
      <c r="D8" s="663"/>
      <c r="E8" s="663"/>
      <c r="F8" s="663"/>
      <c r="G8" s="663"/>
      <c r="H8" s="663"/>
      <c r="I8" s="663"/>
      <c r="J8" s="663"/>
      <c r="K8" s="663"/>
      <c r="L8" s="663"/>
      <c r="M8" s="663"/>
      <c r="N8" s="663"/>
      <c r="O8" s="663"/>
      <c r="P8" s="663"/>
      <c r="Q8" s="664"/>
      <c r="R8" s="665">
        <v>15490</v>
      </c>
      <c r="S8" s="666"/>
      <c r="T8" s="666"/>
      <c r="U8" s="666"/>
      <c r="V8" s="666"/>
      <c r="W8" s="666"/>
      <c r="X8" s="666"/>
      <c r="Y8" s="667"/>
      <c r="Z8" s="692">
        <v>0.1</v>
      </c>
      <c r="AA8" s="692"/>
      <c r="AB8" s="692"/>
      <c r="AC8" s="692"/>
      <c r="AD8" s="693">
        <v>15490</v>
      </c>
      <c r="AE8" s="693"/>
      <c r="AF8" s="693"/>
      <c r="AG8" s="693"/>
      <c r="AH8" s="693"/>
      <c r="AI8" s="693"/>
      <c r="AJ8" s="693"/>
      <c r="AK8" s="693"/>
      <c r="AL8" s="668">
        <v>0.1</v>
      </c>
      <c r="AM8" s="669"/>
      <c r="AN8" s="669"/>
      <c r="AO8" s="694"/>
      <c r="AP8" s="662" t="s">
        <v>236</v>
      </c>
      <c r="AQ8" s="663"/>
      <c r="AR8" s="663"/>
      <c r="AS8" s="663"/>
      <c r="AT8" s="663"/>
      <c r="AU8" s="663"/>
      <c r="AV8" s="663"/>
      <c r="AW8" s="663"/>
      <c r="AX8" s="663"/>
      <c r="AY8" s="663"/>
      <c r="AZ8" s="663"/>
      <c r="BA8" s="663"/>
      <c r="BB8" s="663"/>
      <c r="BC8" s="663"/>
      <c r="BD8" s="663"/>
      <c r="BE8" s="663"/>
      <c r="BF8" s="664"/>
      <c r="BG8" s="665">
        <v>72466</v>
      </c>
      <c r="BH8" s="666"/>
      <c r="BI8" s="666"/>
      <c r="BJ8" s="666"/>
      <c r="BK8" s="666"/>
      <c r="BL8" s="666"/>
      <c r="BM8" s="666"/>
      <c r="BN8" s="667"/>
      <c r="BO8" s="692">
        <v>1.5</v>
      </c>
      <c r="BP8" s="692"/>
      <c r="BQ8" s="692"/>
      <c r="BR8" s="692"/>
      <c r="BS8" s="693" t="s">
        <v>127</v>
      </c>
      <c r="BT8" s="693"/>
      <c r="BU8" s="693"/>
      <c r="BV8" s="693"/>
      <c r="BW8" s="693"/>
      <c r="BX8" s="693"/>
      <c r="BY8" s="693"/>
      <c r="BZ8" s="693"/>
      <c r="CA8" s="693"/>
      <c r="CB8" s="751"/>
      <c r="CD8" s="707" t="s">
        <v>237</v>
      </c>
      <c r="CE8" s="704"/>
      <c r="CF8" s="704"/>
      <c r="CG8" s="704"/>
      <c r="CH8" s="704"/>
      <c r="CI8" s="704"/>
      <c r="CJ8" s="704"/>
      <c r="CK8" s="704"/>
      <c r="CL8" s="704"/>
      <c r="CM8" s="704"/>
      <c r="CN8" s="704"/>
      <c r="CO8" s="704"/>
      <c r="CP8" s="704"/>
      <c r="CQ8" s="705"/>
      <c r="CR8" s="665">
        <v>8266247</v>
      </c>
      <c r="CS8" s="666"/>
      <c r="CT8" s="666"/>
      <c r="CU8" s="666"/>
      <c r="CV8" s="666"/>
      <c r="CW8" s="666"/>
      <c r="CX8" s="666"/>
      <c r="CY8" s="667"/>
      <c r="CZ8" s="692">
        <v>33.299999999999997</v>
      </c>
      <c r="DA8" s="692"/>
      <c r="DB8" s="692"/>
      <c r="DC8" s="692"/>
      <c r="DD8" s="671">
        <v>8131</v>
      </c>
      <c r="DE8" s="666"/>
      <c r="DF8" s="666"/>
      <c r="DG8" s="666"/>
      <c r="DH8" s="666"/>
      <c r="DI8" s="666"/>
      <c r="DJ8" s="666"/>
      <c r="DK8" s="666"/>
      <c r="DL8" s="666"/>
      <c r="DM8" s="666"/>
      <c r="DN8" s="666"/>
      <c r="DO8" s="666"/>
      <c r="DP8" s="667"/>
      <c r="DQ8" s="671">
        <v>3271114</v>
      </c>
      <c r="DR8" s="666"/>
      <c r="DS8" s="666"/>
      <c r="DT8" s="666"/>
      <c r="DU8" s="666"/>
      <c r="DV8" s="666"/>
      <c r="DW8" s="666"/>
      <c r="DX8" s="666"/>
      <c r="DY8" s="666"/>
      <c r="DZ8" s="666"/>
      <c r="EA8" s="666"/>
      <c r="EB8" s="666"/>
      <c r="EC8" s="706"/>
    </row>
    <row r="9" spans="2:143" ht="11.25" customHeight="1" x14ac:dyDescent="0.15">
      <c r="B9" s="662" t="s">
        <v>238</v>
      </c>
      <c r="C9" s="663"/>
      <c r="D9" s="663"/>
      <c r="E9" s="663"/>
      <c r="F9" s="663"/>
      <c r="G9" s="663"/>
      <c r="H9" s="663"/>
      <c r="I9" s="663"/>
      <c r="J9" s="663"/>
      <c r="K9" s="663"/>
      <c r="L9" s="663"/>
      <c r="M9" s="663"/>
      <c r="N9" s="663"/>
      <c r="O9" s="663"/>
      <c r="P9" s="663"/>
      <c r="Q9" s="664"/>
      <c r="R9" s="665">
        <v>14509</v>
      </c>
      <c r="S9" s="666"/>
      <c r="T9" s="666"/>
      <c r="U9" s="666"/>
      <c r="V9" s="666"/>
      <c r="W9" s="666"/>
      <c r="X9" s="666"/>
      <c r="Y9" s="667"/>
      <c r="Z9" s="692">
        <v>0.1</v>
      </c>
      <c r="AA9" s="692"/>
      <c r="AB9" s="692"/>
      <c r="AC9" s="692"/>
      <c r="AD9" s="693">
        <v>14509</v>
      </c>
      <c r="AE9" s="693"/>
      <c r="AF9" s="693"/>
      <c r="AG9" s="693"/>
      <c r="AH9" s="693"/>
      <c r="AI9" s="693"/>
      <c r="AJ9" s="693"/>
      <c r="AK9" s="693"/>
      <c r="AL9" s="668">
        <v>0.1</v>
      </c>
      <c r="AM9" s="669"/>
      <c r="AN9" s="669"/>
      <c r="AO9" s="694"/>
      <c r="AP9" s="662" t="s">
        <v>239</v>
      </c>
      <c r="AQ9" s="663"/>
      <c r="AR9" s="663"/>
      <c r="AS9" s="663"/>
      <c r="AT9" s="663"/>
      <c r="AU9" s="663"/>
      <c r="AV9" s="663"/>
      <c r="AW9" s="663"/>
      <c r="AX9" s="663"/>
      <c r="AY9" s="663"/>
      <c r="AZ9" s="663"/>
      <c r="BA9" s="663"/>
      <c r="BB9" s="663"/>
      <c r="BC9" s="663"/>
      <c r="BD9" s="663"/>
      <c r="BE9" s="663"/>
      <c r="BF9" s="664"/>
      <c r="BG9" s="665">
        <v>2038541</v>
      </c>
      <c r="BH9" s="666"/>
      <c r="BI9" s="666"/>
      <c r="BJ9" s="666"/>
      <c r="BK9" s="666"/>
      <c r="BL9" s="666"/>
      <c r="BM9" s="666"/>
      <c r="BN9" s="667"/>
      <c r="BO9" s="692">
        <v>42.5</v>
      </c>
      <c r="BP9" s="692"/>
      <c r="BQ9" s="692"/>
      <c r="BR9" s="692"/>
      <c r="BS9" s="693" t="s">
        <v>231</v>
      </c>
      <c r="BT9" s="693"/>
      <c r="BU9" s="693"/>
      <c r="BV9" s="693"/>
      <c r="BW9" s="693"/>
      <c r="BX9" s="693"/>
      <c r="BY9" s="693"/>
      <c r="BZ9" s="693"/>
      <c r="CA9" s="693"/>
      <c r="CB9" s="751"/>
      <c r="CD9" s="707" t="s">
        <v>240</v>
      </c>
      <c r="CE9" s="704"/>
      <c r="CF9" s="704"/>
      <c r="CG9" s="704"/>
      <c r="CH9" s="704"/>
      <c r="CI9" s="704"/>
      <c r="CJ9" s="704"/>
      <c r="CK9" s="704"/>
      <c r="CL9" s="704"/>
      <c r="CM9" s="704"/>
      <c r="CN9" s="704"/>
      <c r="CO9" s="704"/>
      <c r="CP9" s="704"/>
      <c r="CQ9" s="705"/>
      <c r="CR9" s="665">
        <v>4410101</v>
      </c>
      <c r="CS9" s="666"/>
      <c r="CT9" s="666"/>
      <c r="CU9" s="666"/>
      <c r="CV9" s="666"/>
      <c r="CW9" s="666"/>
      <c r="CX9" s="666"/>
      <c r="CY9" s="667"/>
      <c r="CZ9" s="692">
        <v>17.8</v>
      </c>
      <c r="DA9" s="692"/>
      <c r="DB9" s="692"/>
      <c r="DC9" s="692"/>
      <c r="DD9" s="671">
        <v>2123127</v>
      </c>
      <c r="DE9" s="666"/>
      <c r="DF9" s="666"/>
      <c r="DG9" s="666"/>
      <c r="DH9" s="666"/>
      <c r="DI9" s="666"/>
      <c r="DJ9" s="666"/>
      <c r="DK9" s="666"/>
      <c r="DL9" s="666"/>
      <c r="DM9" s="666"/>
      <c r="DN9" s="666"/>
      <c r="DO9" s="666"/>
      <c r="DP9" s="667"/>
      <c r="DQ9" s="671">
        <v>2295336</v>
      </c>
      <c r="DR9" s="666"/>
      <c r="DS9" s="666"/>
      <c r="DT9" s="666"/>
      <c r="DU9" s="666"/>
      <c r="DV9" s="666"/>
      <c r="DW9" s="666"/>
      <c r="DX9" s="666"/>
      <c r="DY9" s="666"/>
      <c r="DZ9" s="666"/>
      <c r="EA9" s="666"/>
      <c r="EB9" s="666"/>
      <c r="EC9" s="706"/>
    </row>
    <row r="10" spans="2:143" ht="11.25" customHeight="1" x14ac:dyDescent="0.15">
      <c r="B10" s="662" t="s">
        <v>241</v>
      </c>
      <c r="C10" s="663"/>
      <c r="D10" s="663"/>
      <c r="E10" s="663"/>
      <c r="F10" s="663"/>
      <c r="G10" s="663"/>
      <c r="H10" s="663"/>
      <c r="I10" s="663"/>
      <c r="J10" s="663"/>
      <c r="K10" s="663"/>
      <c r="L10" s="663"/>
      <c r="M10" s="663"/>
      <c r="N10" s="663"/>
      <c r="O10" s="663"/>
      <c r="P10" s="663"/>
      <c r="Q10" s="664"/>
      <c r="R10" s="665" t="s">
        <v>127</v>
      </c>
      <c r="S10" s="666"/>
      <c r="T10" s="666"/>
      <c r="U10" s="666"/>
      <c r="V10" s="666"/>
      <c r="W10" s="666"/>
      <c r="X10" s="666"/>
      <c r="Y10" s="667"/>
      <c r="Z10" s="692" t="s">
        <v>231</v>
      </c>
      <c r="AA10" s="692"/>
      <c r="AB10" s="692"/>
      <c r="AC10" s="692"/>
      <c r="AD10" s="693" t="s">
        <v>231</v>
      </c>
      <c r="AE10" s="693"/>
      <c r="AF10" s="693"/>
      <c r="AG10" s="693"/>
      <c r="AH10" s="693"/>
      <c r="AI10" s="693"/>
      <c r="AJ10" s="693"/>
      <c r="AK10" s="693"/>
      <c r="AL10" s="668" t="s">
        <v>127</v>
      </c>
      <c r="AM10" s="669"/>
      <c r="AN10" s="669"/>
      <c r="AO10" s="694"/>
      <c r="AP10" s="662" t="s">
        <v>242</v>
      </c>
      <c r="AQ10" s="663"/>
      <c r="AR10" s="663"/>
      <c r="AS10" s="663"/>
      <c r="AT10" s="663"/>
      <c r="AU10" s="663"/>
      <c r="AV10" s="663"/>
      <c r="AW10" s="663"/>
      <c r="AX10" s="663"/>
      <c r="AY10" s="663"/>
      <c r="AZ10" s="663"/>
      <c r="BA10" s="663"/>
      <c r="BB10" s="663"/>
      <c r="BC10" s="663"/>
      <c r="BD10" s="663"/>
      <c r="BE10" s="663"/>
      <c r="BF10" s="664"/>
      <c r="BG10" s="665">
        <v>126005</v>
      </c>
      <c r="BH10" s="666"/>
      <c r="BI10" s="666"/>
      <c r="BJ10" s="666"/>
      <c r="BK10" s="666"/>
      <c r="BL10" s="666"/>
      <c r="BM10" s="666"/>
      <c r="BN10" s="667"/>
      <c r="BO10" s="692">
        <v>2.6</v>
      </c>
      <c r="BP10" s="692"/>
      <c r="BQ10" s="692"/>
      <c r="BR10" s="692"/>
      <c r="BS10" s="693">
        <v>20813</v>
      </c>
      <c r="BT10" s="693"/>
      <c r="BU10" s="693"/>
      <c r="BV10" s="693"/>
      <c r="BW10" s="693"/>
      <c r="BX10" s="693"/>
      <c r="BY10" s="693"/>
      <c r="BZ10" s="693"/>
      <c r="CA10" s="693"/>
      <c r="CB10" s="751"/>
      <c r="CD10" s="707" t="s">
        <v>243</v>
      </c>
      <c r="CE10" s="704"/>
      <c r="CF10" s="704"/>
      <c r="CG10" s="704"/>
      <c r="CH10" s="704"/>
      <c r="CI10" s="704"/>
      <c r="CJ10" s="704"/>
      <c r="CK10" s="704"/>
      <c r="CL10" s="704"/>
      <c r="CM10" s="704"/>
      <c r="CN10" s="704"/>
      <c r="CO10" s="704"/>
      <c r="CP10" s="704"/>
      <c r="CQ10" s="705"/>
      <c r="CR10" s="665">
        <v>31592</v>
      </c>
      <c r="CS10" s="666"/>
      <c r="CT10" s="666"/>
      <c r="CU10" s="666"/>
      <c r="CV10" s="666"/>
      <c r="CW10" s="666"/>
      <c r="CX10" s="666"/>
      <c r="CY10" s="667"/>
      <c r="CZ10" s="692">
        <v>0.1</v>
      </c>
      <c r="DA10" s="692"/>
      <c r="DB10" s="692"/>
      <c r="DC10" s="692"/>
      <c r="DD10" s="671">
        <v>814</v>
      </c>
      <c r="DE10" s="666"/>
      <c r="DF10" s="666"/>
      <c r="DG10" s="666"/>
      <c r="DH10" s="666"/>
      <c r="DI10" s="666"/>
      <c r="DJ10" s="666"/>
      <c r="DK10" s="666"/>
      <c r="DL10" s="666"/>
      <c r="DM10" s="666"/>
      <c r="DN10" s="666"/>
      <c r="DO10" s="666"/>
      <c r="DP10" s="667"/>
      <c r="DQ10" s="671">
        <v>31452</v>
      </c>
      <c r="DR10" s="666"/>
      <c r="DS10" s="666"/>
      <c r="DT10" s="666"/>
      <c r="DU10" s="666"/>
      <c r="DV10" s="666"/>
      <c r="DW10" s="666"/>
      <c r="DX10" s="666"/>
      <c r="DY10" s="666"/>
      <c r="DZ10" s="666"/>
      <c r="EA10" s="666"/>
      <c r="EB10" s="666"/>
      <c r="EC10" s="706"/>
    </row>
    <row r="11" spans="2:143" ht="11.25" customHeight="1" x14ac:dyDescent="0.15">
      <c r="B11" s="662" t="s">
        <v>244</v>
      </c>
      <c r="C11" s="663"/>
      <c r="D11" s="663"/>
      <c r="E11" s="663"/>
      <c r="F11" s="663"/>
      <c r="G11" s="663"/>
      <c r="H11" s="663"/>
      <c r="I11" s="663"/>
      <c r="J11" s="663"/>
      <c r="K11" s="663"/>
      <c r="L11" s="663"/>
      <c r="M11" s="663"/>
      <c r="N11" s="663"/>
      <c r="O11" s="663"/>
      <c r="P11" s="663"/>
      <c r="Q11" s="664"/>
      <c r="R11" s="665">
        <v>963429</v>
      </c>
      <c r="S11" s="666"/>
      <c r="T11" s="666"/>
      <c r="U11" s="666"/>
      <c r="V11" s="666"/>
      <c r="W11" s="666"/>
      <c r="X11" s="666"/>
      <c r="Y11" s="667"/>
      <c r="Z11" s="668">
        <v>3.8</v>
      </c>
      <c r="AA11" s="669"/>
      <c r="AB11" s="669"/>
      <c r="AC11" s="670"/>
      <c r="AD11" s="671">
        <v>963429</v>
      </c>
      <c r="AE11" s="666"/>
      <c r="AF11" s="666"/>
      <c r="AG11" s="666"/>
      <c r="AH11" s="666"/>
      <c r="AI11" s="666"/>
      <c r="AJ11" s="666"/>
      <c r="AK11" s="667"/>
      <c r="AL11" s="668">
        <v>7.4</v>
      </c>
      <c r="AM11" s="669"/>
      <c r="AN11" s="669"/>
      <c r="AO11" s="694"/>
      <c r="AP11" s="662" t="s">
        <v>245</v>
      </c>
      <c r="AQ11" s="663"/>
      <c r="AR11" s="663"/>
      <c r="AS11" s="663"/>
      <c r="AT11" s="663"/>
      <c r="AU11" s="663"/>
      <c r="AV11" s="663"/>
      <c r="AW11" s="663"/>
      <c r="AX11" s="663"/>
      <c r="AY11" s="663"/>
      <c r="AZ11" s="663"/>
      <c r="BA11" s="663"/>
      <c r="BB11" s="663"/>
      <c r="BC11" s="663"/>
      <c r="BD11" s="663"/>
      <c r="BE11" s="663"/>
      <c r="BF11" s="664"/>
      <c r="BG11" s="665">
        <v>207338</v>
      </c>
      <c r="BH11" s="666"/>
      <c r="BI11" s="666"/>
      <c r="BJ11" s="666"/>
      <c r="BK11" s="666"/>
      <c r="BL11" s="666"/>
      <c r="BM11" s="666"/>
      <c r="BN11" s="667"/>
      <c r="BO11" s="692">
        <v>4.3</v>
      </c>
      <c r="BP11" s="692"/>
      <c r="BQ11" s="692"/>
      <c r="BR11" s="692"/>
      <c r="BS11" s="693">
        <v>58660</v>
      </c>
      <c r="BT11" s="693"/>
      <c r="BU11" s="693"/>
      <c r="BV11" s="693"/>
      <c r="BW11" s="693"/>
      <c r="BX11" s="693"/>
      <c r="BY11" s="693"/>
      <c r="BZ11" s="693"/>
      <c r="CA11" s="693"/>
      <c r="CB11" s="751"/>
      <c r="CD11" s="707" t="s">
        <v>246</v>
      </c>
      <c r="CE11" s="704"/>
      <c r="CF11" s="704"/>
      <c r="CG11" s="704"/>
      <c r="CH11" s="704"/>
      <c r="CI11" s="704"/>
      <c r="CJ11" s="704"/>
      <c r="CK11" s="704"/>
      <c r="CL11" s="704"/>
      <c r="CM11" s="704"/>
      <c r="CN11" s="704"/>
      <c r="CO11" s="704"/>
      <c r="CP11" s="704"/>
      <c r="CQ11" s="705"/>
      <c r="CR11" s="665">
        <v>508701</v>
      </c>
      <c r="CS11" s="666"/>
      <c r="CT11" s="666"/>
      <c r="CU11" s="666"/>
      <c r="CV11" s="666"/>
      <c r="CW11" s="666"/>
      <c r="CX11" s="666"/>
      <c r="CY11" s="667"/>
      <c r="CZ11" s="692">
        <v>2.1</v>
      </c>
      <c r="DA11" s="692"/>
      <c r="DB11" s="692"/>
      <c r="DC11" s="692"/>
      <c r="DD11" s="671">
        <v>52068</v>
      </c>
      <c r="DE11" s="666"/>
      <c r="DF11" s="666"/>
      <c r="DG11" s="666"/>
      <c r="DH11" s="666"/>
      <c r="DI11" s="666"/>
      <c r="DJ11" s="666"/>
      <c r="DK11" s="666"/>
      <c r="DL11" s="666"/>
      <c r="DM11" s="666"/>
      <c r="DN11" s="666"/>
      <c r="DO11" s="666"/>
      <c r="DP11" s="667"/>
      <c r="DQ11" s="671">
        <v>439623</v>
      </c>
      <c r="DR11" s="666"/>
      <c r="DS11" s="666"/>
      <c r="DT11" s="666"/>
      <c r="DU11" s="666"/>
      <c r="DV11" s="666"/>
      <c r="DW11" s="666"/>
      <c r="DX11" s="666"/>
      <c r="DY11" s="666"/>
      <c r="DZ11" s="666"/>
      <c r="EA11" s="666"/>
      <c r="EB11" s="666"/>
      <c r="EC11" s="706"/>
    </row>
    <row r="12" spans="2:143" ht="11.25" customHeight="1" x14ac:dyDescent="0.15">
      <c r="B12" s="662" t="s">
        <v>247</v>
      </c>
      <c r="C12" s="663"/>
      <c r="D12" s="663"/>
      <c r="E12" s="663"/>
      <c r="F12" s="663"/>
      <c r="G12" s="663"/>
      <c r="H12" s="663"/>
      <c r="I12" s="663"/>
      <c r="J12" s="663"/>
      <c r="K12" s="663"/>
      <c r="L12" s="663"/>
      <c r="M12" s="663"/>
      <c r="N12" s="663"/>
      <c r="O12" s="663"/>
      <c r="P12" s="663"/>
      <c r="Q12" s="664"/>
      <c r="R12" s="665" t="s">
        <v>127</v>
      </c>
      <c r="S12" s="666"/>
      <c r="T12" s="666"/>
      <c r="U12" s="666"/>
      <c r="V12" s="666"/>
      <c r="W12" s="666"/>
      <c r="X12" s="666"/>
      <c r="Y12" s="667"/>
      <c r="Z12" s="692" t="s">
        <v>231</v>
      </c>
      <c r="AA12" s="692"/>
      <c r="AB12" s="692"/>
      <c r="AC12" s="692"/>
      <c r="AD12" s="693" t="s">
        <v>231</v>
      </c>
      <c r="AE12" s="693"/>
      <c r="AF12" s="693"/>
      <c r="AG12" s="693"/>
      <c r="AH12" s="693"/>
      <c r="AI12" s="693"/>
      <c r="AJ12" s="693"/>
      <c r="AK12" s="693"/>
      <c r="AL12" s="668" t="s">
        <v>231</v>
      </c>
      <c r="AM12" s="669"/>
      <c r="AN12" s="669"/>
      <c r="AO12" s="694"/>
      <c r="AP12" s="662" t="s">
        <v>248</v>
      </c>
      <c r="AQ12" s="663"/>
      <c r="AR12" s="663"/>
      <c r="AS12" s="663"/>
      <c r="AT12" s="663"/>
      <c r="AU12" s="663"/>
      <c r="AV12" s="663"/>
      <c r="AW12" s="663"/>
      <c r="AX12" s="663"/>
      <c r="AY12" s="663"/>
      <c r="AZ12" s="663"/>
      <c r="BA12" s="663"/>
      <c r="BB12" s="663"/>
      <c r="BC12" s="663"/>
      <c r="BD12" s="663"/>
      <c r="BE12" s="663"/>
      <c r="BF12" s="664"/>
      <c r="BG12" s="665">
        <v>1866668</v>
      </c>
      <c r="BH12" s="666"/>
      <c r="BI12" s="666"/>
      <c r="BJ12" s="666"/>
      <c r="BK12" s="666"/>
      <c r="BL12" s="666"/>
      <c r="BM12" s="666"/>
      <c r="BN12" s="667"/>
      <c r="BO12" s="692">
        <v>38.9</v>
      </c>
      <c r="BP12" s="692"/>
      <c r="BQ12" s="692"/>
      <c r="BR12" s="692"/>
      <c r="BS12" s="693" t="s">
        <v>127</v>
      </c>
      <c r="BT12" s="693"/>
      <c r="BU12" s="693"/>
      <c r="BV12" s="693"/>
      <c r="BW12" s="693"/>
      <c r="BX12" s="693"/>
      <c r="BY12" s="693"/>
      <c r="BZ12" s="693"/>
      <c r="CA12" s="693"/>
      <c r="CB12" s="751"/>
      <c r="CD12" s="707" t="s">
        <v>249</v>
      </c>
      <c r="CE12" s="704"/>
      <c r="CF12" s="704"/>
      <c r="CG12" s="704"/>
      <c r="CH12" s="704"/>
      <c r="CI12" s="704"/>
      <c r="CJ12" s="704"/>
      <c r="CK12" s="704"/>
      <c r="CL12" s="704"/>
      <c r="CM12" s="704"/>
      <c r="CN12" s="704"/>
      <c r="CO12" s="704"/>
      <c r="CP12" s="704"/>
      <c r="CQ12" s="705"/>
      <c r="CR12" s="665">
        <v>797780</v>
      </c>
      <c r="CS12" s="666"/>
      <c r="CT12" s="666"/>
      <c r="CU12" s="666"/>
      <c r="CV12" s="666"/>
      <c r="CW12" s="666"/>
      <c r="CX12" s="666"/>
      <c r="CY12" s="667"/>
      <c r="CZ12" s="692">
        <v>3.2</v>
      </c>
      <c r="DA12" s="692"/>
      <c r="DB12" s="692"/>
      <c r="DC12" s="692"/>
      <c r="DD12" s="671">
        <v>86791</v>
      </c>
      <c r="DE12" s="666"/>
      <c r="DF12" s="666"/>
      <c r="DG12" s="666"/>
      <c r="DH12" s="666"/>
      <c r="DI12" s="666"/>
      <c r="DJ12" s="666"/>
      <c r="DK12" s="666"/>
      <c r="DL12" s="666"/>
      <c r="DM12" s="666"/>
      <c r="DN12" s="666"/>
      <c r="DO12" s="666"/>
      <c r="DP12" s="667"/>
      <c r="DQ12" s="671">
        <v>552259</v>
      </c>
      <c r="DR12" s="666"/>
      <c r="DS12" s="666"/>
      <c r="DT12" s="666"/>
      <c r="DU12" s="666"/>
      <c r="DV12" s="666"/>
      <c r="DW12" s="666"/>
      <c r="DX12" s="666"/>
      <c r="DY12" s="666"/>
      <c r="DZ12" s="666"/>
      <c r="EA12" s="666"/>
      <c r="EB12" s="666"/>
      <c r="EC12" s="706"/>
    </row>
    <row r="13" spans="2:143" ht="11.25" customHeight="1" x14ac:dyDescent="0.15">
      <c r="B13" s="662" t="s">
        <v>250</v>
      </c>
      <c r="C13" s="663"/>
      <c r="D13" s="663"/>
      <c r="E13" s="663"/>
      <c r="F13" s="663"/>
      <c r="G13" s="663"/>
      <c r="H13" s="663"/>
      <c r="I13" s="663"/>
      <c r="J13" s="663"/>
      <c r="K13" s="663"/>
      <c r="L13" s="663"/>
      <c r="M13" s="663"/>
      <c r="N13" s="663"/>
      <c r="O13" s="663"/>
      <c r="P13" s="663"/>
      <c r="Q13" s="664"/>
      <c r="R13" s="665" t="s">
        <v>127</v>
      </c>
      <c r="S13" s="666"/>
      <c r="T13" s="666"/>
      <c r="U13" s="666"/>
      <c r="V13" s="666"/>
      <c r="W13" s="666"/>
      <c r="X13" s="666"/>
      <c r="Y13" s="667"/>
      <c r="Z13" s="692" t="s">
        <v>127</v>
      </c>
      <c r="AA13" s="692"/>
      <c r="AB13" s="692"/>
      <c r="AC13" s="692"/>
      <c r="AD13" s="693" t="s">
        <v>127</v>
      </c>
      <c r="AE13" s="693"/>
      <c r="AF13" s="693"/>
      <c r="AG13" s="693"/>
      <c r="AH13" s="693"/>
      <c r="AI13" s="693"/>
      <c r="AJ13" s="693"/>
      <c r="AK13" s="693"/>
      <c r="AL13" s="668" t="s">
        <v>231</v>
      </c>
      <c r="AM13" s="669"/>
      <c r="AN13" s="669"/>
      <c r="AO13" s="694"/>
      <c r="AP13" s="662" t="s">
        <v>251</v>
      </c>
      <c r="AQ13" s="663"/>
      <c r="AR13" s="663"/>
      <c r="AS13" s="663"/>
      <c r="AT13" s="663"/>
      <c r="AU13" s="663"/>
      <c r="AV13" s="663"/>
      <c r="AW13" s="663"/>
      <c r="AX13" s="663"/>
      <c r="AY13" s="663"/>
      <c r="AZ13" s="663"/>
      <c r="BA13" s="663"/>
      <c r="BB13" s="663"/>
      <c r="BC13" s="663"/>
      <c r="BD13" s="663"/>
      <c r="BE13" s="663"/>
      <c r="BF13" s="664"/>
      <c r="BG13" s="665">
        <v>1843894</v>
      </c>
      <c r="BH13" s="666"/>
      <c r="BI13" s="666"/>
      <c r="BJ13" s="666"/>
      <c r="BK13" s="666"/>
      <c r="BL13" s="666"/>
      <c r="BM13" s="666"/>
      <c r="BN13" s="667"/>
      <c r="BO13" s="692">
        <v>38.4</v>
      </c>
      <c r="BP13" s="692"/>
      <c r="BQ13" s="692"/>
      <c r="BR13" s="692"/>
      <c r="BS13" s="693" t="s">
        <v>127</v>
      </c>
      <c r="BT13" s="693"/>
      <c r="BU13" s="693"/>
      <c r="BV13" s="693"/>
      <c r="BW13" s="693"/>
      <c r="BX13" s="693"/>
      <c r="BY13" s="693"/>
      <c r="BZ13" s="693"/>
      <c r="CA13" s="693"/>
      <c r="CB13" s="751"/>
      <c r="CD13" s="707" t="s">
        <v>252</v>
      </c>
      <c r="CE13" s="704"/>
      <c r="CF13" s="704"/>
      <c r="CG13" s="704"/>
      <c r="CH13" s="704"/>
      <c r="CI13" s="704"/>
      <c r="CJ13" s="704"/>
      <c r="CK13" s="704"/>
      <c r="CL13" s="704"/>
      <c r="CM13" s="704"/>
      <c r="CN13" s="704"/>
      <c r="CO13" s="704"/>
      <c r="CP13" s="704"/>
      <c r="CQ13" s="705"/>
      <c r="CR13" s="665">
        <v>2465605</v>
      </c>
      <c r="CS13" s="666"/>
      <c r="CT13" s="666"/>
      <c r="CU13" s="666"/>
      <c r="CV13" s="666"/>
      <c r="CW13" s="666"/>
      <c r="CX13" s="666"/>
      <c r="CY13" s="667"/>
      <c r="CZ13" s="692">
        <v>9.9</v>
      </c>
      <c r="DA13" s="692"/>
      <c r="DB13" s="692"/>
      <c r="DC13" s="692"/>
      <c r="DD13" s="671">
        <v>1039367</v>
      </c>
      <c r="DE13" s="666"/>
      <c r="DF13" s="666"/>
      <c r="DG13" s="666"/>
      <c r="DH13" s="666"/>
      <c r="DI13" s="666"/>
      <c r="DJ13" s="666"/>
      <c r="DK13" s="666"/>
      <c r="DL13" s="666"/>
      <c r="DM13" s="666"/>
      <c r="DN13" s="666"/>
      <c r="DO13" s="666"/>
      <c r="DP13" s="667"/>
      <c r="DQ13" s="671">
        <v>1950328</v>
      </c>
      <c r="DR13" s="666"/>
      <c r="DS13" s="666"/>
      <c r="DT13" s="666"/>
      <c r="DU13" s="666"/>
      <c r="DV13" s="666"/>
      <c r="DW13" s="666"/>
      <c r="DX13" s="666"/>
      <c r="DY13" s="666"/>
      <c r="DZ13" s="666"/>
      <c r="EA13" s="666"/>
      <c r="EB13" s="666"/>
      <c r="EC13" s="706"/>
    </row>
    <row r="14" spans="2:143" ht="11.25" customHeight="1" x14ac:dyDescent="0.15">
      <c r="B14" s="662" t="s">
        <v>253</v>
      </c>
      <c r="C14" s="663"/>
      <c r="D14" s="663"/>
      <c r="E14" s="663"/>
      <c r="F14" s="663"/>
      <c r="G14" s="663"/>
      <c r="H14" s="663"/>
      <c r="I14" s="663"/>
      <c r="J14" s="663"/>
      <c r="K14" s="663"/>
      <c r="L14" s="663"/>
      <c r="M14" s="663"/>
      <c r="N14" s="663"/>
      <c r="O14" s="663"/>
      <c r="P14" s="663"/>
      <c r="Q14" s="664"/>
      <c r="R14" s="665" t="s">
        <v>231</v>
      </c>
      <c r="S14" s="666"/>
      <c r="T14" s="666"/>
      <c r="U14" s="666"/>
      <c r="V14" s="666"/>
      <c r="W14" s="666"/>
      <c r="X14" s="666"/>
      <c r="Y14" s="667"/>
      <c r="Z14" s="692" t="s">
        <v>127</v>
      </c>
      <c r="AA14" s="692"/>
      <c r="AB14" s="692"/>
      <c r="AC14" s="692"/>
      <c r="AD14" s="693" t="s">
        <v>127</v>
      </c>
      <c r="AE14" s="693"/>
      <c r="AF14" s="693"/>
      <c r="AG14" s="693"/>
      <c r="AH14" s="693"/>
      <c r="AI14" s="693"/>
      <c r="AJ14" s="693"/>
      <c r="AK14" s="693"/>
      <c r="AL14" s="668" t="s">
        <v>127</v>
      </c>
      <c r="AM14" s="669"/>
      <c r="AN14" s="669"/>
      <c r="AO14" s="694"/>
      <c r="AP14" s="662" t="s">
        <v>254</v>
      </c>
      <c r="AQ14" s="663"/>
      <c r="AR14" s="663"/>
      <c r="AS14" s="663"/>
      <c r="AT14" s="663"/>
      <c r="AU14" s="663"/>
      <c r="AV14" s="663"/>
      <c r="AW14" s="663"/>
      <c r="AX14" s="663"/>
      <c r="AY14" s="663"/>
      <c r="AZ14" s="663"/>
      <c r="BA14" s="663"/>
      <c r="BB14" s="663"/>
      <c r="BC14" s="663"/>
      <c r="BD14" s="663"/>
      <c r="BE14" s="663"/>
      <c r="BF14" s="664"/>
      <c r="BG14" s="665">
        <v>129151</v>
      </c>
      <c r="BH14" s="666"/>
      <c r="BI14" s="666"/>
      <c r="BJ14" s="666"/>
      <c r="BK14" s="666"/>
      <c r="BL14" s="666"/>
      <c r="BM14" s="666"/>
      <c r="BN14" s="667"/>
      <c r="BO14" s="692">
        <v>2.7</v>
      </c>
      <c r="BP14" s="692"/>
      <c r="BQ14" s="692"/>
      <c r="BR14" s="692"/>
      <c r="BS14" s="693" t="s">
        <v>127</v>
      </c>
      <c r="BT14" s="693"/>
      <c r="BU14" s="693"/>
      <c r="BV14" s="693"/>
      <c r="BW14" s="693"/>
      <c r="BX14" s="693"/>
      <c r="BY14" s="693"/>
      <c r="BZ14" s="693"/>
      <c r="CA14" s="693"/>
      <c r="CB14" s="751"/>
      <c r="CD14" s="707" t="s">
        <v>255</v>
      </c>
      <c r="CE14" s="704"/>
      <c r="CF14" s="704"/>
      <c r="CG14" s="704"/>
      <c r="CH14" s="704"/>
      <c r="CI14" s="704"/>
      <c r="CJ14" s="704"/>
      <c r="CK14" s="704"/>
      <c r="CL14" s="704"/>
      <c r="CM14" s="704"/>
      <c r="CN14" s="704"/>
      <c r="CO14" s="704"/>
      <c r="CP14" s="704"/>
      <c r="CQ14" s="705"/>
      <c r="CR14" s="665">
        <v>1415960</v>
      </c>
      <c r="CS14" s="666"/>
      <c r="CT14" s="666"/>
      <c r="CU14" s="666"/>
      <c r="CV14" s="666"/>
      <c r="CW14" s="666"/>
      <c r="CX14" s="666"/>
      <c r="CY14" s="667"/>
      <c r="CZ14" s="692">
        <v>5.7</v>
      </c>
      <c r="DA14" s="692"/>
      <c r="DB14" s="692"/>
      <c r="DC14" s="692"/>
      <c r="DD14" s="671">
        <v>469444</v>
      </c>
      <c r="DE14" s="666"/>
      <c r="DF14" s="666"/>
      <c r="DG14" s="666"/>
      <c r="DH14" s="666"/>
      <c r="DI14" s="666"/>
      <c r="DJ14" s="666"/>
      <c r="DK14" s="666"/>
      <c r="DL14" s="666"/>
      <c r="DM14" s="666"/>
      <c r="DN14" s="666"/>
      <c r="DO14" s="666"/>
      <c r="DP14" s="667"/>
      <c r="DQ14" s="671">
        <v>1026988</v>
      </c>
      <c r="DR14" s="666"/>
      <c r="DS14" s="666"/>
      <c r="DT14" s="666"/>
      <c r="DU14" s="666"/>
      <c r="DV14" s="666"/>
      <c r="DW14" s="666"/>
      <c r="DX14" s="666"/>
      <c r="DY14" s="666"/>
      <c r="DZ14" s="666"/>
      <c r="EA14" s="666"/>
      <c r="EB14" s="666"/>
      <c r="EC14" s="706"/>
    </row>
    <row r="15" spans="2:143" ht="11.25" customHeight="1" x14ac:dyDescent="0.15">
      <c r="B15" s="662" t="s">
        <v>256</v>
      </c>
      <c r="C15" s="663"/>
      <c r="D15" s="663"/>
      <c r="E15" s="663"/>
      <c r="F15" s="663"/>
      <c r="G15" s="663"/>
      <c r="H15" s="663"/>
      <c r="I15" s="663"/>
      <c r="J15" s="663"/>
      <c r="K15" s="663"/>
      <c r="L15" s="663"/>
      <c r="M15" s="663"/>
      <c r="N15" s="663"/>
      <c r="O15" s="663"/>
      <c r="P15" s="663"/>
      <c r="Q15" s="664"/>
      <c r="R15" s="665" t="s">
        <v>231</v>
      </c>
      <c r="S15" s="666"/>
      <c r="T15" s="666"/>
      <c r="U15" s="666"/>
      <c r="V15" s="666"/>
      <c r="W15" s="666"/>
      <c r="X15" s="666"/>
      <c r="Y15" s="667"/>
      <c r="Z15" s="692" t="s">
        <v>231</v>
      </c>
      <c r="AA15" s="692"/>
      <c r="AB15" s="692"/>
      <c r="AC15" s="692"/>
      <c r="AD15" s="693" t="s">
        <v>231</v>
      </c>
      <c r="AE15" s="693"/>
      <c r="AF15" s="693"/>
      <c r="AG15" s="693"/>
      <c r="AH15" s="693"/>
      <c r="AI15" s="693"/>
      <c r="AJ15" s="693"/>
      <c r="AK15" s="693"/>
      <c r="AL15" s="668" t="s">
        <v>127</v>
      </c>
      <c r="AM15" s="669"/>
      <c r="AN15" s="669"/>
      <c r="AO15" s="694"/>
      <c r="AP15" s="662" t="s">
        <v>257</v>
      </c>
      <c r="AQ15" s="663"/>
      <c r="AR15" s="663"/>
      <c r="AS15" s="663"/>
      <c r="AT15" s="663"/>
      <c r="AU15" s="663"/>
      <c r="AV15" s="663"/>
      <c r="AW15" s="663"/>
      <c r="AX15" s="663"/>
      <c r="AY15" s="663"/>
      <c r="AZ15" s="663"/>
      <c r="BA15" s="663"/>
      <c r="BB15" s="663"/>
      <c r="BC15" s="663"/>
      <c r="BD15" s="663"/>
      <c r="BE15" s="663"/>
      <c r="BF15" s="664"/>
      <c r="BG15" s="665">
        <v>361459</v>
      </c>
      <c r="BH15" s="666"/>
      <c r="BI15" s="666"/>
      <c r="BJ15" s="666"/>
      <c r="BK15" s="666"/>
      <c r="BL15" s="666"/>
      <c r="BM15" s="666"/>
      <c r="BN15" s="667"/>
      <c r="BO15" s="692">
        <v>7.5</v>
      </c>
      <c r="BP15" s="692"/>
      <c r="BQ15" s="692"/>
      <c r="BR15" s="692"/>
      <c r="BS15" s="693" t="s">
        <v>127</v>
      </c>
      <c r="BT15" s="693"/>
      <c r="BU15" s="693"/>
      <c r="BV15" s="693"/>
      <c r="BW15" s="693"/>
      <c r="BX15" s="693"/>
      <c r="BY15" s="693"/>
      <c r="BZ15" s="693"/>
      <c r="CA15" s="693"/>
      <c r="CB15" s="751"/>
      <c r="CD15" s="707" t="s">
        <v>258</v>
      </c>
      <c r="CE15" s="704"/>
      <c r="CF15" s="704"/>
      <c r="CG15" s="704"/>
      <c r="CH15" s="704"/>
      <c r="CI15" s="704"/>
      <c r="CJ15" s="704"/>
      <c r="CK15" s="704"/>
      <c r="CL15" s="704"/>
      <c r="CM15" s="704"/>
      <c r="CN15" s="704"/>
      <c r="CO15" s="704"/>
      <c r="CP15" s="704"/>
      <c r="CQ15" s="705"/>
      <c r="CR15" s="665">
        <v>2307669</v>
      </c>
      <c r="CS15" s="666"/>
      <c r="CT15" s="666"/>
      <c r="CU15" s="666"/>
      <c r="CV15" s="666"/>
      <c r="CW15" s="666"/>
      <c r="CX15" s="666"/>
      <c r="CY15" s="667"/>
      <c r="CZ15" s="692">
        <v>9.3000000000000007</v>
      </c>
      <c r="DA15" s="692"/>
      <c r="DB15" s="692"/>
      <c r="DC15" s="692"/>
      <c r="DD15" s="671">
        <v>229255</v>
      </c>
      <c r="DE15" s="666"/>
      <c r="DF15" s="666"/>
      <c r="DG15" s="666"/>
      <c r="DH15" s="666"/>
      <c r="DI15" s="666"/>
      <c r="DJ15" s="666"/>
      <c r="DK15" s="666"/>
      <c r="DL15" s="666"/>
      <c r="DM15" s="666"/>
      <c r="DN15" s="666"/>
      <c r="DO15" s="666"/>
      <c r="DP15" s="667"/>
      <c r="DQ15" s="671">
        <v>1790830</v>
      </c>
      <c r="DR15" s="666"/>
      <c r="DS15" s="666"/>
      <c r="DT15" s="666"/>
      <c r="DU15" s="666"/>
      <c r="DV15" s="666"/>
      <c r="DW15" s="666"/>
      <c r="DX15" s="666"/>
      <c r="DY15" s="666"/>
      <c r="DZ15" s="666"/>
      <c r="EA15" s="666"/>
      <c r="EB15" s="666"/>
      <c r="EC15" s="706"/>
    </row>
    <row r="16" spans="2:143" ht="11.25" customHeight="1" x14ac:dyDescent="0.15">
      <c r="B16" s="662" t="s">
        <v>259</v>
      </c>
      <c r="C16" s="663"/>
      <c r="D16" s="663"/>
      <c r="E16" s="663"/>
      <c r="F16" s="663"/>
      <c r="G16" s="663"/>
      <c r="H16" s="663"/>
      <c r="I16" s="663"/>
      <c r="J16" s="663"/>
      <c r="K16" s="663"/>
      <c r="L16" s="663"/>
      <c r="M16" s="663"/>
      <c r="N16" s="663"/>
      <c r="O16" s="663"/>
      <c r="P16" s="663"/>
      <c r="Q16" s="664"/>
      <c r="R16" s="665">
        <v>11160</v>
      </c>
      <c r="S16" s="666"/>
      <c r="T16" s="666"/>
      <c r="U16" s="666"/>
      <c r="V16" s="666"/>
      <c r="W16" s="666"/>
      <c r="X16" s="666"/>
      <c r="Y16" s="667"/>
      <c r="Z16" s="692">
        <v>0</v>
      </c>
      <c r="AA16" s="692"/>
      <c r="AB16" s="692"/>
      <c r="AC16" s="692"/>
      <c r="AD16" s="693">
        <v>11160</v>
      </c>
      <c r="AE16" s="693"/>
      <c r="AF16" s="693"/>
      <c r="AG16" s="693"/>
      <c r="AH16" s="693"/>
      <c r="AI16" s="693"/>
      <c r="AJ16" s="693"/>
      <c r="AK16" s="693"/>
      <c r="AL16" s="668">
        <v>0.1</v>
      </c>
      <c r="AM16" s="669"/>
      <c r="AN16" s="669"/>
      <c r="AO16" s="694"/>
      <c r="AP16" s="662" t="s">
        <v>260</v>
      </c>
      <c r="AQ16" s="663"/>
      <c r="AR16" s="663"/>
      <c r="AS16" s="663"/>
      <c r="AT16" s="663"/>
      <c r="AU16" s="663"/>
      <c r="AV16" s="663"/>
      <c r="AW16" s="663"/>
      <c r="AX16" s="663"/>
      <c r="AY16" s="663"/>
      <c r="AZ16" s="663"/>
      <c r="BA16" s="663"/>
      <c r="BB16" s="663"/>
      <c r="BC16" s="663"/>
      <c r="BD16" s="663"/>
      <c r="BE16" s="663"/>
      <c r="BF16" s="664"/>
      <c r="BG16" s="665" t="s">
        <v>127</v>
      </c>
      <c r="BH16" s="666"/>
      <c r="BI16" s="666"/>
      <c r="BJ16" s="666"/>
      <c r="BK16" s="666"/>
      <c r="BL16" s="666"/>
      <c r="BM16" s="666"/>
      <c r="BN16" s="667"/>
      <c r="BO16" s="692" t="s">
        <v>127</v>
      </c>
      <c r="BP16" s="692"/>
      <c r="BQ16" s="692"/>
      <c r="BR16" s="692"/>
      <c r="BS16" s="693" t="s">
        <v>127</v>
      </c>
      <c r="BT16" s="693"/>
      <c r="BU16" s="693"/>
      <c r="BV16" s="693"/>
      <c r="BW16" s="693"/>
      <c r="BX16" s="693"/>
      <c r="BY16" s="693"/>
      <c r="BZ16" s="693"/>
      <c r="CA16" s="693"/>
      <c r="CB16" s="751"/>
      <c r="CD16" s="707" t="s">
        <v>261</v>
      </c>
      <c r="CE16" s="704"/>
      <c r="CF16" s="704"/>
      <c r="CG16" s="704"/>
      <c r="CH16" s="704"/>
      <c r="CI16" s="704"/>
      <c r="CJ16" s="704"/>
      <c r="CK16" s="704"/>
      <c r="CL16" s="704"/>
      <c r="CM16" s="704"/>
      <c r="CN16" s="704"/>
      <c r="CO16" s="704"/>
      <c r="CP16" s="704"/>
      <c r="CQ16" s="705"/>
      <c r="CR16" s="665" t="s">
        <v>127</v>
      </c>
      <c r="CS16" s="666"/>
      <c r="CT16" s="666"/>
      <c r="CU16" s="666"/>
      <c r="CV16" s="666"/>
      <c r="CW16" s="666"/>
      <c r="CX16" s="666"/>
      <c r="CY16" s="667"/>
      <c r="CZ16" s="692" t="s">
        <v>127</v>
      </c>
      <c r="DA16" s="692"/>
      <c r="DB16" s="692"/>
      <c r="DC16" s="692"/>
      <c r="DD16" s="671" t="s">
        <v>127</v>
      </c>
      <c r="DE16" s="666"/>
      <c r="DF16" s="666"/>
      <c r="DG16" s="666"/>
      <c r="DH16" s="666"/>
      <c r="DI16" s="666"/>
      <c r="DJ16" s="666"/>
      <c r="DK16" s="666"/>
      <c r="DL16" s="666"/>
      <c r="DM16" s="666"/>
      <c r="DN16" s="666"/>
      <c r="DO16" s="666"/>
      <c r="DP16" s="667"/>
      <c r="DQ16" s="671" t="s">
        <v>231</v>
      </c>
      <c r="DR16" s="666"/>
      <c r="DS16" s="666"/>
      <c r="DT16" s="666"/>
      <c r="DU16" s="666"/>
      <c r="DV16" s="666"/>
      <c r="DW16" s="666"/>
      <c r="DX16" s="666"/>
      <c r="DY16" s="666"/>
      <c r="DZ16" s="666"/>
      <c r="EA16" s="666"/>
      <c r="EB16" s="666"/>
      <c r="EC16" s="706"/>
    </row>
    <row r="17" spans="2:133" ht="11.25" customHeight="1" x14ac:dyDescent="0.15">
      <c r="B17" s="662" t="s">
        <v>262</v>
      </c>
      <c r="C17" s="663"/>
      <c r="D17" s="663"/>
      <c r="E17" s="663"/>
      <c r="F17" s="663"/>
      <c r="G17" s="663"/>
      <c r="H17" s="663"/>
      <c r="I17" s="663"/>
      <c r="J17" s="663"/>
      <c r="K17" s="663"/>
      <c r="L17" s="663"/>
      <c r="M17" s="663"/>
      <c r="N17" s="663"/>
      <c r="O17" s="663"/>
      <c r="P17" s="663"/>
      <c r="Q17" s="664"/>
      <c r="R17" s="665">
        <v>59183</v>
      </c>
      <c r="S17" s="666"/>
      <c r="T17" s="666"/>
      <c r="U17" s="666"/>
      <c r="V17" s="666"/>
      <c r="W17" s="666"/>
      <c r="X17" s="666"/>
      <c r="Y17" s="667"/>
      <c r="Z17" s="692">
        <v>0.2</v>
      </c>
      <c r="AA17" s="692"/>
      <c r="AB17" s="692"/>
      <c r="AC17" s="692"/>
      <c r="AD17" s="693">
        <v>59183</v>
      </c>
      <c r="AE17" s="693"/>
      <c r="AF17" s="693"/>
      <c r="AG17" s="693"/>
      <c r="AH17" s="693"/>
      <c r="AI17" s="693"/>
      <c r="AJ17" s="693"/>
      <c r="AK17" s="693"/>
      <c r="AL17" s="668">
        <v>0.5</v>
      </c>
      <c r="AM17" s="669"/>
      <c r="AN17" s="669"/>
      <c r="AO17" s="694"/>
      <c r="AP17" s="662" t="s">
        <v>263</v>
      </c>
      <c r="AQ17" s="663"/>
      <c r="AR17" s="663"/>
      <c r="AS17" s="663"/>
      <c r="AT17" s="663"/>
      <c r="AU17" s="663"/>
      <c r="AV17" s="663"/>
      <c r="AW17" s="663"/>
      <c r="AX17" s="663"/>
      <c r="AY17" s="663"/>
      <c r="AZ17" s="663"/>
      <c r="BA17" s="663"/>
      <c r="BB17" s="663"/>
      <c r="BC17" s="663"/>
      <c r="BD17" s="663"/>
      <c r="BE17" s="663"/>
      <c r="BF17" s="664"/>
      <c r="BG17" s="665" t="s">
        <v>127</v>
      </c>
      <c r="BH17" s="666"/>
      <c r="BI17" s="666"/>
      <c r="BJ17" s="666"/>
      <c r="BK17" s="666"/>
      <c r="BL17" s="666"/>
      <c r="BM17" s="666"/>
      <c r="BN17" s="667"/>
      <c r="BO17" s="692" t="s">
        <v>231</v>
      </c>
      <c r="BP17" s="692"/>
      <c r="BQ17" s="692"/>
      <c r="BR17" s="692"/>
      <c r="BS17" s="693" t="s">
        <v>231</v>
      </c>
      <c r="BT17" s="693"/>
      <c r="BU17" s="693"/>
      <c r="BV17" s="693"/>
      <c r="BW17" s="693"/>
      <c r="BX17" s="693"/>
      <c r="BY17" s="693"/>
      <c r="BZ17" s="693"/>
      <c r="CA17" s="693"/>
      <c r="CB17" s="751"/>
      <c r="CD17" s="707" t="s">
        <v>264</v>
      </c>
      <c r="CE17" s="704"/>
      <c r="CF17" s="704"/>
      <c r="CG17" s="704"/>
      <c r="CH17" s="704"/>
      <c r="CI17" s="704"/>
      <c r="CJ17" s="704"/>
      <c r="CK17" s="704"/>
      <c r="CL17" s="704"/>
      <c r="CM17" s="704"/>
      <c r="CN17" s="704"/>
      <c r="CO17" s="704"/>
      <c r="CP17" s="704"/>
      <c r="CQ17" s="705"/>
      <c r="CR17" s="665">
        <v>1503067</v>
      </c>
      <c r="CS17" s="666"/>
      <c r="CT17" s="666"/>
      <c r="CU17" s="666"/>
      <c r="CV17" s="666"/>
      <c r="CW17" s="666"/>
      <c r="CX17" s="666"/>
      <c r="CY17" s="667"/>
      <c r="CZ17" s="692">
        <v>6.1</v>
      </c>
      <c r="DA17" s="692"/>
      <c r="DB17" s="692"/>
      <c r="DC17" s="692"/>
      <c r="DD17" s="671" t="s">
        <v>127</v>
      </c>
      <c r="DE17" s="666"/>
      <c r="DF17" s="666"/>
      <c r="DG17" s="666"/>
      <c r="DH17" s="666"/>
      <c r="DI17" s="666"/>
      <c r="DJ17" s="666"/>
      <c r="DK17" s="666"/>
      <c r="DL17" s="666"/>
      <c r="DM17" s="666"/>
      <c r="DN17" s="666"/>
      <c r="DO17" s="666"/>
      <c r="DP17" s="667"/>
      <c r="DQ17" s="671">
        <v>1424650</v>
      </c>
      <c r="DR17" s="666"/>
      <c r="DS17" s="666"/>
      <c r="DT17" s="666"/>
      <c r="DU17" s="666"/>
      <c r="DV17" s="666"/>
      <c r="DW17" s="666"/>
      <c r="DX17" s="666"/>
      <c r="DY17" s="666"/>
      <c r="DZ17" s="666"/>
      <c r="EA17" s="666"/>
      <c r="EB17" s="666"/>
      <c r="EC17" s="706"/>
    </row>
    <row r="18" spans="2:133" ht="11.25" customHeight="1" x14ac:dyDescent="0.15">
      <c r="B18" s="662" t="s">
        <v>265</v>
      </c>
      <c r="C18" s="663"/>
      <c r="D18" s="663"/>
      <c r="E18" s="663"/>
      <c r="F18" s="663"/>
      <c r="G18" s="663"/>
      <c r="H18" s="663"/>
      <c r="I18" s="663"/>
      <c r="J18" s="663"/>
      <c r="K18" s="663"/>
      <c r="L18" s="663"/>
      <c r="M18" s="663"/>
      <c r="N18" s="663"/>
      <c r="O18" s="663"/>
      <c r="P18" s="663"/>
      <c r="Q18" s="664"/>
      <c r="R18" s="665">
        <v>66426</v>
      </c>
      <c r="S18" s="666"/>
      <c r="T18" s="666"/>
      <c r="U18" s="666"/>
      <c r="V18" s="666"/>
      <c r="W18" s="666"/>
      <c r="X18" s="666"/>
      <c r="Y18" s="667"/>
      <c r="Z18" s="692">
        <v>0.3</v>
      </c>
      <c r="AA18" s="692"/>
      <c r="AB18" s="692"/>
      <c r="AC18" s="692"/>
      <c r="AD18" s="693">
        <v>66426</v>
      </c>
      <c r="AE18" s="693"/>
      <c r="AF18" s="693"/>
      <c r="AG18" s="693"/>
      <c r="AH18" s="693"/>
      <c r="AI18" s="693"/>
      <c r="AJ18" s="693"/>
      <c r="AK18" s="693"/>
      <c r="AL18" s="668">
        <v>0.5</v>
      </c>
      <c r="AM18" s="669"/>
      <c r="AN18" s="669"/>
      <c r="AO18" s="694"/>
      <c r="AP18" s="662" t="s">
        <v>266</v>
      </c>
      <c r="AQ18" s="663"/>
      <c r="AR18" s="663"/>
      <c r="AS18" s="663"/>
      <c r="AT18" s="663"/>
      <c r="AU18" s="663"/>
      <c r="AV18" s="663"/>
      <c r="AW18" s="663"/>
      <c r="AX18" s="663"/>
      <c r="AY18" s="663"/>
      <c r="AZ18" s="663"/>
      <c r="BA18" s="663"/>
      <c r="BB18" s="663"/>
      <c r="BC18" s="663"/>
      <c r="BD18" s="663"/>
      <c r="BE18" s="663"/>
      <c r="BF18" s="664"/>
      <c r="BG18" s="665" t="s">
        <v>127</v>
      </c>
      <c r="BH18" s="666"/>
      <c r="BI18" s="666"/>
      <c r="BJ18" s="666"/>
      <c r="BK18" s="666"/>
      <c r="BL18" s="666"/>
      <c r="BM18" s="666"/>
      <c r="BN18" s="667"/>
      <c r="BO18" s="692" t="s">
        <v>231</v>
      </c>
      <c r="BP18" s="692"/>
      <c r="BQ18" s="692"/>
      <c r="BR18" s="692"/>
      <c r="BS18" s="693" t="s">
        <v>231</v>
      </c>
      <c r="BT18" s="693"/>
      <c r="BU18" s="693"/>
      <c r="BV18" s="693"/>
      <c r="BW18" s="693"/>
      <c r="BX18" s="693"/>
      <c r="BY18" s="693"/>
      <c r="BZ18" s="693"/>
      <c r="CA18" s="693"/>
      <c r="CB18" s="751"/>
      <c r="CD18" s="707" t="s">
        <v>267</v>
      </c>
      <c r="CE18" s="704"/>
      <c r="CF18" s="704"/>
      <c r="CG18" s="704"/>
      <c r="CH18" s="704"/>
      <c r="CI18" s="704"/>
      <c r="CJ18" s="704"/>
      <c r="CK18" s="704"/>
      <c r="CL18" s="704"/>
      <c r="CM18" s="704"/>
      <c r="CN18" s="704"/>
      <c r="CO18" s="704"/>
      <c r="CP18" s="704"/>
      <c r="CQ18" s="705"/>
      <c r="CR18" s="665" t="s">
        <v>127</v>
      </c>
      <c r="CS18" s="666"/>
      <c r="CT18" s="666"/>
      <c r="CU18" s="666"/>
      <c r="CV18" s="666"/>
      <c r="CW18" s="666"/>
      <c r="CX18" s="666"/>
      <c r="CY18" s="667"/>
      <c r="CZ18" s="692" t="s">
        <v>231</v>
      </c>
      <c r="DA18" s="692"/>
      <c r="DB18" s="692"/>
      <c r="DC18" s="692"/>
      <c r="DD18" s="671" t="s">
        <v>231</v>
      </c>
      <c r="DE18" s="666"/>
      <c r="DF18" s="666"/>
      <c r="DG18" s="666"/>
      <c r="DH18" s="666"/>
      <c r="DI18" s="666"/>
      <c r="DJ18" s="666"/>
      <c r="DK18" s="666"/>
      <c r="DL18" s="666"/>
      <c r="DM18" s="666"/>
      <c r="DN18" s="666"/>
      <c r="DO18" s="666"/>
      <c r="DP18" s="667"/>
      <c r="DQ18" s="671" t="s">
        <v>127</v>
      </c>
      <c r="DR18" s="666"/>
      <c r="DS18" s="666"/>
      <c r="DT18" s="666"/>
      <c r="DU18" s="666"/>
      <c r="DV18" s="666"/>
      <c r="DW18" s="666"/>
      <c r="DX18" s="666"/>
      <c r="DY18" s="666"/>
      <c r="DZ18" s="666"/>
      <c r="EA18" s="666"/>
      <c r="EB18" s="666"/>
      <c r="EC18" s="706"/>
    </row>
    <row r="19" spans="2:133" ht="11.25" customHeight="1" x14ac:dyDescent="0.15">
      <c r="B19" s="662" t="s">
        <v>268</v>
      </c>
      <c r="C19" s="663"/>
      <c r="D19" s="663"/>
      <c r="E19" s="663"/>
      <c r="F19" s="663"/>
      <c r="G19" s="663"/>
      <c r="H19" s="663"/>
      <c r="I19" s="663"/>
      <c r="J19" s="663"/>
      <c r="K19" s="663"/>
      <c r="L19" s="663"/>
      <c r="M19" s="663"/>
      <c r="N19" s="663"/>
      <c r="O19" s="663"/>
      <c r="P19" s="663"/>
      <c r="Q19" s="664"/>
      <c r="R19" s="665">
        <v>21336</v>
      </c>
      <c r="S19" s="666"/>
      <c r="T19" s="666"/>
      <c r="U19" s="666"/>
      <c r="V19" s="666"/>
      <c r="W19" s="666"/>
      <c r="X19" s="666"/>
      <c r="Y19" s="667"/>
      <c r="Z19" s="692">
        <v>0.1</v>
      </c>
      <c r="AA19" s="692"/>
      <c r="AB19" s="692"/>
      <c r="AC19" s="692"/>
      <c r="AD19" s="693">
        <v>21336</v>
      </c>
      <c r="AE19" s="693"/>
      <c r="AF19" s="693"/>
      <c r="AG19" s="693"/>
      <c r="AH19" s="693"/>
      <c r="AI19" s="693"/>
      <c r="AJ19" s="693"/>
      <c r="AK19" s="693"/>
      <c r="AL19" s="668">
        <v>0.2</v>
      </c>
      <c r="AM19" s="669"/>
      <c r="AN19" s="669"/>
      <c r="AO19" s="694"/>
      <c r="AP19" s="662" t="s">
        <v>269</v>
      </c>
      <c r="AQ19" s="663"/>
      <c r="AR19" s="663"/>
      <c r="AS19" s="663"/>
      <c r="AT19" s="663"/>
      <c r="AU19" s="663"/>
      <c r="AV19" s="663"/>
      <c r="AW19" s="663"/>
      <c r="AX19" s="663"/>
      <c r="AY19" s="663"/>
      <c r="AZ19" s="663"/>
      <c r="BA19" s="663"/>
      <c r="BB19" s="663"/>
      <c r="BC19" s="663"/>
      <c r="BD19" s="663"/>
      <c r="BE19" s="663"/>
      <c r="BF19" s="664"/>
      <c r="BG19" s="665">
        <v>327</v>
      </c>
      <c r="BH19" s="666"/>
      <c r="BI19" s="666"/>
      <c r="BJ19" s="666"/>
      <c r="BK19" s="666"/>
      <c r="BL19" s="666"/>
      <c r="BM19" s="666"/>
      <c r="BN19" s="667"/>
      <c r="BO19" s="692">
        <v>0</v>
      </c>
      <c r="BP19" s="692"/>
      <c r="BQ19" s="692"/>
      <c r="BR19" s="692"/>
      <c r="BS19" s="693" t="s">
        <v>127</v>
      </c>
      <c r="BT19" s="693"/>
      <c r="BU19" s="693"/>
      <c r="BV19" s="693"/>
      <c r="BW19" s="693"/>
      <c r="BX19" s="693"/>
      <c r="BY19" s="693"/>
      <c r="BZ19" s="693"/>
      <c r="CA19" s="693"/>
      <c r="CB19" s="751"/>
      <c r="CD19" s="707" t="s">
        <v>270</v>
      </c>
      <c r="CE19" s="704"/>
      <c r="CF19" s="704"/>
      <c r="CG19" s="704"/>
      <c r="CH19" s="704"/>
      <c r="CI19" s="704"/>
      <c r="CJ19" s="704"/>
      <c r="CK19" s="704"/>
      <c r="CL19" s="704"/>
      <c r="CM19" s="704"/>
      <c r="CN19" s="704"/>
      <c r="CO19" s="704"/>
      <c r="CP19" s="704"/>
      <c r="CQ19" s="705"/>
      <c r="CR19" s="665" t="s">
        <v>127</v>
      </c>
      <c r="CS19" s="666"/>
      <c r="CT19" s="666"/>
      <c r="CU19" s="666"/>
      <c r="CV19" s="666"/>
      <c r="CW19" s="666"/>
      <c r="CX19" s="666"/>
      <c r="CY19" s="667"/>
      <c r="CZ19" s="692" t="s">
        <v>231</v>
      </c>
      <c r="DA19" s="692"/>
      <c r="DB19" s="692"/>
      <c r="DC19" s="692"/>
      <c r="DD19" s="671" t="s">
        <v>127</v>
      </c>
      <c r="DE19" s="666"/>
      <c r="DF19" s="666"/>
      <c r="DG19" s="666"/>
      <c r="DH19" s="666"/>
      <c r="DI19" s="666"/>
      <c r="DJ19" s="666"/>
      <c r="DK19" s="666"/>
      <c r="DL19" s="666"/>
      <c r="DM19" s="666"/>
      <c r="DN19" s="666"/>
      <c r="DO19" s="666"/>
      <c r="DP19" s="667"/>
      <c r="DQ19" s="671" t="s">
        <v>231</v>
      </c>
      <c r="DR19" s="666"/>
      <c r="DS19" s="666"/>
      <c r="DT19" s="666"/>
      <c r="DU19" s="666"/>
      <c r="DV19" s="666"/>
      <c r="DW19" s="666"/>
      <c r="DX19" s="666"/>
      <c r="DY19" s="666"/>
      <c r="DZ19" s="666"/>
      <c r="EA19" s="666"/>
      <c r="EB19" s="666"/>
      <c r="EC19" s="706"/>
    </row>
    <row r="20" spans="2:133" ht="11.25" customHeight="1" x14ac:dyDescent="0.15">
      <c r="B20" s="662" t="s">
        <v>271</v>
      </c>
      <c r="C20" s="663"/>
      <c r="D20" s="663"/>
      <c r="E20" s="663"/>
      <c r="F20" s="663"/>
      <c r="G20" s="663"/>
      <c r="H20" s="663"/>
      <c r="I20" s="663"/>
      <c r="J20" s="663"/>
      <c r="K20" s="663"/>
      <c r="L20" s="663"/>
      <c r="M20" s="663"/>
      <c r="N20" s="663"/>
      <c r="O20" s="663"/>
      <c r="P20" s="663"/>
      <c r="Q20" s="664"/>
      <c r="R20" s="665">
        <v>3036</v>
      </c>
      <c r="S20" s="666"/>
      <c r="T20" s="666"/>
      <c r="U20" s="666"/>
      <c r="V20" s="666"/>
      <c r="W20" s="666"/>
      <c r="X20" s="666"/>
      <c r="Y20" s="667"/>
      <c r="Z20" s="692">
        <v>0</v>
      </c>
      <c r="AA20" s="692"/>
      <c r="AB20" s="692"/>
      <c r="AC20" s="692"/>
      <c r="AD20" s="693">
        <v>3036</v>
      </c>
      <c r="AE20" s="693"/>
      <c r="AF20" s="693"/>
      <c r="AG20" s="693"/>
      <c r="AH20" s="693"/>
      <c r="AI20" s="693"/>
      <c r="AJ20" s="693"/>
      <c r="AK20" s="693"/>
      <c r="AL20" s="668">
        <v>0</v>
      </c>
      <c r="AM20" s="669"/>
      <c r="AN20" s="669"/>
      <c r="AO20" s="694"/>
      <c r="AP20" s="662" t="s">
        <v>272</v>
      </c>
      <c r="AQ20" s="663"/>
      <c r="AR20" s="663"/>
      <c r="AS20" s="663"/>
      <c r="AT20" s="663"/>
      <c r="AU20" s="663"/>
      <c r="AV20" s="663"/>
      <c r="AW20" s="663"/>
      <c r="AX20" s="663"/>
      <c r="AY20" s="663"/>
      <c r="AZ20" s="663"/>
      <c r="BA20" s="663"/>
      <c r="BB20" s="663"/>
      <c r="BC20" s="663"/>
      <c r="BD20" s="663"/>
      <c r="BE20" s="663"/>
      <c r="BF20" s="664"/>
      <c r="BG20" s="665">
        <v>327</v>
      </c>
      <c r="BH20" s="666"/>
      <c r="BI20" s="666"/>
      <c r="BJ20" s="666"/>
      <c r="BK20" s="666"/>
      <c r="BL20" s="666"/>
      <c r="BM20" s="666"/>
      <c r="BN20" s="667"/>
      <c r="BO20" s="692">
        <v>0</v>
      </c>
      <c r="BP20" s="692"/>
      <c r="BQ20" s="692"/>
      <c r="BR20" s="692"/>
      <c r="BS20" s="693" t="s">
        <v>127</v>
      </c>
      <c r="BT20" s="693"/>
      <c r="BU20" s="693"/>
      <c r="BV20" s="693"/>
      <c r="BW20" s="693"/>
      <c r="BX20" s="693"/>
      <c r="BY20" s="693"/>
      <c r="BZ20" s="693"/>
      <c r="CA20" s="693"/>
      <c r="CB20" s="751"/>
      <c r="CD20" s="707" t="s">
        <v>273</v>
      </c>
      <c r="CE20" s="704"/>
      <c r="CF20" s="704"/>
      <c r="CG20" s="704"/>
      <c r="CH20" s="704"/>
      <c r="CI20" s="704"/>
      <c r="CJ20" s="704"/>
      <c r="CK20" s="704"/>
      <c r="CL20" s="704"/>
      <c r="CM20" s="704"/>
      <c r="CN20" s="704"/>
      <c r="CO20" s="704"/>
      <c r="CP20" s="704"/>
      <c r="CQ20" s="705"/>
      <c r="CR20" s="665">
        <v>24808111</v>
      </c>
      <c r="CS20" s="666"/>
      <c r="CT20" s="666"/>
      <c r="CU20" s="666"/>
      <c r="CV20" s="666"/>
      <c r="CW20" s="666"/>
      <c r="CX20" s="666"/>
      <c r="CY20" s="667"/>
      <c r="CZ20" s="692">
        <v>100</v>
      </c>
      <c r="DA20" s="692"/>
      <c r="DB20" s="692"/>
      <c r="DC20" s="692"/>
      <c r="DD20" s="671">
        <v>4381986</v>
      </c>
      <c r="DE20" s="666"/>
      <c r="DF20" s="666"/>
      <c r="DG20" s="666"/>
      <c r="DH20" s="666"/>
      <c r="DI20" s="666"/>
      <c r="DJ20" s="666"/>
      <c r="DK20" s="666"/>
      <c r="DL20" s="666"/>
      <c r="DM20" s="666"/>
      <c r="DN20" s="666"/>
      <c r="DO20" s="666"/>
      <c r="DP20" s="667"/>
      <c r="DQ20" s="671">
        <v>15573020</v>
      </c>
      <c r="DR20" s="666"/>
      <c r="DS20" s="666"/>
      <c r="DT20" s="666"/>
      <c r="DU20" s="666"/>
      <c r="DV20" s="666"/>
      <c r="DW20" s="666"/>
      <c r="DX20" s="666"/>
      <c r="DY20" s="666"/>
      <c r="DZ20" s="666"/>
      <c r="EA20" s="666"/>
      <c r="EB20" s="666"/>
      <c r="EC20" s="706"/>
    </row>
    <row r="21" spans="2:133" ht="11.25" customHeight="1" x14ac:dyDescent="0.15">
      <c r="B21" s="662" t="s">
        <v>274</v>
      </c>
      <c r="C21" s="663"/>
      <c r="D21" s="663"/>
      <c r="E21" s="663"/>
      <c r="F21" s="663"/>
      <c r="G21" s="663"/>
      <c r="H21" s="663"/>
      <c r="I21" s="663"/>
      <c r="J21" s="663"/>
      <c r="K21" s="663"/>
      <c r="L21" s="663"/>
      <c r="M21" s="663"/>
      <c r="N21" s="663"/>
      <c r="O21" s="663"/>
      <c r="P21" s="663"/>
      <c r="Q21" s="664"/>
      <c r="R21" s="665">
        <v>3328</v>
      </c>
      <c r="S21" s="666"/>
      <c r="T21" s="666"/>
      <c r="U21" s="666"/>
      <c r="V21" s="666"/>
      <c r="W21" s="666"/>
      <c r="X21" s="666"/>
      <c r="Y21" s="667"/>
      <c r="Z21" s="692">
        <v>0</v>
      </c>
      <c r="AA21" s="692"/>
      <c r="AB21" s="692"/>
      <c r="AC21" s="692"/>
      <c r="AD21" s="693">
        <v>3328</v>
      </c>
      <c r="AE21" s="693"/>
      <c r="AF21" s="693"/>
      <c r="AG21" s="693"/>
      <c r="AH21" s="693"/>
      <c r="AI21" s="693"/>
      <c r="AJ21" s="693"/>
      <c r="AK21" s="693"/>
      <c r="AL21" s="668">
        <v>0</v>
      </c>
      <c r="AM21" s="669"/>
      <c r="AN21" s="669"/>
      <c r="AO21" s="694"/>
      <c r="AP21" s="758" t="s">
        <v>275</v>
      </c>
      <c r="AQ21" s="765"/>
      <c r="AR21" s="765"/>
      <c r="AS21" s="765"/>
      <c r="AT21" s="765"/>
      <c r="AU21" s="765"/>
      <c r="AV21" s="765"/>
      <c r="AW21" s="765"/>
      <c r="AX21" s="765"/>
      <c r="AY21" s="765"/>
      <c r="AZ21" s="765"/>
      <c r="BA21" s="765"/>
      <c r="BB21" s="765"/>
      <c r="BC21" s="765"/>
      <c r="BD21" s="765"/>
      <c r="BE21" s="765"/>
      <c r="BF21" s="760"/>
      <c r="BG21" s="665">
        <v>327</v>
      </c>
      <c r="BH21" s="666"/>
      <c r="BI21" s="666"/>
      <c r="BJ21" s="666"/>
      <c r="BK21" s="666"/>
      <c r="BL21" s="666"/>
      <c r="BM21" s="666"/>
      <c r="BN21" s="667"/>
      <c r="BO21" s="692">
        <v>0</v>
      </c>
      <c r="BP21" s="692"/>
      <c r="BQ21" s="692"/>
      <c r="BR21" s="692"/>
      <c r="BS21" s="693" t="s">
        <v>231</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15">
      <c r="B22" s="728" t="s">
        <v>276</v>
      </c>
      <c r="C22" s="729"/>
      <c r="D22" s="729"/>
      <c r="E22" s="729"/>
      <c r="F22" s="729"/>
      <c r="G22" s="729"/>
      <c r="H22" s="729"/>
      <c r="I22" s="729"/>
      <c r="J22" s="729"/>
      <c r="K22" s="729"/>
      <c r="L22" s="729"/>
      <c r="M22" s="729"/>
      <c r="N22" s="729"/>
      <c r="O22" s="729"/>
      <c r="P22" s="729"/>
      <c r="Q22" s="730"/>
      <c r="R22" s="665">
        <v>38726</v>
      </c>
      <c r="S22" s="666"/>
      <c r="T22" s="666"/>
      <c r="U22" s="666"/>
      <c r="V22" s="666"/>
      <c r="W22" s="666"/>
      <c r="X22" s="666"/>
      <c r="Y22" s="667"/>
      <c r="Z22" s="692">
        <v>0.2</v>
      </c>
      <c r="AA22" s="692"/>
      <c r="AB22" s="692"/>
      <c r="AC22" s="692"/>
      <c r="AD22" s="693">
        <v>38726</v>
      </c>
      <c r="AE22" s="693"/>
      <c r="AF22" s="693"/>
      <c r="AG22" s="693"/>
      <c r="AH22" s="693"/>
      <c r="AI22" s="693"/>
      <c r="AJ22" s="693"/>
      <c r="AK22" s="693"/>
      <c r="AL22" s="668">
        <v>0.30000001192092896</v>
      </c>
      <c r="AM22" s="669"/>
      <c r="AN22" s="669"/>
      <c r="AO22" s="694"/>
      <c r="AP22" s="758" t="s">
        <v>277</v>
      </c>
      <c r="AQ22" s="765"/>
      <c r="AR22" s="765"/>
      <c r="AS22" s="765"/>
      <c r="AT22" s="765"/>
      <c r="AU22" s="765"/>
      <c r="AV22" s="765"/>
      <c r="AW22" s="765"/>
      <c r="AX22" s="765"/>
      <c r="AY22" s="765"/>
      <c r="AZ22" s="765"/>
      <c r="BA22" s="765"/>
      <c r="BB22" s="765"/>
      <c r="BC22" s="765"/>
      <c r="BD22" s="765"/>
      <c r="BE22" s="765"/>
      <c r="BF22" s="760"/>
      <c r="BG22" s="665" t="s">
        <v>127</v>
      </c>
      <c r="BH22" s="666"/>
      <c r="BI22" s="666"/>
      <c r="BJ22" s="666"/>
      <c r="BK22" s="666"/>
      <c r="BL22" s="666"/>
      <c r="BM22" s="666"/>
      <c r="BN22" s="667"/>
      <c r="BO22" s="692" t="s">
        <v>127</v>
      </c>
      <c r="BP22" s="692"/>
      <c r="BQ22" s="692"/>
      <c r="BR22" s="692"/>
      <c r="BS22" s="693" t="s">
        <v>127</v>
      </c>
      <c r="BT22" s="693"/>
      <c r="BU22" s="693"/>
      <c r="BV22" s="693"/>
      <c r="BW22" s="693"/>
      <c r="BX22" s="693"/>
      <c r="BY22" s="693"/>
      <c r="BZ22" s="693"/>
      <c r="CA22" s="693"/>
      <c r="CB22" s="751"/>
      <c r="CD22" s="767" t="s">
        <v>278</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62" t="s">
        <v>279</v>
      </c>
      <c r="C23" s="663"/>
      <c r="D23" s="663"/>
      <c r="E23" s="663"/>
      <c r="F23" s="663"/>
      <c r="G23" s="663"/>
      <c r="H23" s="663"/>
      <c r="I23" s="663"/>
      <c r="J23" s="663"/>
      <c r="K23" s="663"/>
      <c r="L23" s="663"/>
      <c r="M23" s="663"/>
      <c r="N23" s="663"/>
      <c r="O23" s="663"/>
      <c r="P23" s="663"/>
      <c r="Q23" s="664"/>
      <c r="R23" s="665">
        <v>5742594</v>
      </c>
      <c r="S23" s="666"/>
      <c r="T23" s="666"/>
      <c r="U23" s="666"/>
      <c r="V23" s="666"/>
      <c r="W23" s="666"/>
      <c r="X23" s="666"/>
      <c r="Y23" s="667"/>
      <c r="Z23" s="692">
        <v>22.4</v>
      </c>
      <c r="AA23" s="692"/>
      <c r="AB23" s="692"/>
      <c r="AC23" s="692"/>
      <c r="AD23" s="693">
        <v>4711632</v>
      </c>
      <c r="AE23" s="693"/>
      <c r="AF23" s="693"/>
      <c r="AG23" s="693"/>
      <c r="AH23" s="693"/>
      <c r="AI23" s="693"/>
      <c r="AJ23" s="693"/>
      <c r="AK23" s="693"/>
      <c r="AL23" s="668">
        <v>36.299999999999997</v>
      </c>
      <c r="AM23" s="669"/>
      <c r="AN23" s="669"/>
      <c r="AO23" s="694"/>
      <c r="AP23" s="758" t="s">
        <v>280</v>
      </c>
      <c r="AQ23" s="765"/>
      <c r="AR23" s="765"/>
      <c r="AS23" s="765"/>
      <c r="AT23" s="765"/>
      <c r="AU23" s="765"/>
      <c r="AV23" s="765"/>
      <c r="AW23" s="765"/>
      <c r="AX23" s="765"/>
      <c r="AY23" s="765"/>
      <c r="AZ23" s="765"/>
      <c r="BA23" s="765"/>
      <c r="BB23" s="765"/>
      <c r="BC23" s="765"/>
      <c r="BD23" s="765"/>
      <c r="BE23" s="765"/>
      <c r="BF23" s="760"/>
      <c r="BG23" s="665" t="s">
        <v>127</v>
      </c>
      <c r="BH23" s="666"/>
      <c r="BI23" s="666"/>
      <c r="BJ23" s="666"/>
      <c r="BK23" s="666"/>
      <c r="BL23" s="666"/>
      <c r="BM23" s="666"/>
      <c r="BN23" s="667"/>
      <c r="BO23" s="692" t="s">
        <v>127</v>
      </c>
      <c r="BP23" s="692"/>
      <c r="BQ23" s="692"/>
      <c r="BR23" s="692"/>
      <c r="BS23" s="693" t="s">
        <v>231</v>
      </c>
      <c r="BT23" s="693"/>
      <c r="BU23" s="693"/>
      <c r="BV23" s="693"/>
      <c r="BW23" s="693"/>
      <c r="BX23" s="693"/>
      <c r="BY23" s="693"/>
      <c r="BZ23" s="693"/>
      <c r="CA23" s="693"/>
      <c r="CB23" s="751"/>
      <c r="CD23" s="767" t="s">
        <v>219</v>
      </c>
      <c r="CE23" s="768"/>
      <c r="CF23" s="768"/>
      <c r="CG23" s="768"/>
      <c r="CH23" s="768"/>
      <c r="CI23" s="768"/>
      <c r="CJ23" s="768"/>
      <c r="CK23" s="768"/>
      <c r="CL23" s="768"/>
      <c r="CM23" s="768"/>
      <c r="CN23" s="768"/>
      <c r="CO23" s="768"/>
      <c r="CP23" s="768"/>
      <c r="CQ23" s="769"/>
      <c r="CR23" s="767" t="s">
        <v>281</v>
      </c>
      <c r="CS23" s="768"/>
      <c r="CT23" s="768"/>
      <c r="CU23" s="768"/>
      <c r="CV23" s="768"/>
      <c r="CW23" s="768"/>
      <c r="CX23" s="768"/>
      <c r="CY23" s="769"/>
      <c r="CZ23" s="767" t="s">
        <v>282</v>
      </c>
      <c r="DA23" s="768"/>
      <c r="DB23" s="768"/>
      <c r="DC23" s="769"/>
      <c r="DD23" s="767" t="s">
        <v>283</v>
      </c>
      <c r="DE23" s="768"/>
      <c r="DF23" s="768"/>
      <c r="DG23" s="768"/>
      <c r="DH23" s="768"/>
      <c r="DI23" s="768"/>
      <c r="DJ23" s="768"/>
      <c r="DK23" s="769"/>
      <c r="DL23" s="776" t="s">
        <v>284</v>
      </c>
      <c r="DM23" s="777"/>
      <c r="DN23" s="777"/>
      <c r="DO23" s="777"/>
      <c r="DP23" s="777"/>
      <c r="DQ23" s="777"/>
      <c r="DR23" s="777"/>
      <c r="DS23" s="777"/>
      <c r="DT23" s="777"/>
      <c r="DU23" s="777"/>
      <c r="DV23" s="778"/>
      <c r="DW23" s="767" t="s">
        <v>285</v>
      </c>
      <c r="DX23" s="768"/>
      <c r="DY23" s="768"/>
      <c r="DZ23" s="768"/>
      <c r="EA23" s="768"/>
      <c r="EB23" s="768"/>
      <c r="EC23" s="769"/>
    </row>
    <row r="24" spans="2:133" ht="11.25" customHeight="1" x14ac:dyDescent="0.15">
      <c r="B24" s="662" t="s">
        <v>286</v>
      </c>
      <c r="C24" s="663"/>
      <c r="D24" s="663"/>
      <c r="E24" s="663"/>
      <c r="F24" s="663"/>
      <c r="G24" s="663"/>
      <c r="H24" s="663"/>
      <c r="I24" s="663"/>
      <c r="J24" s="663"/>
      <c r="K24" s="663"/>
      <c r="L24" s="663"/>
      <c r="M24" s="663"/>
      <c r="N24" s="663"/>
      <c r="O24" s="663"/>
      <c r="P24" s="663"/>
      <c r="Q24" s="664"/>
      <c r="R24" s="665">
        <v>4711632</v>
      </c>
      <c r="S24" s="666"/>
      <c r="T24" s="666"/>
      <c r="U24" s="666"/>
      <c r="V24" s="666"/>
      <c r="W24" s="666"/>
      <c r="X24" s="666"/>
      <c r="Y24" s="667"/>
      <c r="Z24" s="692">
        <v>18.399999999999999</v>
      </c>
      <c r="AA24" s="692"/>
      <c r="AB24" s="692"/>
      <c r="AC24" s="692"/>
      <c r="AD24" s="693">
        <v>4711632</v>
      </c>
      <c r="AE24" s="693"/>
      <c r="AF24" s="693"/>
      <c r="AG24" s="693"/>
      <c r="AH24" s="693"/>
      <c r="AI24" s="693"/>
      <c r="AJ24" s="693"/>
      <c r="AK24" s="693"/>
      <c r="AL24" s="668">
        <v>36.299999999999997</v>
      </c>
      <c r="AM24" s="669"/>
      <c r="AN24" s="669"/>
      <c r="AO24" s="694"/>
      <c r="AP24" s="758" t="s">
        <v>287</v>
      </c>
      <c r="AQ24" s="765"/>
      <c r="AR24" s="765"/>
      <c r="AS24" s="765"/>
      <c r="AT24" s="765"/>
      <c r="AU24" s="765"/>
      <c r="AV24" s="765"/>
      <c r="AW24" s="765"/>
      <c r="AX24" s="765"/>
      <c r="AY24" s="765"/>
      <c r="AZ24" s="765"/>
      <c r="BA24" s="765"/>
      <c r="BB24" s="765"/>
      <c r="BC24" s="765"/>
      <c r="BD24" s="765"/>
      <c r="BE24" s="765"/>
      <c r="BF24" s="760"/>
      <c r="BG24" s="665" t="s">
        <v>231</v>
      </c>
      <c r="BH24" s="666"/>
      <c r="BI24" s="666"/>
      <c r="BJ24" s="666"/>
      <c r="BK24" s="666"/>
      <c r="BL24" s="666"/>
      <c r="BM24" s="666"/>
      <c r="BN24" s="667"/>
      <c r="BO24" s="692" t="s">
        <v>127</v>
      </c>
      <c r="BP24" s="692"/>
      <c r="BQ24" s="692"/>
      <c r="BR24" s="692"/>
      <c r="BS24" s="693" t="s">
        <v>127</v>
      </c>
      <c r="BT24" s="693"/>
      <c r="BU24" s="693"/>
      <c r="BV24" s="693"/>
      <c r="BW24" s="693"/>
      <c r="BX24" s="693"/>
      <c r="BY24" s="693"/>
      <c r="BZ24" s="693"/>
      <c r="CA24" s="693"/>
      <c r="CB24" s="751"/>
      <c r="CD24" s="721" t="s">
        <v>288</v>
      </c>
      <c r="CE24" s="722"/>
      <c r="CF24" s="722"/>
      <c r="CG24" s="722"/>
      <c r="CH24" s="722"/>
      <c r="CI24" s="722"/>
      <c r="CJ24" s="722"/>
      <c r="CK24" s="722"/>
      <c r="CL24" s="722"/>
      <c r="CM24" s="722"/>
      <c r="CN24" s="722"/>
      <c r="CO24" s="722"/>
      <c r="CP24" s="722"/>
      <c r="CQ24" s="723"/>
      <c r="CR24" s="718">
        <v>11152326</v>
      </c>
      <c r="CS24" s="719"/>
      <c r="CT24" s="719"/>
      <c r="CU24" s="719"/>
      <c r="CV24" s="719"/>
      <c r="CW24" s="719"/>
      <c r="CX24" s="719"/>
      <c r="CY24" s="762"/>
      <c r="CZ24" s="763">
        <v>45</v>
      </c>
      <c r="DA24" s="736"/>
      <c r="DB24" s="736"/>
      <c r="DC24" s="766"/>
      <c r="DD24" s="761">
        <v>6049781</v>
      </c>
      <c r="DE24" s="719"/>
      <c r="DF24" s="719"/>
      <c r="DG24" s="719"/>
      <c r="DH24" s="719"/>
      <c r="DI24" s="719"/>
      <c r="DJ24" s="719"/>
      <c r="DK24" s="762"/>
      <c r="DL24" s="761">
        <v>5976970</v>
      </c>
      <c r="DM24" s="719"/>
      <c r="DN24" s="719"/>
      <c r="DO24" s="719"/>
      <c r="DP24" s="719"/>
      <c r="DQ24" s="719"/>
      <c r="DR24" s="719"/>
      <c r="DS24" s="719"/>
      <c r="DT24" s="719"/>
      <c r="DU24" s="719"/>
      <c r="DV24" s="762"/>
      <c r="DW24" s="763">
        <v>44.6</v>
      </c>
      <c r="DX24" s="736"/>
      <c r="DY24" s="736"/>
      <c r="DZ24" s="736"/>
      <c r="EA24" s="736"/>
      <c r="EB24" s="736"/>
      <c r="EC24" s="764"/>
    </row>
    <row r="25" spans="2:133" ht="11.25" customHeight="1" x14ac:dyDescent="0.15">
      <c r="B25" s="662" t="s">
        <v>289</v>
      </c>
      <c r="C25" s="663"/>
      <c r="D25" s="663"/>
      <c r="E25" s="663"/>
      <c r="F25" s="663"/>
      <c r="G25" s="663"/>
      <c r="H25" s="663"/>
      <c r="I25" s="663"/>
      <c r="J25" s="663"/>
      <c r="K25" s="663"/>
      <c r="L25" s="663"/>
      <c r="M25" s="663"/>
      <c r="N25" s="663"/>
      <c r="O25" s="663"/>
      <c r="P25" s="663"/>
      <c r="Q25" s="664"/>
      <c r="R25" s="665">
        <v>968918</v>
      </c>
      <c r="S25" s="666"/>
      <c r="T25" s="666"/>
      <c r="U25" s="666"/>
      <c r="V25" s="666"/>
      <c r="W25" s="666"/>
      <c r="X25" s="666"/>
      <c r="Y25" s="667"/>
      <c r="Z25" s="692">
        <v>3.8</v>
      </c>
      <c r="AA25" s="692"/>
      <c r="AB25" s="692"/>
      <c r="AC25" s="692"/>
      <c r="AD25" s="693" t="s">
        <v>231</v>
      </c>
      <c r="AE25" s="693"/>
      <c r="AF25" s="693"/>
      <c r="AG25" s="693"/>
      <c r="AH25" s="693"/>
      <c r="AI25" s="693"/>
      <c r="AJ25" s="693"/>
      <c r="AK25" s="693"/>
      <c r="AL25" s="668" t="s">
        <v>127</v>
      </c>
      <c r="AM25" s="669"/>
      <c r="AN25" s="669"/>
      <c r="AO25" s="694"/>
      <c r="AP25" s="758" t="s">
        <v>290</v>
      </c>
      <c r="AQ25" s="765"/>
      <c r="AR25" s="765"/>
      <c r="AS25" s="765"/>
      <c r="AT25" s="765"/>
      <c r="AU25" s="765"/>
      <c r="AV25" s="765"/>
      <c r="AW25" s="765"/>
      <c r="AX25" s="765"/>
      <c r="AY25" s="765"/>
      <c r="AZ25" s="765"/>
      <c r="BA25" s="765"/>
      <c r="BB25" s="765"/>
      <c r="BC25" s="765"/>
      <c r="BD25" s="765"/>
      <c r="BE25" s="765"/>
      <c r="BF25" s="760"/>
      <c r="BG25" s="665" t="s">
        <v>231</v>
      </c>
      <c r="BH25" s="666"/>
      <c r="BI25" s="666"/>
      <c r="BJ25" s="666"/>
      <c r="BK25" s="666"/>
      <c r="BL25" s="666"/>
      <c r="BM25" s="666"/>
      <c r="BN25" s="667"/>
      <c r="BO25" s="692" t="s">
        <v>127</v>
      </c>
      <c r="BP25" s="692"/>
      <c r="BQ25" s="692"/>
      <c r="BR25" s="692"/>
      <c r="BS25" s="693" t="s">
        <v>231</v>
      </c>
      <c r="BT25" s="693"/>
      <c r="BU25" s="693"/>
      <c r="BV25" s="693"/>
      <c r="BW25" s="693"/>
      <c r="BX25" s="693"/>
      <c r="BY25" s="693"/>
      <c r="BZ25" s="693"/>
      <c r="CA25" s="693"/>
      <c r="CB25" s="751"/>
      <c r="CD25" s="707" t="s">
        <v>291</v>
      </c>
      <c r="CE25" s="704"/>
      <c r="CF25" s="704"/>
      <c r="CG25" s="704"/>
      <c r="CH25" s="704"/>
      <c r="CI25" s="704"/>
      <c r="CJ25" s="704"/>
      <c r="CK25" s="704"/>
      <c r="CL25" s="704"/>
      <c r="CM25" s="704"/>
      <c r="CN25" s="704"/>
      <c r="CO25" s="704"/>
      <c r="CP25" s="704"/>
      <c r="CQ25" s="705"/>
      <c r="CR25" s="665">
        <v>3622876</v>
      </c>
      <c r="CS25" s="676"/>
      <c r="CT25" s="676"/>
      <c r="CU25" s="676"/>
      <c r="CV25" s="676"/>
      <c r="CW25" s="676"/>
      <c r="CX25" s="676"/>
      <c r="CY25" s="677"/>
      <c r="CZ25" s="668">
        <v>14.6</v>
      </c>
      <c r="DA25" s="678"/>
      <c r="DB25" s="678"/>
      <c r="DC25" s="679"/>
      <c r="DD25" s="671">
        <v>3251802</v>
      </c>
      <c r="DE25" s="676"/>
      <c r="DF25" s="676"/>
      <c r="DG25" s="676"/>
      <c r="DH25" s="676"/>
      <c r="DI25" s="676"/>
      <c r="DJ25" s="676"/>
      <c r="DK25" s="677"/>
      <c r="DL25" s="671">
        <v>3236885</v>
      </c>
      <c r="DM25" s="676"/>
      <c r="DN25" s="676"/>
      <c r="DO25" s="676"/>
      <c r="DP25" s="676"/>
      <c r="DQ25" s="676"/>
      <c r="DR25" s="676"/>
      <c r="DS25" s="676"/>
      <c r="DT25" s="676"/>
      <c r="DU25" s="676"/>
      <c r="DV25" s="677"/>
      <c r="DW25" s="668">
        <v>24.1</v>
      </c>
      <c r="DX25" s="678"/>
      <c r="DY25" s="678"/>
      <c r="DZ25" s="678"/>
      <c r="EA25" s="678"/>
      <c r="EB25" s="678"/>
      <c r="EC25" s="699"/>
    </row>
    <row r="26" spans="2:133" ht="11.25" customHeight="1" x14ac:dyDescent="0.15">
      <c r="B26" s="662" t="s">
        <v>292</v>
      </c>
      <c r="C26" s="663"/>
      <c r="D26" s="663"/>
      <c r="E26" s="663"/>
      <c r="F26" s="663"/>
      <c r="G26" s="663"/>
      <c r="H26" s="663"/>
      <c r="I26" s="663"/>
      <c r="J26" s="663"/>
      <c r="K26" s="663"/>
      <c r="L26" s="663"/>
      <c r="M26" s="663"/>
      <c r="N26" s="663"/>
      <c r="O26" s="663"/>
      <c r="P26" s="663"/>
      <c r="Q26" s="664"/>
      <c r="R26" s="665">
        <v>62044</v>
      </c>
      <c r="S26" s="666"/>
      <c r="T26" s="666"/>
      <c r="U26" s="666"/>
      <c r="V26" s="666"/>
      <c r="W26" s="666"/>
      <c r="X26" s="666"/>
      <c r="Y26" s="667"/>
      <c r="Z26" s="692">
        <v>0.2</v>
      </c>
      <c r="AA26" s="692"/>
      <c r="AB26" s="692"/>
      <c r="AC26" s="692"/>
      <c r="AD26" s="693" t="s">
        <v>231</v>
      </c>
      <c r="AE26" s="693"/>
      <c r="AF26" s="693"/>
      <c r="AG26" s="693"/>
      <c r="AH26" s="693"/>
      <c r="AI26" s="693"/>
      <c r="AJ26" s="693"/>
      <c r="AK26" s="693"/>
      <c r="AL26" s="668" t="s">
        <v>231</v>
      </c>
      <c r="AM26" s="669"/>
      <c r="AN26" s="669"/>
      <c r="AO26" s="694"/>
      <c r="AP26" s="758" t="s">
        <v>293</v>
      </c>
      <c r="AQ26" s="759"/>
      <c r="AR26" s="759"/>
      <c r="AS26" s="759"/>
      <c r="AT26" s="759"/>
      <c r="AU26" s="759"/>
      <c r="AV26" s="759"/>
      <c r="AW26" s="759"/>
      <c r="AX26" s="759"/>
      <c r="AY26" s="759"/>
      <c r="AZ26" s="759"/>
      <c r="BA26" s="759"/>
      <c r="BB26" s="759"/>
      <c r="BC26" s="759"/>
      <c r="BD26" s="759"/>
      <c r="BE26" s="759"/>
      <c r="BF26" s="760"/>
      <c r="BG26" s="665" t="s">
        <v>231</v>
      </c>
      <c r="BH26" s="666"/>
      <c r="BI26" s="666"/>
      <c r="BJ26" s="666"/>
      <c r="BK26" s="666"/>
      <c r="BL26" s="666"/>
      <c r="BM26" s="666"/>
      <c r="BN26" s="667"/>
      <c r="BO26" s="692" t="s">
        <v>127</v>
      </c>
      <c r="BP26" s="692"/>
      <c r="BQ26" s="692"/>
      <c r="BR26" s="692"/>
      <c r="BS26" s="693" t="s">
        <v>231</v>
      </c>
      <c r="BT26" s="693"/>
      <c r="BU26" s="693"/>
      <c r="BV26" s="693"/>
      <c r="BW26" s="693"/>
      <c r="BX26" s="693"/>
      <c r="BY26" s="693"/>
      <c r="BZ26" s="693"/>
      <c r="CA26" s="693"/>
      <c r="CB26" s="751"/>
      <c r="CD26" s="707" t="s">
        <v>294</v>
      </c>
      <c r="CE26" s="704"/>
      <c r="CF26" s="704"/>
      <c r="CG26" s="704"/>
      <c r="CH26" s="704"/>
      <c r="CI26" s="704"/>
      <c r="CJ26" s="704"/>
      <c r="CK26" s="704"/>
      <c r="CL26" s="704"/>
      <c r="CM26" s="704"/>
      <c r="CN26" s="704"/>
      <c r="CO26" s="704"/>
      <c r="CP26" s="704"/>
      <c r="CQ26" s="705"/>
      <c r="CR26" s="665">
        <v>2405927</v>
      </c>
      <c r="CS26" s="666"/>
      <c r="CT26" s="666"/>
      <c r="CU26" s="666"/>
      <c r="CV26" s="666"/>
      <c r="CW26" s="666"/>
      <c r="CX26" s="666"/>
      <c r="CY26" s="667"/>
      <c r="CZ26" s="668">
        <v>9.6999999999999993</v>
      </c>
      <c r="DA26" s="678"/>
      <c r="DB26" s="678"/>
      <c r="DC26" s="679"/>
      <c r="DD26" s="671">
        <v>2127269</v>
      </c>
      <c r="DE26" s="666"/>
      <c r="DF26" s="666"/>
      <c r="DG26" s="666"/>
      <c r="DH26" s="666"/>
      <c r="DI26" s="666"/>
      <c r="DJ26" s="666"/>
      <c r="DK26" s="667"/>
      <c r="DL26" s="671" t="s">
        <v>231</v>
      </c>
      <c r="DM26" s="666"/>
      <c r="DN26" s="666"/>
      <c r="DO26" s="666"/>
      <c r="DP26" s="666"/>
      <c r="DQ26" s="666"/>
      <c r="DR26" s="666"/>
      <c r="DS26" s="666"/>
      <c r="DT26" s="666"/>
      <c r="DU26" s="666"/>
      <c r="DV26" s="667"/>
      <c r="DW26" s="668" t="s">
        <v>231</v>
      </c>
      <c r="DX26" s="678"/>
      <c r="DY26" s="678"/>
      <c r="DZ26" s="678"/>
      <c r="EA26" s="678"/>
      <c r="EB26" s="678"/>
      <c r="EC26" s="699"/>
    </row>
    <row r="27" spans="2:133" ht="11.25" customHeight="1" x14ac:dyDescent="0.15">
      <c r="B27" s="662" t="s">
        <v>295</v>
      </c>
      <c r="C27" s="663"/>
      <c r="D27" s="663"/>
      <c r="E27" s="663"/>
      <c r="F27" s="663"/>
      <c r="G27" s="663"/>
      <c r="H27" s="663"/>
      <c r="I27" s="663"/>
      <c r="J27" s="663"/>
      <c r="K27" s="663"/>
      <c r="L27" s="663"/>
      <c r="M27" s="663"/>
      <c r="N27" s="663"/>
      <c r="O27" s="663"/>
      <c r="P27" s="663"/>
      <c r="Q27" s="664"/>
      <c r="R27" s="665">
        <v>11828780</v>
      </c>
      <c r="S27" s="666"/>
      <c r="T27" s="666"/>
      <c r="U27" s="666"/>
      <c r="V27" s="666"/>
      <c r="W27" s="666"/>
      <c r="X27" s="666"/>
      <c r="Y27" s="667"/>
      <c r="Z27" s="692">
        <v>46.1</v>
      </c>
      <c r="AA27" s="692"/>
      <c r="AB27" s="692"/>
      <c r="AC27" s="692"/>
      <c r="AD27" s="693">
        <v>10797818</v>
      </c>
      <c r="AE27" s="693"/>
      <c r="AF27" s="693"/>
      <c r="AG27" s="693"/>
      <c r="AH27" s="693"/>
      <c r="AI27" s="693"/>
      <c r="AJ27" s="693"/>
      <c r="AK27" s="693"/>
      <c r="AL27" s="668">
        <v>83.199996948242188</v>
      </c>
      <c r="AM27" s="669"/>
      <c r="AN27" s="669"/>
      <c r="AO27" s="694"/>
      <c r="AP27" s="662" t="s">
        <v>296</v>
      </c>
      <c r="AQ27" s="663"/>
      <c r="AR27" s="663"/>
      <c r="AS27" s="663"/>
      <c r="AT27" s="663"/>
      <c r="AU27" s="663"/>
      <c r="AV27" s="663"/>
      <c r="AW27" s="663"/>
      <c r="AX27" s="663"/>
      <c r="AY27" s="663"/>
      <c r="AZ27" s="663"/>
      <c r="BA27" s="663"/>
      <c r="BB27" s="663"/>
      <c r="BC27" s="663"/>
      <c r="BD27" s="663"/>
      <c r="BE27" s="663"/>
      <c r="BF27" s="664"/>
      <c r="BG27" s="665">
        <v>4801955</v>
      </c>
      <c r="BH27" s="666"/>
      <c r="BI27" s="666"/>
      <c r="BJ27" s="666"/>
      <c r="BK27" s="666"/>
      <c r="BL27" s="666"/>
      <c r="BM27" s="666"/>
      <c r="BN27" s="667"/>
      <c r="BO27" s="692">
        <v>100</v>
      </c>
      <c r="BP27" s="692"/>
      <c r="BQ27" s="692"/>
      <c r="BR27" s="692"/>
      <c r="BS27" s="693">
        <v>79473</v>
      </c>
      <c r="BT27" s="693"/>
      <c r="BU27" s="693"/>
      <c r="BV27" s="693"/>
      <c r="BW27" s="693"/>
      <c r="BX27" s="693"/>
      <c r="BY27" s="693"/>
      <c r="BZ27" s="693"/>
      <c r="CA27" s="693"/>
      <c r="CB27" s="751"/>
      <c r="CD27" s="707" t="s">
        <v>297</v>
      </c>
      <c r="CE27" s="704"/>
      <c r="CF27" s="704"/>
      <c r="CG27" s="704"/>
      <c r="CH27" s="704"/>
      <c r="CI27" s="704"/>
      <c r="CJ27" s="704"/>
      <c r="CK27" s="704"/>
      <c r="CL27" s="704"/>
      <c r="CM27" s="704"/>
      <c r="CN27" s="704"/>
      <c r="CO27" s="704"/>
      <c r="CP27" s="704"/>
      <c r="CQ27" s="705"/>
      <c r="CR27" s="665">
        <v>6026383</v>
      </c>
      <c r="CS27" s="676"/>
      <c r="CT27" s="676"/>
      <c r="CU27" s="676"/>
      <c r="CV27" s="676"/>
      <c r="CW27" s="676"/>
      <c r="CX27" s="676"/>
      <c r="CY27" s="677"/>
      <c r="CZ27" s="668">
        <v>24.3</v>
      </c>
      <c r="DA27" s="678"/>
      <c r="DB27" s="678"/>
      <c r="DC27" s="679"/>
      <c r="DD27" s="671">
        <v>1373329</v>
      </c>
      <c r="DE27" s="676"/>
      <c r="DF27" s="676"/>
      <c r="DG27" s="676"/>
      <c r="DH27" s="676"/>
      <c r="DI27" s="676"/>
      <c r="DJ27" s="676"/>
      <c r="DK27" s="677"/>
      <c r="DL27" s="671">
        <v>1315435</v>
      </c>
      <c r="DM27" s="676"/>
      <c r="DN27" s="676"/>
      <c r="DO27" s="676"/>
      <c r="DP27" s="676"/>
      <c r="DQ27" s="676"/>
      <c r="DR27" s="676"/>
      <c r="DS27" s="676"/>
      <c r="DT27" s="676"/>
      <c r="DU27" s="676"/>
      <c r="DV27" s="677"/>
      <c r="DW27" s="668">
        <v>9.8000000000000007</v>
      </c>
      <c r="DX27" s="678"/>
      <c r="DY27" s="678"/>
      <c r="DZ27" s="678"/>
      <c r="EA27" s="678"/>
      <c r="EB27" s="678"/>
      <c r="EC27" s="699"/>
    </row>
    <row r="28" spans="2:133" ht="11.25" customHeight="1" x14ac:dyDescent="0.15">
      <c r="B28" s="662" t="s">
        <v>298</v>
      </c>
      <c r="C28" s="663"/>
      <c r="D28" s="663"/>
      <c r="E28" s="663"/>
      <c r="F28" s="663"/>
      <c r="G28" s="663"/>
      <c r="H28" s="663"/>
      <c r="I28" s="663"/>
      <c r="J28" s="663"/>
      <c r="K28" s="663"/>
      <c r="L28" s="663"/>
      <c r="M28" s="663"/>
      <c r="N28" s="663"/>
      <c r="O28" s="663"/>
      <c r="P28" s="663"/>
      <c r="Q28" s="664"/>
      <c r="R28" s="665">
        <v>6082</v>
      </c>
      <c r="S28" s="666"/>
      <c r="T28" s="666"/>
      <c r="U28" s="666"/>
      <c r="V28" s="666"/>
      <c r="W28" s="666"/>
      <c r="X28" s="666"/>
      <c r="Y28" s="667"/>
      <c r="Z28" s="692">
        <v>0</v>
      </c>
      <c r="AA28" s="692"/>
      <c r="AB28" s="692"/>
      <c r="AC28" s="692"/>
      <c r="AD28" s="693">
        <v>6082</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299</v>
      </c>
      <c r="CE28" s="704"/>
      <c r="CF28" s="704"/>
      <c r="CG28" s="704"/>
      <c r="CH28" s="704"/>
      <c r="CI28" s="704"/>
      <c r="CJ28" s="704"/>
      <c r="CK28" s="704"/>
      <c r="CL28" s="704"/>
      <c r="CM28" s="704"/>
      <c r="CN28" s="704"/>
      <c r="CO28" s="704"/>
      <c r="CP28" s="704"/>
      <c r="CQ28" s="705"/>
      <c r="CR28" s="665">
        <v>1503067</v>
      </c>
      <c r="CS28" s="666"/>
      <c r="CT28" s="666"/>
      <c r="CU28" s="666"/>
      <c r="CV28" s="666"/>
      <c r="CW28" s="666"/>
      <c r="CX28" s="666"/>
      <c r="CY28" s="667"/>
      <c r="CZ28" s="668">
        <v>6.1</v>
      </c>
      <c r="DA28" s="678"/>
      <c r="DB28" s="678"/>
      <c r="DC28" s="679"/>
      <c r="DD28" s="671">
        <v>1424650</v>
      </c>
      <c r="DE28" s="666"/>
      <c r="DF28" s="666"/>
      <c r="DG28" s="666"/>
      <c r="DH28" s="666"/>
      <c r="DI28" s="666"/>
      <c r="DJ28" s="666"/>
      <c r="DK28" s="667"/>
      <c r="DL28" s="671">
        <v>1424650</v>
      </c>
      <c r="DM28" s="666"/>
      <c r="DN28" s="666"/>
      <c r="DO28" s="666"/>
      <c r="DP28" s="666"/>
      <c r="DQ28" s="666"/>
      <c r="DR28" s="666"/>
      <c r="DS28" s="666"/>
      <c r="DT28" s="666"/>
      <c r="DU28" s="666"/>
      <c r="DV28" s="667"/>
      <c r="DW28" s="668">
        <v>10.6</v>
      </c>
      <c r="DX28" s="678"/>
      <c r="DY28" s="678"/>
      <c r="DZ28" s="678"/>
      <c r="EA28" s="678"/>
      <c r="EB28" s="678"/>
      <c r="EC28" s="699"/>
    </row>
    <row r="29" spans="2:133" ht="11.25" customHeight="1" x14ac:dyDescent="0.15">
      <c r="B29" s="662" t="s">
        <v>300</v>
      </c>
      <c r="C29" s="663"/>
      <c r="D29" s="663"/>
      <c r="E29" s="663"/>
      <c r="F29" s="663"/>
      <c r="G29" s="663"/>
      <c r="H29" s="663"/>
      <c r="I29" s="663"/>
      <c r="J29" s="663"/>
      <c r="K29" s="663"/>
      <c r="L29" s="663"/>
      <c r="M29" s="663"/>
      <c r="N29" s="663"/>
      <c r="O29" s="663"/>
      <c r="P29" s="663"/>
      <c r="Q29" s="664"/>
      <c r="R29" s="665">
        <v>45442</v>
      </c>
      <c r="S29" s="666"/>
      <c r="T29" s="666"/>
      <c r="U29" s="666"/>
      <c r="V29" s="666"/>
      <c r="W29" s="666"/>
      <c r="X29" s="666"/>
      <c r="Y29" s="667"/>
      <c r="Z29" s="692">
        <v>0.2</v>
      </c>
      <c r="AA29" s="692"/>
      <c r="AB29" s="692"/>
      <c r="AC29" s="692"/>
      <c r="AD29" s="693" t="s">
        <v>127</v>
      </c>
      <c r="AE29" s="693"/>
      <c r="AF29" s="693"/>
      <c r="AG29" s="693"/>
      <c r="AH29" s="693"/>
      <c r="AI29" s="693"/>
      <c r="AJ29" s="693"/>
      <c r="AK29" s="693"/>
      <c r="AL29" s="668" t="s">
        <v>231</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301</v>
      </c>
      <c r="CE29" s="753"/>
      <c r="CF29" s="707" t="s">
        <v>302</v>
      </c>
      <c r="CG29" s="704"/>
      <c r="CH29" s="704"/>
      <c r="CI29" s="704"/>
      <c r="CJ29" s="704"/>
      <c r="CK29" s="704"/>
      <c r="CL29" s="704"/>
      <c r="CM29" s="704"/>
      <c r="CN29" s="704"/>
      <c r="CO29" s="704"/>
      <c r="CP29" s="704"/>
      <c r="CQ29" s="705"/>
      <c r="CR29" s="665">
        <v>1503067</v>
      </c>
      <c r="CS29" s="676"/>
      <c r="CT29" s="676"/>
      <c r="CU29" s="676"/>
      <c r="CV29" s="676"/>
      <c r="CW29" s="676"/>
      <c r="CX29" s="676"/>
      <c r="CY29" s="677"/>
      <c r="CZ29" s="668">
        <v>6.1</v>
      </c>
      <c r="DA29" s="678"/>
      <c r="DB29" s="678"/>
      <c r="DC29" s="679"/>
      <c r="DD29" s="671">
        <v>1424650</v>
      </c>
      <c r="DE29" s="676"/>
      <c r="DF29" s="676"/>
      <c r="DG29" s="676"/>
      <c r="DH29" s="676"/>
      <c r="DI29" s="676"/>
      <c r="DJ29" s="676"/>
      <c r="DK29" s="677"/>
      <c r="DL29" s="671">
        <v>1424650</v>
      </c>
      <c r="DM29" s="676"/>
      <c r="DN29" s="676"/>
      <c r="DO29" s="676"/>
      <c r="DP29" s="676"/>
      <c r="DQ29" s="676"/>
      <c r="DR29" s="676"/>
      <c r="DS29" s="676"/>
      <c r="DT29" s="676"/>
      <c r="DU29" s="676"/>
      <c r="DV29" s="677"/>
      <c r="DW29" s="668">
        <v>10.6</v>
      </c>
      <c r="DX29" s="678"/>
      <c r="DY29" s="678"/>
      <c r="DZ29" s="678"/>
      <c r="EA29" s="678"/>
      <c r="EB29" s="678"/>
      <c r="EC29" s="699"/>
    </row>
    <row r="30" spans="2:133" ht="11.25" customHeight="1" x14ac:dyDescent="0.15">
      <c r="B30" s="662" t="s">
        <v>303</v>
      </c>
      <c r="C30" s="663"/>
      <c r="D30" s="663"/>
      <c r="E30" s="663"/>
      <c r="F30" s="663"/>
      <c r="G30" s="663"/>
      <c r="H30" s="663"/>
      <c r="I30" s="663"/>
      <c r="J30" s="663"/>
      <c r="K30" s="663"/>
      <c r="L30" s="663"/>
      <c r="M30" s="663"/>
      <c r="N30" s="663"/>
      <c r="O30" s="663"/>
      <c r="P30" s="663"/>
      <c r="Q30" s="664"/>
      <c r="R30" s="665">
        <v>118885</v>
      </c>
      <c r="S30" s="666"/>
      <c r="T30" s="666"/>
      <c r="U30" s="666"/>
      <c r="V30" s="666"/>
      <c r="W30" s="666"/>
      <c r="X30" s="666"/>
      <c r="Y30" s="667"/>
      <c r="Z30" s="692">
        <v>0.5</v>
      </c>
      <c r="AA30" s="692"/>
      <c r="AB30" s="692"/>
      <c r="AC30" s="692"/>
      <c r="AD30" s="693">
        <v>15261</v>
      </c>
      <c r="AE30" s="693"/>
      <c r="AF30" s="693"/>
      <c r="AG30" s="693"/>
      <c r="AH30" s="693"/>
      <c r="AI30" s="693"/>
      <c r="AJ30" s="693"/>
      <c r="AK30" s="693"/>
      <c r="AL30" s="668">
        <v>0.1</v>
      </c>
      <c r="AM30" s="669"/>
      <c r="AN30" s="669"/>
      <c r="AO30" s="694"/>
      <c r="AP30" s="724" t="s">
        <v>219</v>
      </c>
      <c r="AQ30" s="725"/>
      <c r="AR30" s="725"/>
      <c r="AS30" s="725"/>
      <c r="AT30" s="725"/>
      <c r="AU30" s="725"/>
      <c r="AV30" s="725"/>
      <c r="AW30" s="725"/>
      <c r="AX30" s="725"/>
      <c r="AY30" s="725"/>
      <c r="AZ30" s="725"/>
      <c r="BA30" s="725"/>
      <c r="BB30" s="725"/>
      <c r="BC30" s="725"/>
      <c r="BD30" s="725"/>
      <c r="BE30" s="725"/>
      <c r="BF30" s="726"/>
      <c r="BG30" s="724" t="s">
        <v>304</v>
      </c>
      <c r="BH30" s="749"/>
      <c r="BI30" s="749"/>
      <c r="BJ30" s="749"/>
      <c r="BK30" s="749"/>
      <c r="BL30" s="749"/>
      <c r="BM30" s="749"/>
      <c r="BN30" s="749"/>
      <c r="BO30" s="749"/>
      <c r="BP30" s="749"/>
      <c r="BQ30" s="750"/>
      <c r="BR30" s="724" t="s">
        <v>305</v>
      </c>
      <c r="BS30" s="749"/>
      <c r="BT30" s="749"/>
      <c r="BU30" s="749"/>
      <c r="BV30" s="749"/>
      <c r="BW30" s="749"/>
      <c r="BX30" s="749"/>
      <c r="BY30" s="749"/>
      <c r="BZ30" s="749"/>
      <c r="CA30" s="749"/>
      <c r="CB30" s="750"/>
      <c r="CD30" s="754"/>
      <c r="CE30" s="755"/>
      <c r="CF30" s="707" t="s">
        <v>306</v>
      </c>
      <c r="CG30" s="704"/>
      <c r="CH30" s="704"/>
      <c r="CI30" s="704"/>
      <c r="CJ30" s="704"/>
      <c r="CK30" s="704"/>
      <c r="CL30" s="704"/>
      <c r="CM30" s="704"/>
      <c r="CN30" s="704"/>
      <c r="CO30" s="704"/>
      <c r="CP30" s="704"/>
      <c r="CQ30" s="705"/>
      <c r="CR30" s="665">
        <v>1444278</v>
      </c>
      <c r="CS30" s="666"/>
      <c r="CT30" s="666"/>
      <c r="CU30" s="666"/>
      <c r="CV30" s="666"/>
      <c r="CW30" s="666"/>
      <c r="CX30" s="666"/>
      <c r="CY30" s="667"/>
      <c r="CZ30" s="668">
        <v>5.8</v>
      </c>
      <c r="DA30" s="678"/>
      <c r="DB30" s="678"/>
      <c r="DC30" s="679"/>
      <c r="DD30" s="671">
        <v>1365861</v>
      </c>
      <c r="DE30" s="666"/>
      <c r="DF30" s="666"/>
      <c r="DG30" s="666"/>
      <c r="DH30" s="666"/>
      <c r="DI30" s="666"/>
      <c r="DJ30" s="666"/>
      <c r="DK30" s="667"/>
      <c r="DL30" s="671">
        <v>1365861</v>
      </c>
      <c r="DM30" s="666"/>
      <c r="DN30" s="666"/>
      <c r="DO30" s="666"/>
      <c r="DP30" s="666"/>
      <c r="DQ30" s="666"/>
      <c r="DR30" s="666"/>
      <c r="DS30" s="666"/>
      <c r="DT30" s="666"/>
      <c r="DU30" s="666"/>
      <c r="DV30" s="667"/>
      <c r="DW30" s="668">
        <v>10.199999999999999</v>
      </c>
      <c r="DX30" s="678"/>
      <c r="DY30" s="678"/>
      <c r="DZ30" s="678"/>
      <c r="EA30" s="678"/>
      <c r="EB30" s="678"/>
      <c r="EC30" s="699"/>
    </row>
    <row r="31" spans="2:133" ht="11.25" customHeight="1" x14ac:dyDescent="0.15">
      <c r="B31" s="662" t="s">
        <v>307</v>
      </c>
      <c r="C31" s="663"/>
      <c r="D31" s="663"/>
      <c r="E31" s="663"/>
      <c r="F31" s="663"/>
      <c r="G31" s="663"/>
      <c r="H31" s="663"/>
      <c r="I31" s="663"/>
      <c r="J31" s="663"/>
      <c r="K31" s="663"/>
      <c r="L31" s="663"/>
      <c r="M31" s="663"/>
      <c r="N31" s="663"/>
      <c r="O31" s="663"/>
      <c r="P31" s="663"/>
      <c r="Q31" s="664"/>
      <c r="R31" s="665">
        <v>92774</v>
      </c>
      <c r="S31" s="666"/>
      <c r="T31" s="666"/>
      <c r="U31" s="666"/>
      <c r="V31" s="666"/>
      <c r="W31" s="666"/>
      <c r="X31" s="666"/>
      <c r="Y31" s="667"/>
      <c r="Z31" s="692">
        <v>0.4</v>
      </c>
      <c r="AA31" s="692"/>
      <c r="AB31" s="692"/>
      <c r="AC31" s="692"/>
      <c r="AD31" s="693" t="s">
        <v>231</v>
      </c>
      <c r="AE31" s="693"/>
      <c r="AF31" s="693"/>
      <c r="AG31" s="693"/>
      <c r="AH31" s="693"/>
      <c r="AI31" s="693"/>
      <c r="AJ31" s="693"/>
      <c r="AK31" s="693"/>
      <c r="AL31" s="668" t="s">
        <v>127</v>
      </c>
      <c r="AM31" s="669"/>
      <c r="AN31" s="669"/>
      <c r="AO31" s="694"/>
      <c r="AP31" s="738" t="s">
        <v>308</v>
      </c>
      <c r="AQ31" s="739"/>
      <c r="AR31" s="739"/>
      <c r="AS31" s="739"/>
      <c r="AT31" s="744" t="s">
        <v>309</v>
      </c>
      <c r="AU31" s="217"/>
      <c r="AV31" s="217"/>
      <c r="AW31" s="217"/>
      <c r="AX31" s="731" t="s">
        <v>185</v>
      </c>
      <c r="AY31" s="732"/>
      <c r="AZ31" s="732"/>
      <c r="BA31" s="732"/>
      <c r="BB31" s="732"/>
      <c r="BC31" s="732"/>
      <c r="BD31" s="732"/>
      <c r="BE31" s="732"/>
      <c r="BF31" s="733"/>
      <c r="BG31" s="734">
        <v>99.3</v>
      </c>
      <c r="BH31" s="735"/>
      <c r="BI31" s="735"/>
      <c r="BJ31" s="735"/>
      <c r="BK31" s="735"/>
      <c r="BL31" s="735"/>
      <c r="BM31" s="736">
        <v>97.2</v>
      </c>
      <c r="BN31" s="735"/>
      <c r="BO31" s="735"/>
      <c r="BP31" s="735"/>
      <c r="BQ31" s="737"/>
      <c r="BR31" s="734">
        <v>98.9</v>
      </c>
      <c r="BS31" s="735"/>
      <c r="BT31" s="735"/>
      <c r="BU31" s="735"/>
      <c r="BV31" s="735"/>
      <c r="BW31" s="735"/>
      <c r="BX31" s="736">
        <v>96.6</v>
      </c>
      <c r="BY31" s="735"/>
      <c r="BZ31" s="735"/>
      <c r="CA31" s="735"/>
      <c r="CB31" s="737"/>
      <c r="CD31" s="754"/>
      <c r="CE31" s="755"/>
      <c r="CF31" s="707" t="s">
        <v>310</v>
      </c>
      <c r="CG31" s="704"/>
      <c r="CH31" s="704"/>
      <c r="CI31" s="704"/>
      <c r="CJ31" s="704"/>
      <c r="CK31" s="704"/>
      <c r="CL31" s="704"/>
      <c r="CM31" s="704"/>
      <c r="CN31" s="704"/>
      <c r="CO31" s="704"/>
      <c r="CP31" s="704"/>
      <c r="CQ31" s="705"/>
      <c r="CR31" s="665">
        <v>58789</v>
      </c>
      <c r="CS31" s="676"/>
      <c r="CT31" s="676"/>
      <c r="CU31" s="676"/>
      <c r="CV31" s="676"/>
      <c r="CW31" s="676"/>
      <c r="CX31" s="676"/>
      <c r="CY31" s="677"/>
      <c r="CZ31" s="668">
        <v>0.2</v>
      </c>
      <c r="DA31" s="678"/>
      <c r="DB31" s="678"/>
      <c r="DC31" s="679"/>
      <c r="DD31" s="671">
        <v>58789</v>
      </c>
      <c r="DE31" s="676"/>
      <c r="DF31" s="676"/>
      <c r="DG31" s="676"/>
      <c r="DH31" s="676"/>
      <c r="DI31" s="676"/>
      <c r="DJ31" s="676"/>
      <c r="DK31" s="677"/>
      <c r="DL31" s="671">
        <v>58789</v>
      </c>
      <c r="DM31" s="676"/>
      <c r="DN31" s="676"/>
      <c r="DO31" s="676"/>
      <c r="DP31" s="676"/>
      <c r="DQ31" s="676"/>
      <c r="DR31" s="676"/>
      <c r="DS31" s="676"/>
      <c r="DT31" s="676"/>
      <c r="DU31" s="676"/>
      <c r="DV31" s="677"/>
      <c r="DW31" s="668">
        <v>0.4</v>
      </c>
      <c r="DX31" s="678"/>
      <c r="DY31" s="678"/>
      <c r="DZ31" s="678"/>
      <c r="EA31" s="678"/>
      <c r="EB31" s="678"/>
      <c r="EC31" s="699"/>
    </row>
    <row r="32" spans="2:133" ht="11.25" customHeight="1" x14ac:dyDescent="0.15">
      <c r="B32" s="662" t="s">
        <v>311</v>
      </c>
      <c r="C32" s="663"/>
      <c r="D32" s="663"/>
      <c r="E32" s="663"/>
      <c r="F32" s="663"/>
      <c r="G32" s="663"/>
      <c r="H32" s="663"/>
      <c r="I32" s="663"/>
      <c r="J32" s="663"/>
      <c r="K32" s="663"/>
      <c r="L32" s="663"/>
      <c r="M32" s="663"/>
      <c r="N32" s="663"/>
      <c r="O32" s="663"/>
      <c r="P32" s="663"/>
      <c r="Q32" s="664"/>
      <c r="R32" s="665">
        <v>6808571</v>
      </c>
      <c r="S32" s="666"/>
      <c r="T32" s="666"/>
      <c r="U32" s="666"/>
      <c r="V32" s="666"/>
      <c r="W32" s="666"/>
      <c r="X32" s="666"/>
      <c r="Y32" s="667"/>
      <c r="Z32" s="692">
        <v>26.5</v>
      </c>
      <c r="AA32" s="692"/>
      <c r="AB32" s="692"/>
      <c r="AC32" s="692"/>
      <c r="AD32" s="693" t="s">
        <v>127</v>
      </c>
      <c r="AE32" s="693"/>
      <c r="AF32" s="693"/>
      <c r="AG32" s="693"/>
      <c r="AH32" s="693"/>
      <c r="AI32" s="693"/>
      <c r="AJ32" s="693"/>
      <c r="AK32" s="693"/>
      <c r="AL32" s="668" t="s">
        <v>127</v>
      </c>
      <c r="AM32" s="669"/>
      <c r="AN32" s="669"/>
      <c r="AO32" s="694"/>
      <c r="AP32" s="740"/>
      <c r="AQ32" s="741"/>
      <c r="AR32" s="741"/>
      <c r="AS32" s="741"/>
      <c r="AT32" s="745"/>
      <c r="AU32" s="216" t="s">
        <v>312</v>
      </c>
      <c r="AV32" s="216"/>
      <c r="AW32" s="216"/>
      <c r="AX32" s="662" t="s">
        <v>313</v>
      </c>
      <c r="AY32" s="663"/>
      <c r="AZ32" s="663"/>
      <c r="BA32" s="663"/>
      <c r="BB32" s="663"/>
      <c r="BC32" s="663"/>
      <c r="BD32" s="663"/>
      <c r="BE32" s="663"/>
      <c r="BF32" s="664"/>
      <c r="BG32" s="747">
        <v>99.6</v>
      </c>
      <c r="BH32" s="676"/>
      <c r="BI32" s="676"/>
      <c r="BJ32" s="676"/>
      <c r="BK32" s="676"/>
      <c r="BL32" s="676"/>
      <c r="BM32" s="669">
        <v>97.9</v>
      </c>
      <c r="BN32" s="748"/>
      <c r="BO32" s="748"/>
      <c r="BP32" s="748"/>
      <c r="BQ32" s="703"/>
      <c r="BR32" s="747">
        <v>99.1</v>
      </c>
      <c r="BS32" s="676"/>
      <c r="BT32" s="676"/>
      <c r="BU32" s="676"/>
      <c r="BV32" s="676"/>
      <c r="BW32" s="676"/>
      <c r="BX32" s="669">
        <v>97.1</v>
      </c>
      <c r="BY32" s="748"/>
      <c r="BZ32" s="748"/>
      <c r="CA32" s="748"/>
      <c r="CB32" s="703"/>
      <c r="CD32" s="756"/>
      <c r="CE32" s="757"/>
      <c r="CF32" s="707" t="s">
        <v>314</v>
      </c>
      <c r="CG32" s="704"/>
      <c r="CH32" s="704"/>
      <c r="CI32" s="704"/>
      <c r="CJ32" s="704"/>
      <c r="CK32" s="704"/>
      <c r="CL32" s="704"/>
      <c r="CM32" s="704"/>
      <c r="CN32" s="704"/>
      <c r="CO32" s="704"/>
      <c r="CP32" s="704"/>
      <c r="CQ32" s="705"/>
      <c r="CR32" s="665" t="s">
        <v>231</v>
      </c>
      <c r="CS32" s="666"/>
      <c r="CT32" s="666"/>
      <c r="CU32" s="666"/>
      <c r="CV32" s="666"/>
      <c r="CW32" s="666"/>
      <c r="CX32" s="666"/>
      <c r="CY32" s="667"/>
      <c r="CZ32" s="668" t="s">
        <v>127</v>
      </c>
      <c r="DA32" s="678"/>
      <c r="DB32" s="678"/>
      <c r="DC32" s="679"/>
      <c r="DD32" s="671" t="s">
        <v>231</v>
      </c>
      <c r="DE32" s="666"/>
      <c r="DF32" s="666"/>
      <c r="DG32" s="666"/>
      <c r="DH32" s="666"/>
      <c r="DI32" s="666"/>
      <c r="DJ32" s="666"/>
      <c r="DK32" s="667"/>
      <c r="DL32" s="671" t="s">
        <v>127</v>
      </c>
      <c r="DM32" s="666"/>
      <c r="DN32" s="666"/>
      <c r="DO32" s="666"/>
      <c r="DP32" s="666"/>
      <c r="DQ32" s="666"/>
      <c r="DR32" s="666"/>
      <c r="DS32" s="666"/>
      <c r="DT32" s="666"/>
      <c r="DU32" s="666"/>
      <c r="DV32" s="667"/>
      <c r="DW32" s="668" t="s">
        <v>231</v>
      </c>
      <c r="DX32" s="678"/>
      <c r="DY32" s="678"/>
      <c r="DZ32" s="678"/>
      <c r="EA32" s="678"/>
      <c r="EB32" s="678"/>
      <c r="EC32" s="699"/>
    </row>
    <row r="33" spans="2:133" ht="11.25" customHeight="1" x14ac:dyDescent="0.15">
      <c r="B33" s="728" t="s">
        <v>315</v>
      </c>
      <c r="C33" s="729"/>
      <c r="D33" s="729"/>
      <c r="E33" s="729"/>
      <c r="F33" s="729"/>
      <c r="G33" s="729"/>
      <c r="H33" s="729"/>
      <c r="I33" s="729"/>
      <c r="J33" s="729"/>
      <c r="K33" s="729"/>
      <c r="L33" s="729"/>
      <c r="M33" s="729"/>
      <c r="N33" s="729"/>
      <c r="O33" s="729"/>
      <c r="P33" s="729"/>
      <c r="Q33" s="730"/>
      <c r="R33" s="665">
        <v>2132484</v>
      </c>
      <c r="S33" s="666"/>
      <c r="T33" s="666"/>
      <c r="U33" s="666"/>
      <c r="V33" s="666"/>
      <c r="W33" s="666"/>
      <c r="X33" s="666"/>
      <c r="Y33" s="667"/>
      <c r="Z33" s="692">
        <v>8.3000000000000007</v>
      </c>
      <c r="AA33" s="692"/>
      <c r="AB33" s="692"/>
      <c r="AC33" s="692"/>
      <c r="AD33" s="693">
        <v>2132484</v>
      </c>
      <c r="AE33" s="693"/>
      <c r="AF33" s="693"/>
      <c r="AG33" s="693"/>
      <c r="AH33" s="693"/>
      <c r="AI33" s="693"/>
      <c r="AJ33" s="693"/>
      <c r="AK33" s="693"/>
      <c r="AL33" s="668">
        <v>16.399999999999999</v>
      </c>
      <c r="AM33" s="669"/>
      <c r="AN33" s="669"/>
      <c r="AO33" s="694"/>
      <c r="AP33" s="742"/>
      <c r="AQ33" s="743"/>
      <c r="AR33" s="743"/>
      <c r="AS33" s="743"/>
      <c r="AT33" s="746"/>
      <c r="AU33" s="218"/>
      <c r="AV33" s="218"/>
      <c r="AW33" s="218"/>
      <c r="AX33" s="642" t="s">
        <v>316</v>
      </c>
      <c r="AY33" s="643"/>
      <c r="AZ33" s="643"/>
      <c r="BA33" s="643"/>
      <c r="BB33" s="643"/>
      <c r="BC33" s="643"/>
      <c r="BD33" s="643"/>
      <c r="BE33" s="643"/>
      <c r="BF33" s="644"/>
      <c r="BG33" s="727">
        <v>98.9</v>
      </c>
      <c r="BH33" s="646"/>
      <c r="BI33" s="646"/>
      <c r="BJ33" s="646"/>
      <c r="BK33" s="646"/>
      <c r="BL33" s="646"/>
      <c r="BM33" s="684">
        <v>95.9</v>
      </c>
      <c r="BN33" s="646"/>
      <c r="BO33" s="646"/>
      <c r="BP33" s="646"/>
      <c r="BQ33" s="695"/>
      <c r="BR33" s="727">
        <v>98.4</v>
      </c>
      <c r="BS33" s="646"/>
      <c r="BT33" s="646"/>
      <c r="BU33" s="646"/>
      <c r="BV33" s="646"/>
      <c r="BW33" s="646"/>
      <c r="BX33" s="684">
        <v>95.6</v>
      </c>
      <c r="BY33" s="646"/>
      <c r="BZ33" s="646"/>
      <c r="CA33" s="646"/>
      <c r="CB33" s="695"/>
      <c r="CD33" s="707" t="s">
        <v>317</v>
      </c>
      <c r="CE33" s="704"/>
      <c r="CF33" s="704"/>
      <c r="CG33" s="704"/>
      <c r="CH33" s="704"/>
      <c r="CI33" s="704"/>
      <c r="CJ33" s="704"/>
      <c r="CK33" s="704"/>
      <c r="CL33" s="704"/>
      <c r="CM33" s="704"/>
      <c r="CN33" s="704"/>
      <c r="CO33" s="704"/>
      <c r="CP33" s="704"/>
      <c r="CQ33" s="705"/>
      <c r="CR33" s="665">
        <v>9273799</v>
      </c>
      <c r="CS33" s="676"/>
      <c r="CT33" s="676"/>
      <c r="CU33" s="676"/>
      <c r="CV33" s="676"/>
      <c r="CW33" s="676"/>
      <c r="CX33" s="676"/>
      <c r="CY33" s="677"/>
      <c r="CZ33" s="668">
        <v>37.4</v>
      </c>
      <c r="DA33" s="678"/>
      <c r="DB33" s="678"/>
      <c r="DC33" s="679"/>
      <c r="DD33" s="671">
        <v>7376593</v>
      </c>
      <c r="DE33" s="676"/>
      <c r="DF33" s="676"/>
      <c r="DG33" s="676"/>
      <c r="DH33" s="676"/>
      <c r="DI33" s="676"/>
      <c r="DJ33" s="676"/>
      <c r="DK33" s="677"/>
      <c r="DL33" s="671">
        <v>5457320</v>
      </c>
      <c r="DM33" s="676"/>
      <c r="DN33" s="676"/>
      <c r="DO33" s="676"/>
      <c r="DP33" s="676"/>
      <c r="DQ33" s="676"/>
      <c r="DR33" s="676"/>
      <c r="DS33" s="676"/>
      <c r="DT33" s="676"/>
      <c r="DU33" s="676"/>
      <c r="DV33" s="677"/>
      <c r="DW33" s="668">
        <v>40.700000000000003</v>
      </c>
      <c r="DX33" s="678"/>
      <c r="DY33" s="678"/>
      <c r="DZ33" s="678"/>
      <c r="EA33" s="678"/>
      <c r="EB33" s="678"/>
      <c r="EC33" s="699"/>
    </row>
    <row r="34" spans="2:133" ht="11.25" customHeight="1" x14ac:dyDescent="0.15">
      <c r="B34" s="662" t="s">
        <v>318</v>
      </c>
      <c r="C34" s="663"/>
      <c r="D34" s="663"/>
      <c r="E34" s="663"/>
      <c r="F34" s="663"/>
      <c r="G34" s="663"/>
      <c r="H34" s="663"/>
      <c r="I34" s="663"/>
      <c r="J34" s="663"/>
      <c r="K34" s="663"/>
      <c r="L34" s="663"/>
      <c r="M34" s="663"/>
      <c r="N34" s="663"/>
      <c r="O34" s="663"/>
      <c r="P34" s="663"/>
      <c r="Q34" s="664"/>
      <c r="R34" s="665">
        <v>1725163</v>
      </c>
      <c r="S34" s="666"/>
      <c r="T34" s="666"/>
      <c r="U34" s="666"/>
      <c r="V34" s="666"/>
      <c r="W34" s="666"/>
      <c r="X34" s="666"/>
      <c r="Y34" s="667"/>
      <c r="Z34" s="692">
        <v>6.7</v>
      </c>
      <c r="AA34" s="692"/>
      <c r="AB34" s="692"/>
      <c r="AC34" s="692"/>
      <c r="AD34" s="693" t="s">
        <v>231</v>
      </c>
      <c r="AE34" s="693"/>
      <c r="AF34" s="693"/>
      <c r="AG34" s="693"/>
      <c r="AH34" s="693"/>
      <c r="AI34" s="693"/>
      <c r="AJ34" s="693"/>
      <c r="AK34" s="693"/>
      <c r="AL34" s="668" t="s">
        <v>127</v>
      </c>
      <c r="AM34" s="669"/>
      <c r="AN34" s="669"/>
      <c r="AO34" s="694"/>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7" t="s">
        <v>319</v>
      </c>
      <c r="CE34" s="704"/>
      <c r="CF34" s="704"/>
      <c r="CG34" s="704"/>
      <c r="CH34" s="704"/>
      <c r="CI34" s="704"/>
      <c r="CJ34" s="704"/>
      <c r="CK34" s="704"/>
      <c r="CL34" s="704"/>
      <c r="CM34" s="704"/>
      <c r="CN34" s="704"/>
      <c r="CO34" s="704"/>
      <c r="CP34" s="704"/>
      <c r="CQ34" s="705"/>
      <c r="CR34" s="665">
        <v>3766006</v>
      </c>
      <c r="CS34" s="666"/>
      <c r="CT34" s="666"/>
      <c r="CU34" s="666"/>
      <c r="CV34" s="666"/>
      <c r="CW34" s="666"/>
      <c r="CX34" s="666"/>
      <c r="CY34" s="667"/>
      <c r="CZ34" s="668">
        <v>15.2</v>
      </c>
      <c r="DA34" s="678"/>
      <c r="DB34" s="678"/>
      <c r="DC34" s="679"/>
      <c r="DD34" s="671">
        <v>2776610</v>
      </c>
      <c r="DE34" s="666"/>
      <c r="DF34" s="666"/>
      <c r="DG34" s="666"/>
      <c r="DH34" s="666"/>
      <c r="DI34" s="666"/>
      <c r="DJ34" s="666"/>
      <c r="DK34" s="667"/>
      <c r="DL34" s="671">
        <v>2535749</v>
      </c>
      <c r="DM34" s="666"/>
      <c r="DN34" s="666"/>
      <c r="DO34" s="666"/>
      <c r="DP34" s="666"/>
      <c r="DQ34" s="666"/>
      <c r="DR34" s="666"/>
      <c r="DS34" s="666"/>
      <c r="DT34" s="666"/>
      <c r="DU34" s="666"/>
      <c r="DV34" s="667"/>
      <c r="DW34" s="668">
        <v>18.899999999999999</v>
      </c>
      <c r="DX34" s="678"/>
      <c r="DY34" s="678"/>
      <c r="DZ34" s="678"/>
      <c r="EA34" s="678"/>
      <c r="EB34" s="678"/>
      <c r="EC34" s="699"/>
    </row>
    <row r="35" spans="2:133" ht="11.25" customHeight="1" x14ac:dyDescent="0.15">
      <c r="B35" s="662" t="s">
        <v>320</v>
      </c>
      <c r="C35" s="663"/>
      <c r="D35" s="663"/>
      <c r="E35" s="663"/>
      <c r="F35" s="663"/>
      <c r="G35" s="663"/>
      <c r="H35" s="663"/>
      <c r="I35" s="663"/>
      <c r="J35" s="663"/>
      <c r="K35" s="663"/>
      <c r="L35" s="663"/>
      <c r="M35" s="663"/>
      <c r="N35" s="663"/>
      <c r="O35" s="663"/>
      <c r="P35" s="663"/>
      <c r="Q35" s="664"/>
      <c r="R35" s="665">
        <v>45667</v>
      </c>
      <c r="S35" s="666"/>
      <c r="T35" s="666"/>
      <c r="U35" s="666"/>
      <c r="V35" s="666"/>
      <c r="W35" s="666"/>
      <c r="X35" s="666"/>
      <c r="Y35" s="667"/>
      <c r="Z35" s="692">
        <v>0.2</v>
      </c>
      <c r="AA35" s="692"/>
      <c r="AB35" s="692"/>
      <c r="AC35" s="692"/>
      <c r="AD35" s="693">
        <v>15089</v>
      </c>
      <c r="AE35" s="693"/>
      <c r="AF35" s="693"/>
      <c r="AG35" s="693"/>
      <c r="AH35" s="693"/>
      <c r="AI35" s="693"/>
      <c r="AJ35" s="693"/>
      <c r="AK35" s="693"/>
      <c r="AL35" s="668">
        <v>0.1</v>
      </c>
      <c r="AM35" s="669"/>
      <c r="AN35" s="669"/>
      <c r="AO35" s="694"/>
      <c r="AP35" s="221"/>
      <c r="AQ35" s="724" t="s">
        <v>321</v>
      </c>
      <c r="AR35" s="725"/>
      <c r="AS35" s="725"/>
      <c r="AT35" s="725"/>
      <c r="AU35" s="725"/>
      <c r="AV35" s="725"/>
      <c r="AW35" s="725"/>
      <c r="AX35" s="725"/>
      <c r="AY35" s="725"/>
      <c r="AZ35" s="725"/>
      <c r="BA35" s="725"/>
      <c r="BB35" s="725"/>
      <c r="BC35" s="725"/>
      <c r="BD35" s="725"/>
      <c r="BE35" s="725"/>
      <c r="BF35" s="726"/>
      <c r="BG35" s="724" t="s">
        <v>322</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323</v>
      </c>
      <c r="CE35" s="704"/>
      <c r="CF35" s="704"/>
      <c r="CG35" s="704"/>
      <c r="CH35" s="704"/>
      <c r="CI35" s="704"/>
      <c r="CJ35" s="704"/>
      <c r="CK35" s="704"/>
      <c r="CL35" s="704"/>
      <c r="CM35" s="704"/>
      <c r="CN35" s="704"/>
      <c r="CO35" s="704"/>
      <c r="CP35" s="704"/>
      <c r="CQ35" s="705"/>
      <c r="CR35" s="665">
        <v>628019</v>
      </c>
      <c r="CS35" s="676"/>
      <c r="CT35" s="676"/>
      <c r="CU35" s="676"/>
      <c r="CV35" s="676"/>
      <c r="CW35" s="676"/>
      <c r="CX35" s="676"/>
      <c r="CY35" s="677"/>
      <c r="CZ35" s="668">
        <v>2.5</v>
      </c>
      <c r="DA35" s="678"/>
      <c r="DB35" s="678"/>
      <c r="DC35" s="679"/>
      <c r="DD35" s="671">
        <v>566160</v>
      </c>
      <c r="DE35" s="676"/>
      <c r="DF35" s="676"/>
      <c r="DG35" s="676"/>
      <c r="DH35" s="676"/>
      <c r="DI35" s="676"/>
      <c r="DJ35" s="676"/>
      <c r="DK35" s="677"/>
      <c r="DL35" s="671">
        <v>128094</v>
      </c>
      <c r="DM35" s="676"/>
      <c r="DN35" s="676"/>
      <c r="DO35" s="676"/>
      <c r="DP35" s="676"/>
      <c r="DQ35" s="676"/>
      <c r="DR35" s="676"/>
      <c r="DS35" s="676"/>
      <c r="DT35" s="676"/>
      <c r="DU35" s="676"/>
      <c r="DV35" s="677"/>
      <c r="DW35" s="668">
        <v>1</v>
      </c>
      <c r="DX35" s="678"/>
      <c r="DY35" s="678"/>
      <c r="DZ35" s="678"/>
      <c r="EA35" s="678"/>
      <c r="EB35" s="678"/>
      <c r="EC35" s="699"/>
    </row>
    <row r="36" spans="2:133" ht="11.25" customHeight="1" x14ac:dyDescent="0.15">
      <c r="B36" s="662" t="s">
        <v>324</v>
      </c>
      <c r="C36" s="663"/>
      <c r="D36" s="663"/>
      <c r="E36" s="663"/>
      <c r="F36" s="663"/>
      <c r="G36" s="663"/>
      <c r="H36" s="663"/>
      <c r="I36" s="663"/>
      <c r="J36" s="663"/>
      <c r="K36" s="663"/>
      <c r="L36" s="663"/>
      <c r="M36" s="663"/>
      <c r="N36" s="663"/>
      <c r="O36" s="663"/>
      <c r="P36" s="663"/>
      <c r="Q36" s="664"/>
      <c r="R36" s="665">
        <v>38926</v>
      </c>
      <c r="S36" s="666"/>
      <c r="T36" s="666"/>
      <c r="U36" s="666"/>
      <c r="V36" s="666"/>
      <c r="W36" s="666"/>
      <c r="X36" s="666"/>
      <c r="Y36" s="667"/>
      <c r="Z36" s="692">
        <v>0.2</v>
      </c>
      <c r="AA36" s="692"/>
      <c r="AB36" s="692"/>
      <c r="AC36" s="692"/>
      <c r="AD36" s="693" t="s">
        <v>231</v>
      </c>
      <c r="AE36" s="693"/>
      <c r="AF36" s="693"/>
      <c r="AG36" s="693"/>
      <c r="AH36" s="693"/>
      <c r="AI36" s="693"/>
      <c r="AJ36" s="693"/>
      <c r="AK36" s="693"/>
      <c r="AL36" s="668" t="s">
        <v>127</v>
      </c>
      <c r="AM36" s="669"/>
      <c r="AN36" s="669"/>
      <c r="AO36" s="694"/>
      <c r="AP36" s="221"/>
      <c r="AQ36" s="715" t="s">
        <v>325</v>
      </c>
      <c r="AR36" s="716"/>
      <c r="AS36" s="716"/>
      <c r="AT36" s="716"/>
      <c r="AU36" s="716"/>
      <c r="AV36" s="716"/>
      <c r="AW36" s="716"/>
      <c r="AX36" s="716"/>
      <c r="AY36" s="717"/>
      <c r="AZ36" s="718">
        <v>2812959</v>
      </c>
      <c r="BA36" s="719"/>
      <c r="BB36" s="719"/>
      <c r="BC36" s="719"/>
      <c r="BD36" s="719"/>
      <c r="BE36" s="719"/>
      <c r="BF36" s="720"/>
      <c r="BG36" s="721" t="s">
        <v>326</v>
      </c>
      <c r="BH36" s="722"/>
      <c r="BI36" s="722"/>
      <c r="BJ36" s="722"/>
      <c r="BK36" s="722"/>
      <c r="BL36" s="722"/>
      <c r="BM36" s="722"/>
      <c r="BN36" s="722"/>
      <c r="BO36" s="722"/>
      <c r="BP36" s="722"/>
      <c r="BQ36" s="722"/>
      <c r="BR36" s="722"/>
      <c r="BS36" s="722"/>
      <c r="BT36" s="722"/>
      <c r="BU36" s="723"/>
      <c r="BV36" s="718">
        <v>72509</v>
      </c>
      <c r="BW36" s="719"/>
      <c r="BX36" s="719"/>
      <c r="BY36" s="719"/>
      <c r="BZ36" s="719"/>
      <c r="CA36" s="719"/>
      <c r="CB36" s="720"/>
      <c r="CD36" s="707" t="s">
        <v>327</v>
      </c>
      <c r="CE36" s="704"/>
      <c r="CF36" s="704"/>
      <c r="CG36" s="704"/>
      <c r="CH36" s="704"/>
      <c r="CI36" s="704"/>
      <c r="CJ36" s="704"/>
      <c r="CK36" s="704"/>
      <c r="CL36" s="704"/>
      <c r="CM36" s="704"/>
      <c r="CN36" s="704"/>
      <c r="CO36" s="704"/>
      <c r="CP36" s="704"/>
      <c r="CQ36" s="705"/>
      <c r="CR36" s="665">
        <v>2591726</v>
      </c>
      <c r="CS36" s="666"/>
      <c r="CT36" s="666"/>
      <c r="CU36" s="666"/>
      <c r="CV36" s="666"/>
      <c r="CW36" s="666"/>
      <c r="CX36" s="666"/>
      <c r="CY36" s="667"/>
      <c r="CZ36" s="668">
        <v>10.4</v>
      </c>
      <c r="DA36" s="678"/>
      <c r="DB36" s="678"/>
      <c r="DC36" s="679"/>
      <c r="DD36" s="671">
        <v>2324347</v>
      </c>
      <c r="DE36" s="666"/>
      <c r="DF36" s="666"/>
      <c r="DG36" s="666"/>
      <c r="DH36" s="666"/>
      <c r="DI36" s="666"/>
      <c r="DJ36" s="666"/>
      <c r="DK36" s="667"/>
      <c r="DL36" s="671">
        <v>1619826</v>
      </c>
      <c r="DM36" s="666"/>
      <c r="DN36" s="666"/>
      <c r="DO36" s="666"/>
      <c r="DP36" s="666"/>
      <c r="DQ36" s="666"/>
      <c r="DR36" s="666"/>
      <c r="DS36" s="666"/>
      <c r="DT36" s="666"/>
      <c r="DU36" s="666"/>
      <c r="DV36" s="667"/>
      <c r="DW36" s="668">
        <v>12.1</v>
      </c>
      <c r="DX36" s="678"/>
      <c r="DY36" s="678"/>
      <c r="DZ36" s="678"/>
      <c r="EA36" s="678"/>
      <c r="EB36" s="678"/>
      <c r="EC36" s="699"/>
    </row>
    <row r="37" spans="2:133" ht="11.25" customHeight="1" x14ac:dyDescent="0.15">
      <c r="B37" s="662" t="s">
        <v>328</v>
      </c>
      <c r="C37" s="663"/>
      <c r="D37" s="663"/>
      <c r="E37" s="663"/>
      <c r="F37" s="663"/>
      <c r="G37" s="663"/>
      <c r="H37" s="663"/>
      <c r="I37" s="663"/>
      <c r="J37" s="663"/>
      <c r="K37" s="663"/>
      <c r="L37" s="663"/>
      <c r="M37" s="663"/>
      <c r="N37" s="663"/>
      <c r="O37" s="663"/>
      <c r="P37" s="663"/>
      <c r="Q37" s="664"/>
      <c r="R37" s="665">
        <v>466584</v>
      </c>
      <c r="S37" s="666"/>
      <c r="T37" s="666"/>
      <c r="U37" s="666"/>
      <c r="V37" s="666"/>
      <c r="W37" s="666"/>
      <c r="X37" s="666"/>
      <c r="Y37" s="667"/>
      <c r="Z37" s="692">
        <v>1.8</v>
      </c>
      <c r="AA37" s="692"/>
      <c r="AB37" s="692"/>
      <c r="AC37" s="692"/>
      <c r="AD37" s="693" t="s">
        <v>231</v>
      </c>
      <c r="AE37" s="693"/>
      <c r="AF37" s="693"/>
      <c r="AG37" s="693"/>
      <c r="AH37" s="693"/>
      <c r="AI37" s="693"/>
      <c r="AJ37" s="693"/>
      <c r="AK37" s="693"/>
      <c r="AL37" s="668" t="s">
        <v>127</v>
      </c>
      <c r="AM37" s="669"/>
      <c r="AN37" s="669"/>
      <c r="AO37" s="694"/>
      <c r="AQ37" s="700" t="s">
        <v>329</v>
      </c>
      <c r="AR37" s="701"/>
      <c r="AS37" s="701"/>
      <c r="AT37" s="701"/>
      <c r="AU37" s="701"/>
      <c r="AV37" s="701"/>
      <c r="AW37" s="701"/>
      <c r="AX37" s="701"/>
      <c r="AY37" s="702"/>
      <c r="AZ37" s="665">
        <v>788890</v>
      </c>
      <c r="BA37" s="666"/>
      <c r="BB37" s="666"/>
      <c r="BC37" s="666"/>
      <c r="BD37" s="676"/>
      <c r="BE37" s="676"/>
      <c r="BF37" s="703"/>
      <c r="BG37" s="707" t="s">
        <v>330</v>
      </c>
      <c r="BH37" s="704"/>
      <c r="BI37" s="704"/>
      <c r="BJ37" s="704"/>
      <c r="BK37" s="704"/>
      <c r="BL37" s="704"/>
      <c r="BM37" s="704"/>
      <c r="BN37" s="704"/>
      <c r="BO37" s="704"/>
      <c r="BP37" s="704"/>
      <c r="BQ37" s="704"/>
      <c r="BR37" s="704"/>
      <c r="BS37" s="704"/>
      <c r="BT37" s="704"/>
      <c r="BU37" s="705"/>
      <c r="BV37" s="665">
        <v>44274</v>
      </c>
      <c r="BW37" s="666"/>
      <c r="BX37" s="666"/>
      <c r="BY37" s="666"/>
      <c r="BZ37" s="666"/>
      <c r="CA37" s="666"/>
      <c r="CB37" s="706"/>
      <c r="CD37" s="707" t="s">
        <v>331</v>
      </c>
      <c r="CE37" s="704"/>
      <c r="CF37" s="704"/>
      <c r="CG37" s="704"/>
      <c r="CH37" s="704"/>
      <c r="CI37" s="704"/>
      <c r="CJ37" s="704"/>
      <c r="CK37" s="704"/>
      <c r="CL37" s="704"/>
      <c r="CM37" s="704"/>
      <c r="CN37" s="704"/>
      <c r="CO37" s="704"/>
      <c r="CP37" s="704"/>
      <c r="CQ37" s="705"/>
      <c r="CR37" s="665">
        <v>57891</v>
      </c>
      <c r="CS37" s="676"/>
      <c r="CT37" s="676"/>
      <c r="CU37" s="676"/>
      <c r="CV37" s="676"/>
      <c r="CW37" s="676"/>
      <c r="CX37" s="676"/>
      <c r="CY37" s="677"/>
      <c r="CZ37" s="668">
        <v>0.2</v>
      </c>
      <c r="DA37" s="678"/>
      <c r="DB37" s="678"/>
      <c r="DC37" s="679"/>
      <c r="DD37" s="671">
        <v>56642</v>
      </c>
      <c r="DE37" s="676"/>
      <c r="DF37" s="676"/>
      <c r="DG37" s="676"/>
      <c r="DH37" s="676"/>
      <c r="DI37" s="676"/>
      <c r="DJ37" s="676"/>
      <c r="DK37" s="677"/>
      <c r="DL37" s="671">
        <v>56401</v>
      </c>
      <c r="DM37" s="676"/>
      <c r="DN37" s="676"/>
      <c r="DO37" s="676"/>
      <c r="DP37" s="676"/>
      <c r="DQ37" s="676"/>
      <c r="DR37" s="676"/>
      <c r="DS37" s="676"/>
      <c r="DT37" s="676"/>
      <c r="DU37" s="676"/>
      <c r="DV37" s="677"/>
      <c r="DW37" s="668">
        <v>0.4</v>
      </c>
      <c r="DX37" s="678"/>
      <c r="DY37" s="678"/>
      <c r="DZ37" s="678"/>
      <c r="EA37" s="678"/>
      <c r="EB37" s="678"/>
      <c r="EC37" s="699"/>
    </row>
    <row r="38" spans="2:133" ht="11.25" customHeight="1" x14ac:dyDescent="0.15">
      <c r="B38" s="662" t="s">
        <v>332</v>
      </c>
      <c r="C38" s="663"/>
      <c r="D38" s="663"/>
      <c r="E38" s="663"/>
      <c r="F38" s="663"/>
      <c r="G38" s="663"/>
      <c r="H38" s="663"/>
      <c r="I38" s="663"/>
      <c r="J38" s="663"/>
      <c r="K38" s="663"/>
      <c r="L38" s="663"/>
      <c r="M38" s="663"/>
      <c r="N38" s="663"/>
      <c r="O38" s="663"/>
      <c r="P38" s="663"/>
      <c r="Q38" s="664"/>
      <c r="R38" s="665">
        <v>416215</v>
      </c>
      <c r="S38" s="666"/>
      <c r="T38" s="666"/>
      <c r="U38" s="666"/>
      <c r="V38" s="666"/>
      <c r="W38" s="666"/>
      <c r="X38" s="666"/>
      <c r="Y38" s="667"/>
      <c r="Z38" s="692">
        <v>1.6</v>
      </c>
      <c r="AA38" s="692"/>
      <c r="AB38" s="692"/>
      <c r="AC38" s="692"/>
      <c r="AD38" s="693" t="s">
        <v>127</v>
      </c>
      <c r="AE38" s="693"/>
      <c r="AF38" s="693"/>
      <c r="AG38" s="693"/>
      <c r="AH38" s="693"/>
      <c r="AI38" s="693"/>
      <c r="AJ38" s="693"/>
      <c r="AK38" s="693"/>
      <c r="AL38" s="668" t="s">
        <v>127</v>
      </c>
      <c r="AM38" s="669"/>
      <c r="AN38" s="669"/>
      <c r="AO38" s="694"/>
      <c r="AQ38" s="700" t="s">
        <v>333</v>
      </c>
      <c r="AR38" s="701"/>
      <c r="AS38" s="701"/>
      <c r="AT38" s="701"/>
      <c r="AU38" s="701"/>
      <c r="AV38" s="701"/>
      <c r="AW38" s="701"/>
      <c r="AX38" s="701"/>
      <c r="AY38" s="702"/>
      <c r="AZ38" s="665">
        <v>667985</v>
      </c>
      <c r="BA38" s="666"/>
      <c r="BB38" s="666"/>
      <c r="BC38" s="666"/>
      <c r="BD38" s="676"/>
      <c r="BE38" s="676"/>
      <c r="BF38" s="703"/>
      <c r="BG38" s="707" t="s">
        <v>334</v>
      </c>
      <c r="BH38" s="704"/>
      <c r="BI38" s="704"/>
      <c r="BJ38" s="704"/>
      <c r="BK38" s="704"/>
      <c r="BL38" s="704"/>
      <c r="BM38" s="704"/>
      <c r="BN38" s="704"/>
      <c r="BO38" s="704"/>
      <c r="BP38" s="704"/>
      <c r="BQ38" s="704"/>
      <c r="BR38" s="704"/>
      <c r="BS38" s="704"/>
      <c r="BT38" s="704"/>
      <c r="BU38" s="705"/>
      <c r="BV38" s="665">
        <v>5037</v>
      </c>
      <c r="BW38" s="666"/>
      <c r="BX38" s="666"/>
      <c r="BY38" s="666"/>
      <c r="BZ38" s="666"/>
      <c r="CA38" s="666"/>
      <c r="CB38" s="706"/>
      <c r="CD38" s="707" t="s">
        <v>335</v>
      </c>
      <c r="CE38" s="704"/>
      <c r="CF38" s="704"/>
      <c r="CG38" s="704"/>
      <c r="CH38" s="704"/>
      <c r="CI38" s="704"/>
      <c r="CJ38" s="704"/>
      <c r="CK38" s="704"/>
      <c r="CL38" s="704"/>
      <c r="CM38" s="704"/>
      <c r="CN38" s="704"/>
      <c r="CO38" s="704"/>
      <c r="CP38" s="704"/>
      <c r="CQ38" s="705"/>
      <c r="CR38" s="665">
        <v>1356084</v>
      </c>
      <c r="CS38" s="666"/>
      <c r="CT38" s="666"/>
      <c r="CU38" s="666"/>
      <c r="CV38" s="666"/>
      <c r="CW38" s="666"/>
      <c r="CX38" s="666"/>
      <c r="CY38" s="667"/>
      <c r="CZ38" s="668">
        <v>5.5</v>
      </c>
      <c r="DA38" s="678"/>
      <c r="DB38" s="678"/>
      <c r="DC38" s="679"/>
      <c r="DD38" s="671">
        <v>1061134</v>
      </c>
      <c r="DE38" s="666"/>
      <c r="DF38" s="666"/>
      <c r="DG38" s="666"/>
      <c r="DH38" s="666"/>
      <c r="DI38" s="666"/>
      <c r="DJ38" s="666"/>
      <c r="DK38" s="667"/>
      <c r="DL38" s="671">
        <v>1020356</v>
      </c>
      <c r="DM38" s="666"/>
      <c r="DN38" s="666"/>
      <c r="DO38" s="666"/>
      <c r="DP38" s="666"/>
      <c r="DQ38" s="666"/>
      <c r="DR38" s="666"/>
      <c r="DS38" s="666"/>
      <c r="DT38" s="666"/>
      <c r="DU38" s="666"/>
      <c r="DV38" s="667"/>
      <c r="DW38" s="668">
        <v>7.6</v>
      </c>
      <c r="DX38" s="678"/>
      <c r="DY38" s="678"/>
      <c r="DZ38" s="678"/>
      <c r="EA38" s="678"/>
      <c r="EB38" s="678"/>
      <c r="EC38" s="699"/>
    </row>
    <row r="39" spans="2:133" ht="11.25" customHeight="1" x14ac:dyDescent="0.15">
      <c r="B39" s="662" t="s">
        <v>336</v>
      </c>
      <c r="C39" s="663"/>
      <c r="D39" s="663"/>
      <c r="E39" s="663"/>
      <c r="F39" s="663"/>
      <c r="G39" s="663"/>
      <c r="H39" s="663"/>
      <c r="I39" s="663"/>
      <c r="J39" s="663"/>
      <c r="K39" s="663"/>
      <c r="L39" s="663"/>
      <c r="M39" s="663"/>
      <c r="N39" s="663"/>
      <c r="O39" s="663"/>
      <c r="P39" s="663"/>
      <c r="Q39" s="664"/>
      <c r="R39" s="665">
        <v>649132</v>
      </c>
      <c r="S39" s="666"/>
      <c r="T39" s="666"/>
      <c r="U39" s="666"/>
      <c r="V39" s="666"/>
      <c r="W39" s="666"/>
      <c r="X39" s="666"/>
      <c r="Y39" s="667"/>
      <c r="Z39" s="692">
        <v>2.5</v>
      </c>
      <c r="AA39" s="692"/>
      <c r="AB39" s="692"/>
      <c r="AC39" s="692"/>
      <c r="AD39" s="693">
        <v>18342</v>
      </c>
      <c r="AE39" s="693"/>
      <c r="AF39" s="693"/>
      <c r="AG39" s="693"/>
      <c r="AH39" s="693"/>
      <c r="AI39" s="693"/>
      <c r="AJ39" s="693"/>
      <c r="AK39" s="693"/>
      <c r="AL39" s="668">
        <v>0.1</v>
      </c>
      <c r="AM39" s="669"/>
      <c r="AN39" s="669"/>
      <c r="AO39" s="694"/>
      <c r="AQ39" s="700" t="s">
        <v>337</v>
      </c>
      <c r="AR39" s="701"/>
      <c r="AS39" s="701"/>
      <c r="AT39" s="701"/>
      <c r="AU39" s="701"/>
      <c r="AV39" s="701"/>
      <c r="AW39" s="701"/>
      <c r="AX39" s="701"/>
      <c r="AY39" s="702"/>
      <c r="AZ39" s="665">
        <v>2516</v>
      </c>
      <c r="BA39" s="666"/>
      <c r="BB39" s="666"/>
      <c r="BC39" s="666"/>
      <c r="BD39" s="676"/>
      <c r="BE39" s="676"/>
      <c r="BF39" s="703"/>
      <c r="BG39" s="707" t="s">
        <v>338</v>
      </c>
      <c r="BH39" s="704"/>
      <c r="BI39" s="704"/>
      <c r="BJ39" s="704"/>
      <c r="BK39" s="704"/>
      <c r="BL39" s="704"/>
      <c r="BM39" s="704"/>
      <c r="BN39" s="704"/>
      <c r="BO39" s="704"/>
      <c r="BP39" s="704"/>
      <c r="BQ39" s="704"/>
      <c r="BR39" s="704"/>
      <c r="BS39" s="704"/>
      <c r="BT39" s="704"/>
      <c r="BU39" s="705"/>
      <c r="BV39" s="665">
        <v>7679</v>
      </c>
      <c r="BW39" s="666"/>
      <c r="BX39" s="666"/>
      <c r="BY39" s="666"/>
      <c r="BZ39" s="666"/>
      <c r="CA39" s="666"/>
      <c r="CB39" s="706"/>
      <c r="CD39" s="707" t="s">
        <v>339</v>
      </c>
      <c r="CE39" s="704"/>
      <c r="CF39" s="704"/>
      <c r="CG39" s="704"/>
      <c r="CH39" s="704"/>
      <c r="CI39" s="704"/>
      <c r="CJ39" s="704"/>
      <c r="CK39" s="704"/>
      <c r="CL39" s="704"/>
      <c r="CM39" s="704"/>
      <c r="CN39" s="704"/>
      <c r="CO39" s="704"/>
      <c r="CP39" s="704"/>
      <c r="CQ39" s="705"/>
      <c r="CR39" s="665">
        <v>519251</v>
      </c>
      <c r="CS39" s="676"/>
      <c r="CT39" s="676"/>
      <c r="CU39" s="676"/>
      <c r="CV39" s="676"/>
      <c r="CW39" s="676"/>
      <c r="CX39" s="676"/>
      <c r="CY39" s="677"/>
      <c r="CZ39" s="668">
        <v>2.1</v>
      </c>
      <c r="DA39" s="678"/>
      <c r="DB39" s="678"/>
      <c r="DC39" s="679"/>
      <c r="DD39" s="671">
        <v>439229</v>
      </c>
      <c r="DE39" s="676"/>
      <c r="DF39" s="676"/>
      <c r="DG39" s="676"/>
      <c r="DH39" s="676"/>
      <c r="DI39" s="676"/>
      <c r="DJ39" s="676"/>
      <c r="DK39" s="677"/>
      <c r="DL39" s="671" t="s">
        <v>127</v>
      </c>
      <c r="DM39" s="676"/>
      <c r="DN39" s="676"/>
      <c r="DO39" s="676"/>
      <c r="DP39" s="676"/>
      <c r="DQ39" s="676"/>
      <c r="DR39" s="676"/>
      <c r="DS39" s="676"/>
      <c r="DT39" s="676"/>
      <c r="DU39" s="676"/>
      <c r="DV39" s="677"/>
      <c r="DW39" s="668" t="s">
        <v>127</v>
      </c>
      <c r="DX39" s="678"/>
      <c r="DY39" s="678"/>
      <c r="DZ39" s="678"/>
      <c r="EA39" s="678"/>
      <c r="EB39" s="678"/>
      <c r="EC39" s="699"/>
    </row>
    <row r="40" spans="2:133" ht="11.25" customHeight="1" x14ac:dyDescent="0.15">
      <c r="B40" s="662" t="s">
        <v>340</v>
      </c>
      <c r="C40" s="663"/>
      <c r="D40" s="663"/>
      <c r="E40" s="663"/>
      <c r="F40" s="663"/>
      <c r="G40" s="663"/>
      <c r="H40" s="663"/>
      <c r="I40" s="663"/>
      <c r="J40" s="663"/>
      <c r="K40" s="663"/>
      <c r="L40" s="663"/>
      <c r="M40" s="663"/>
      <c r="N40" s="663"/>
      <c r="O40" s="663"/>
      <c r="P40" s="663"/>
      <c r="Q40" s="664"/>
      <c r="R40" s="665">
        <v>1290946</v>
      </c>
      <c r="S40" s="666"/>
      <c r="T40" s="666"/>
      <c r="U40" s="666"/>
      <c r="V40" s="666"/>
      <c r="W40" s="666"/>
      <c r="X40" s="666"/>
      <c r="Y40" s="667"/>
      <c r="Z40" s="692">
        <v>5</v>
      </c>
      <c r="AA40" s="692"/>
      <c r="AB40" s="692"/>
      <c r="AC40" s="692"/>
      <c r="AD40" s="693" t="s">
        <v>127</v>
      </c>
      <c r="AE40" s="693"/>
      <c r="AF40" s="693"/>
      <c r="AG40" s="693"/>
      <c r="AH40" s="693"/>
      <c r="AI40" s="693"/>
      <c r="AJ40" s="693"/>
      <c r="AK40" s="693"/>
      <c r="AL40" s="668" t="s">
        <v>127</v>
      </c>
      <c r="AM40" s="669"/>
      <c r="AN40" s="669"/>
      <c r="AO40" s="694"/>
      <c r="AQ40" s="700" t="s">
        <v>341</v>
      </c>
      <c r="AR40" s="701"/>
      <c r="AS40" s="701"/>
      <c r="AT40" s="701"/>
      <c r="AU40" s="701"/>
      <c r="AV40" s="701"/>
      <c r="AW40" s="701"/>
      <c r="AX40" s="701"/>
      <c r="AY40" s="702"/>
      <c r="AZ40" s="665" t="s">
        <v>231</v>
      </c>
      <c r="BA40" s="666"/>
      <c r="BB40" s="666"/>
      <c r="BC40" s="666"/>
      <c r="BD40" s="676"/>
      <c r="BE40" s="676"/>
      <c r="BF40" s="703"/>
      <c r="BG40" s="708" t="s">
        <v>342</v>
      </c>
      <c r="BH40" s="709"/>
      <c r="BI40" s="709"/>
      <c r="BJ40" s="709"/>
      <c r="BK40" s="709"/>
      <c r="BL40" s="222"/>
      <c r="BM40" s="704" t="s">
        <v>343</v>
      </c>
      <c r="BN40" s="704"/>
      <c r="BO40" s="704"/>
      <c r="BP40" s="704"/>
      <c r="BQ40" s="704"/>
      <c r="BR40" s="704"/>
      <c r="BS40" s="704"/>
      <c r="BT40" s="704"/>
      <c r="BU40" s="705"/>
      <c r="BV40" s="665">
        <v>111</v>
      </c>
      <c r="BW40" s="666"/>
      <c r="BX40" s="666"/>
      <c r="BY40" s="666"/>
      <c r="BZ40" s="666"/>
      <c r="CA40" s="666"/>
      <c r="CB40" s="706"/>
      <c r="CD40" s="707" t="s">
        <v>344</v>
      </c>
      <c r="CE40" s="704"/>
      <c r="CF40" s="704"/>
      <c r="CG40" s="704"/>
      <c r="CH40" s="704"/>
      <c r="CI40" s="704"/>
      <c r="CJ40" s="704"/>
      <c r="CK40" s="704"/>
      <c r="CL40" s="704"/>
      <c r="CM40" s="704"/>
      <c r="CN40" s="704"/>
      <c r="CO40" s="704"/>
      <c r="CP40" s="704"/>
      <c r="CQ40" s="705"/>
      <c r="CR40" s="665">
        <v>412713</v>
      </c>
      <c r="CS40" s="666"/>
      <c r="CT40" s="666"/>
      <c r="CU40" s="666"/>
      <c r="CV40" s="666"/>
      <c r="CW40" s="666"/>
      <c r="CX40" s="666"/>
      <c r="CY40" s="667"/>
      <c r="CZ40" s="668">
        <v>1.7</v>
      </c>
      <c r="DA40" s="678"/>
      <c r="DB40" s="678"/>
      <c r="DC40" s="679"/>
      <c r="DD40" s="671">
        <v>209113</v>
      </c>
      <c r="DE40" s="666"/>
      <c r="DF40" s="666"/>
      <c r="DG40" s="666"/>
      <c r="DH40" s="666"/>
      <c r="DI40" s="666"/>
      <c r="DJ40" s="666"/>
      <c r="DK40" s="667"/>
      <c r="DL40" s="671">
        <v>153295</v>
      </c>
      <c r="DM40" s="666"/>
      <c r="DN40" s="666"/>
      <c r="DO40" s="666"/>
      <c r="DP40" s="666"/>
      <c r="DQ40" s="666"/>
      <c r="DR40" s="666"/>
      <c r="DS40" s="666"/>
      <c r="DT40" s="666"/>
      <c r="DU40" s="666"/>
      <c r="DV40" s="667"/>
      <c r="DW40" s="668">
        <v>1.1000000000000001</v>
      </c>
      <c r="DX40" s="678"/>
      <c r="DY40" s="678"/>
      <c r="DZ40" s="678"/>
      <c r="EA40" s="678"/>
      <c r="EB40" s="678"/>
      <c r="EC40" s="699"/>
    </row>
    <row r="41" spans="2:133" ht="11.25" customHeight="1" x14ac:dyDescent="0.15">
      <c r="B41" s="662" t="s">
        <v>345</v>
      </c>
      <c r="C41" s="663"/>
      <c r="D41" s="663"/>
      <c r="E41" s="663"/>
      <c r="F41" s="663"/>
      <c r="G41" s="663"/>
      <c r="H41" s="663"/>
      <c r="I41" s="663"/>
      <c r="J41" s="663"/>
      <c r="K41" s="663"/>
      <c r="L41" s="663"/>
      <c r="M41" s="663"/>
      <c r="N41" s="663"/>
      <c r="O41" s="663"/>
      <c r="P41" s="663"/>
      <c r="Q41" s="664"/>
      <c r="R41" s="665" t="s">
        <v>127</v>
      </c>
      <c r="S41" s="666"/>
      <c r="T41" s="666"/>
      <c r="U41" s="666"/>
      <c r="V41" s="666"/>
      <c r="W41" s="666"/>
      <c r="X41" s="666"/>
      <c r="Y41" s="667"/>
      <c r="Z41" s="692" t="s">
        <v>231</v>
      </c>
      <c r="AA41" s="692"/>
      <c r="AB41" s="692"/>
      <c r="AC41" s="692"/>
      <c r="AD41" s="693" t="s">
        <v>231</v>
      </c>
      <c r="AE41" s="693"/>
      <c r="AF41" s="693"/>
      <c r="AG41" s="693"/>
      <c r="AH41" s="693"/>
      <c r="AI41" s="693"/>
      <c r="AJ41" s="693"/>
      <c r="AK41" s="693"/>
      <c r="AL41" s="668" t="s">
        <v>127</v>
      </c>
      <c r="AM41" s="669"/>
      <c r="AN41" s="669"/>
      <c r="AO41" s="694"/>
      <c r="AQ41" s="700" t="s">
        <v>346</v>
      </c>
      <c r="AR41" s="701"/>
      <c r="AS41" s="701"/>
      <c r="AT41" s="701"/>
      <c r="AU41" s="701"/>
      <c r="AV41" s="701"/>
      <c r="AW41" s="701"/>
      <c r="AX41" s="701"/>
      <c r="AY41" s="702"/>
      <c r="AZ41" s="665">
        <v>359048</v>
      </c>
      <c r="BA41" s="666"/>
      <c r="BB41" s="666"/>
      <c r="BC41" s="666"/>
      <c r="BD41" s="676"/>
      <c r="BE41" s="676"/>
      <c r="BF41" s="703"/>
      <c r="BG41" s="708"/>
      <c r="BH41" s="709"/>
      <c r="BI41" s="709"/>
      <c r="BJ41" s="709"/>
      <c r="BK41" s="709"/>
      <c r="BL41" s="222"/>
      <c r="BM41" s="704" t="s">
        <v>347</v>
      </c>
      <c r="BN41" s="704"/>
      <c r="BO41" s="704"/>
      <c r="BP41" s="704"/>
      <c r="BQ41" s="704"/>
      <c r="BR41" s="704"/>
      <c r="BS41" s="704"/>
      <c r="BT41" s="704"/>
      <c r="BU41" s="705"/>
      <c r="BV41" s="665" t="s">
        <v>231</v>
      </c>
      <c r="BW41" s="666"/>
      <c r="BX41" s="666"/>
      <c r="BY41" s="666"/>
      <c r="BZ41" s="666"/>
      <c r="CA41" s="666"/>
      <c r="CB41" s="706"/>
      <c r="CD41" s="707" t="s">
        <v>348</v>
      </c>
      <c r="CE41" s="704"/>
      <c r="CF41" s="704"/>
      <c r="CG41" s="704"/>
      <c r="CH41" s="704"/>
      <c r="CI41" s="704"/>
      <c r="CJ41" s="704"/>
      <c r="CK41" s="704"/>
      <c r="CL41" s="704"/>
      <c r="CM41" s="704"/>
      <c r="CN41" s="704"/>
      <c r="CO41" s="704"/>
      <c r="CP41" s="704"/>
      <c r="CQ41" s="705"/>
      <c r="CR41" s="665" t="s">
        <v>127</v>
      </c>
      <c r="CS41" s="676"/>
      <c r="CT41" s="676"/>
      <c r="CU41" s="676"/>
      <c r="CV41" s="676"/>
      <c r="CW41" s="676"/>
      <c r="CX41" s="676"/>
      <c r="CY41" s="677"/>
      <c r="CZ41" s="668" t="s">
        <v>127</v>
      </c>
      <c r="DA41" s="678"/>
      <c r="DB41" s="678"/>
      <c r="DC41" s="679"/>
      <c r="DD41" s="671" t="s">
        <v>231</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15">
      <c r="B42" s="662" t="s">
        <v>349</v>
      </c>
      <c r="C42" s="663"/>
      <c r="D42" s="663"/>
      <c r="E42" s="663"/>
      <c r="F42" s="663"/>
      <c r="G42" s="663"/>
      <c r="H42" s="663"/>
      <c r="I42" s="663"/>
      <c r="J42" s="663"/>
      <c r="K42" s="663"/>
      <c r="L42" s="663"/>
      <c r="M42" s="663"/>
      <c r="N42" s="663"/>
      <c r="O42" s="663"/>
      <c r="P42" s="663"/>
      <c r="Q42" s="664"/>
      <c r="R42" s="665" t="s">
        <v>231</v>
      </c>
      <c r="S42" s="666"/>
      <c r="T42" s="666"/>
      <c r="U42" s="666"/>
      <c r="V42" s="666"/>
      <c r="W42" s="666"/>
      <c r="X42" s="666"/>
      <c r="Y42" s="667"/>
      <c r="Z42" s="692" t="s">
        <v>231</v>
      </c>
      <c r="AA42" s="692"/>
      <c r="AB42" s="692"/>
      <c r="AC42" s="692"/>
      <c r="AD42" s="693" t="s">
        <v>231</v>
      </c>
      <c r="AE42" s="693"/>
      <c r="AF42" s="693"/>
      <c r="AG42" s="693"/>
      <c r="AH42" s="693"/>
      <c r="AI42" s="693"/>
      <c r="AJ42" s="693"/>
      <c r="AK42" s="693"/>
      <c r="AL42" s="668" t="s">
        <v>231</v>
      </c>
      <c r="AM42" s="669"/>
      <c r="AN42" s="669"/>
      <c r="AO42" s="694"/>
      <c r="AQ42" s="712" t="s">
        <v>350</v>
      </c>
      <c r="AR42" s="713"/>
      <c r="AS42" s="713"/>
      <c r="AT42" s="713"/>
      <c r="AU42" s="713"/>
      <c r="AV42" s="713"/>
      <c r="AW42" s="713"/>
      <c r="AX42" s="713"/>
      <c r="AY42" s="714"/>
      <c r="AZ42" s="645">
        <v>994520</v>
      </c>
      <c r="BA42" s="680"/>
      <c r="BB42" s="680"/>
      <c r="BC42" s="680"/>
      <c r="BD42" s="646"/>
      <c r="BE42" s="646"/>
      <c r="BF42" s="695"/>
      <c r="BG42" s="710"/>
      <c r="BH42" s="711"/>
      <c r="BI42" s="711"/>
      <c r="BJ42" s="711"/>
      <c r="BK42" s="711"/>
      <c r="BL42" s="223"/>
      <c r="BM42" s="696" t="s">
        <v>351</v>
      </c>
      <c r="BN42" s="696"/>
      <c r="BO42" s="696"/>
      <c r="BP42" s="696"/>
      <c r="BQ42" s="696"/>
      <c r="BR42" s="696"/>
      <c r="BS42" s="696"/>
      <c r="BT42" s="696"/>
      <c r="BU42" s="697"/>
      <c r="BV42" s="645">
        <v>323</v>
      </c>
      <c r="BW42" s="680"/>
      <c r="BX42" s="680"/>
      <c r="BY42" s="680"/>
      <c r="BZ42" s="680"/>
      <c r="CA42" s="680"/>
      <c r="CB42" s="698"/>
      <c r="CD42" s="662" t="s">
        <v>352</v>
      </c>
      <c r="CE42" s="663"/>
      <c r="CF42" s="663"/>
      <c r="CG42" s="663"/>
      <c r="CH42" s="663"/>
      <c r="CI42" s="663"/>
      <c r="CJ42" s="663"/>
      <c r="CK42" s="663"/>
      <c r="CL42" s="663"/>
      <c r="CM42" s="663"/>
      <c r="CN42" s="663"/>
      <c r="CO42" s="663"/>
      <c r="CP42" s="663"/>
      <c r="CQ42" s="664"/>
      <c r="CR42" s="665">
        <v>4381986</v>
      </c>
      <c r="CS42" s="676"/>
      <c r="CT42" s="676"/>
      <c r="CU42" s="676"/>
      <c r="CV42" s="676"/>
      <c r="CW42" s="676"/>
      <c r="CX42" s="676"/>
      <c r="CY42" s="677"/>
      <c r="CZ42" s="668">
        <v>17.7</v>
      </c>
      <c r="DA42" s="678"/>
      <c r="DB42" s="678"/>
      <c r="DC42" s="679"/>
      <c r="DD42" s="671">
        <v>2146646</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15">
      <c r="B43" s="662" t="s">
        <v>353</v>
      </c>
      <c r="C43" s="663"/>
      <c r="D43" s="663"/>
      <c r="E43" s="663"/>
      <c r="F43" s="663"/>
      <c r="G43" s="663"/>
      <c r="H43" s="663"/>
      <c r="I43" s="663"/>
      <c r="J43" s="663"/>
      <c r="K43" s="663"/>
      <c r="L43" s="663"/>
      <c r="M43" s="663"/>
      <c r="N43" s="663"/>
      <c r="O43" s="663"/>
      <c r="P43" s="663"/>
      <c r="Q43" s="664"/>
      <c r="R43" s="665">
        <v>429446</v>
      </c>
      <c r="S43" s="666"/>
      <c r="T43" s="666"/>
      <c r="U43" s="666"/>
      <c r="V43" s="666"/>
      <c r="W43" s="666"/>
      <c r="X43" s="666"/>
      <c r="Y43" s="667"/>
      <c r="Z43" s="692">
        <v>1.7</v>
      </c>
      <c r="AA43" s="692"/>
      <c r="AB43" s="692"/>
      <c r="AC43" s="692"/>
      <c r="AD43" s="693" t="s">
        <v>127</v>
      </c>
      <c r="AE43" s="693"/>
      <c r="AF43" s="693"/>
      <c r="AG43" s="693"/>
      <c r="AH43" s="693"/>
      <c r="AI43" s="693"/>
      <c r="AJ43" s="693"/>
      <c r="AK43" s="693"/>
      <c r="AL43" s="668" t="s">
        <v>127</v>
      </c>
      <c r="AM43" s="669"/>
      <c r="AN43" s="669"/>
      <c r="AO43" s="694"/>
      <c r="BV43" s="224"/>
      <c r="BW43" s="224"/>
      <c r="BX43" s="224"/>
      <c r="BY43" s="224"/>
      <c r="BZ43" s="224"/>
      <c r="CA43" s="224"/>
      <c r="CB43" s="224"/>
      <c r="CD43" s="662" t="s">
        <v>354</v>
      </c>
      <c r="CE43" s="663"/>
      <c r="CF43" s="663"/>
      <c r="CG43" s="663"/>
      <c r="CH43" s="663"/>
      <c r="CI43" s="663"/>
      <c r="CJ43" s="663"/>
      <c r="CK43" s="663"/>
      <c r="CL43" s="663"/>
      <c r="CM43" s="663"/>
      <c r="CN43" s="663"/>
      <c r="CO43" s="663"/>
      <c r="CP43" s="663"/>
      <c r="CQ43" s="664"/>
      <c r="CR43" s="665">
        <v>65640</v>
      </c>
      <c r="CS43" s="676"/>
      <c r="CT43" s="676"/>
      <c r="CU43" s="676"/>
      <c r="CV43" s="676"/>
      <c r="CW43" s="676"/>
      <c r="CX43" s="676"/>
      <c r="CY43" s="677"/>
      <c r="CZ43" s="668">
        <v>0.3</v>
      </c>
      <c r="DA43" s="678"/>
      <c r="DB43" s="678"/>
      <c r="DC43" s="679"/>
      <c r="DD43" s="671">
        <v>63053</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15">
      <c r="B44" s="642" t="s">
        <v>355</v>
      </c>
      <c r="C44" s="643"/>
      <c r="D44" s="643"/>
      <c r="E44" s="643"/>
      <c r="F44" s="643"/>
      <c r="G44" s="643"/>
      <c r="H44" s="643"/>
      <c r="I44" s="643"/>
      <c r="J44" s="643"/>
      <c r="K44" s="643"/>
      <c r="L44" s="643"/>
      <c r="M44" s="643"/>
      <c r="N44" s="643"/>
      <c r="O44" s="643"/>
      <c r="P44" s="643"/>
      <c r="Q44" s="644"/>
      <c r="R44" s="645">
        <v>25665651</v>
      </c>
      <c r="S44" s="680"/>
      <c r="T44" s="680"/>
      <c r="U44" s="680"/>
      <c r="V44" s="680"/>
      <c r="W44" s="680"/>
      <c r="X44" s="680"/>
      <c r="Y44" s="681"/>
      <c r="Z44" s="682">
        <v>100</v>
      </c>
      <c r="AA44" s="682"/>
      <c r="AB44" s="682"/>
      <c r="AC44" s="682"/>
      <c r="AD44" s="683">
        <v>12985076</v>
      </c>
      <c r="AE44" s="683"/>
      <c r="AF44" s="683"/>
      <c r="AG44" s="683"/>
      <c r="AH44" s="683"/>
      <c r="AI44" s="683"/>
      <c r="AJ44" s="683"/>
      <c r="AK44" s="683"/>
      <c r="AL44" s="648">
        <v>100</v>
      </c>
      <c r="AM44" s="684"/>
      <c r="AN44" s="684"/>
      <c r="AO44" s="685"/>
      <c r="CD44" s="686" t="s">
        <v>301</v>
      </c>
      <c r="CE44" s="687"/>
      <c r="CF44" s="662" t="s">
        <v>356</v>
      </c>
      <c r="CG44" s="663"/>
      <c r="CH44" s="663"/>
      <c r="CI44" s="663"/>
      <c r="CJ44" s="663"/>
      <c r="CK44" s="663"/>
      <c r="CL44" s="663"/>
      <c r="CM44" s="663"/>
      <c r="CN44" s="663"/>
      <c r="CO44" s="663"/>
      <c r="CP44" s="663"/>
      <c r="CQ44" s="664"/>
      <c r="CR44" s="665">
        <v>4381986</v>
      </c>
      <c r="CS44" s="666"/>
      <c r="CT44" s="666"/>
      <c r="CU44" s="666"/>
      <c r="CV44" s="666"/>
      <c r="CW44" s="666"/>
      <c r="CX44" s="666"/>
      <c r="CY44" s="667"/>
      <c r="CZ44" s="668">
        <v>17.7</v>
      </c>
      <c r="DA44" s="669"/>
      <c r="DB44" s="669"/>
      <c r="DC44" s="670"/>
      <c r="DD44" s="671">
        <v>2146646</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8"/>
      <c r="CE45" s="689"/>
      <c r="CF45" s="662" t="s">
        <v>357</v>
      </c>
      <c r="CG45" s="663"/>
      <c r="CH45" s="663"/>
      <c r="CI45" s="663"/>
      <c r="CJ45" s="663"/>
      <c r="CK45" s="663"/>
      <c r="CL45" s="663"/>
      <c r="CM45" s="663"/>
      <c r="CN45" s="663"/>
      <c r="CO45" s="663"/>
      <c r="CP45" s="663"/>
      <c r="CQ45" s="664"/>
      <c r="CR45" s="665">
        <v>2318399</v>
      </c>
      <c r="CS45" s="676"/>
      <c r="CT45" s="676"/>
      <c r="CU45" s="676"/>
      <c r="CV45" s="676"/>
      <c r="CW45" s="676"/>
      <c r="CX45" s="676"/>
      <c r="CY45" s="677"/>
      <c r="CZ45" s="668">
        <v>9.3000000000000007</v>
      </c>
      <c r="DA45" s="678"/>
      <c r="DB45" s="678"/>
      <c r="DC45" s="679"/>
      <c r="DD45" s="671">
        <v>169071</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15">
      <c r="B46" s="226" t="s">
        <v>358</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8"/>
      <c r="CE46" s="689"/>
      <c r="CF46" s="662" t="s">
        <v>359</v>
      </c>
      <c r="CG46" s="663"/>
      <c r="CH46" s="663"/>
      <c r="CI46" s="663"/>
      <c r="CJ46" s="663"/>
      <c r="CK46" s="663"/>
      <c r="CL46" s="663"/>
      <c r="CM46" s="663"/>
      <c r="CN46" s="663"/>
      <c r="CO46" s="663"/>
      <c r="CP46" s="663"/>
      <c r="CQ46" s="664"/>
      <c r="CR46" s="665">
        <v>2027191</v>
      </c>
      <c r="CS46" s="666"/>
      <c r="CT46" s="666"/>
      <c r="CU46" s="666"/>
      <c r="CV46" s="666"/>
      <c r="CW46" s="666"/>
      <c r="CX46" s="666"/>
      <c r="CY46" s="667"/>
      <c r="CZ46" s="668">
        <v>8.1999999999999993</v>
      </c>
      <c r="DA46" s="669"/>
      <c r="DB46" s="669"/>
      <c r="DC46" s="670"/>
      <c r="DD46" s="671">
        <v>1971679</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15">
      <c r="B47" s="675" t="s">
        <v>360</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361</v>
      </c>
      <c r="CG47" s="663"/>
      <c r="CH47" s="663"/>
      <c r="CI47" s="663"/>
      <c r="CJ47" s="663"/>
      <c r="CK47" s="663"/>
      <c r="CL47" s="663"/>
      <c r="CM47" s="663"/>
      <c r="CN47" s="663"/>
      <c r="CO47" s="663"/>
      <c r="CP47" s="663"/>
      <c r="CQ47" s="664"/>
      <c r="CR47" s="665" t="s">
        <v>231</v>
      </c>
      <c r="CS47" s="676"/>
      <c r="CT47" s="676"/>
      <c r="CU47" s="676"/>
      <c r="CV47" s="676"/>
      <c r="CW47" s="676"/>
      <c r="CX47" s="676"/>
      <c r="CY47" s="677"/>
      <c r="CZ47" s="668" t="s">
        <v>231</v>
      </c>
      <c r="DA47" s="678"/>
      <c r="DB47" s="678"/>
      <c r="DC47" s="679"/>
      <c r="DD47" s="671" t="s">
        <v>127</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x14ac:dyDescent="0.15">
      <c r="B48" s="661" t="s">
        <v>362</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363</v>
      </c>
      <c r="CG48" s="663"/>
      <c r="CH48" s="663"/>
      <c r="CI48" s="663"/>
      <c r="CJ48" s="663"/>
      <c r="CK48" s="663"/>
      <c r="CL48" s="663"/>
      <c r="CM48" s="663"/>
      <c r="CN48" s="663"/>
      <c r="CO48" s="663"/>
      <c r="CP48" s="663"/>
      <c r="CQ48" s="664"/>
      <c r="CR48" s="665" t="s">
        <v>127</v>
      </c>
      <c r="CS48" s="666"/>
      <c r="CT48" s="666"/>
      <c r="CU48" s="666"/>
      <c r="CV48" s="666"/>
      <c r="CW48" s="666"/>
      <c r="CX48" s="666"/>
      <c r="CY48" s="667"/>
      <c r="CZ48" s="668" t="s">
        <v>231</v>
      </c>
      <c r="DA48" s="669"/>
      <c r="DB48" s="669"/>
      <c r="DC48" s="670"/>
      <c r="DD48" s="671" t="s">
        <v>127</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2" t="s">
        <v>364</v>
      </c>
      <c r="CE49" s="643"/>
      <c r="CF49" s="643"/>
      <c r="CG49" s="643"/>
      <c r="CH49" s="643"/>
      <c r="CI49" s="643"/>
      <c r="CJ49" s="643"/>
      <c r="CK49" s="643"/>
      <c r="CL49" s="643"/>
      <c r="CM49" s="643"/>
      <c r="CN49" s="643"/>
      <c r="CO49" s="643"/>
      <c r="CP49" s="643"/>
      <c r="CQ49" s="644"/>
      <c r="CR49" s="645">
        <v>24808111</v>
      </c>
      <c r="CS49" s="646"/>
      <c r="CT49" s="646"/>
      <c r="CU49" s="646"/>
      <c r="CV49" s="646"/>
      <c r="CW49" s="646"/>
      <c r="CX49" s="646"/>
      <c r="CY49" s="647"/>
      <c r="CZ49" s="648">
        <v>100</v>
      </c>
      <c r="DA49" s="649"/>
      <c r="DB49" s="649"/>
      <c r="DC49" s="650"/>
      <c r="DD49" s="651">
        <v>15573020</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ucJegmHrpUnFkFMX7snM53K/FDSzZei9VN75Bkdo8hcijItl503o8oXQU5U5Vr6JXkV0GUysUH4tCoI04JaMLQ==" saltValue="GyKfOdRd8SiC1kdHmERQR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horizontalDpi="4294967294"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55" t="s">
        <v>365</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6" t="s">
        <v>366</v>
      </c>
      <c r="DK2" s="1157"/>
      <c r="DL2" s="1157"/>
      <c r="DM2" s="1157"/>
      <c r="DN2" s="1157"/>
      <c r="DO2" s="1158"/>
      <c r="DP2" s="231"/>
      <c r="DQ2" s="1156" t="s">
        <v>367</v>
      </c>
      <c r="DR2" s="1157"/>
      <c r="DS2" s="1157"/>
      <c r="DT2" s="1157"/>
      <c r="DU2" s="1157"/>
      <c r="DV2" s="1157"/>
      <c r="DW2" s="1157"/>
      <c r="DX2" s="1157"/>
      <c r="DY2" s="1157"/>
      <c r="DZ2" s="1158"/>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124" t="s">
        <v>368</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35"/>
      <c r="BA4" s="235"/>
      <c r="BB4" s="235"/>
      <c r="BC4" s="235"/>
      <c r="BD4" s="235"/>
      <c r="BE4" s="236"/>
      <c r="BF4" s="236"/>
      <c r="BG4" s="236"/>
      <c r="BH4" s="236"/>
      <c r="BI4" s="236"/>
      <c r="BJ4" s="236"/>
      <c r="BK4" s="236"/>
      <c r="BL4" s="236"/>
      <c r="BM4" s="236"/>
      <c r="BN4" s="236"/>
      <c r="BO4" s="236"/>
      <c r="BP4" s="236"/>
      <c r="BQ4" s="795" t="s">
        <v>369</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7"/>
    </row>
    <row r="5" spans="1:131" s="238" customFormat="1" ht="26.25" customHeight="1" x14ac:dyDescent="0.15">
      <c r="A5" s="1060" t="s">
        <v>370</v>
      </c>
      <c r="B5" s="1061"/>
      <c r="C5" s="1061"/>
      <c r="D5" s="1061"/>
      <c r="E5" s="1061"/>
      <c r="F5" s="1061"/>
      <c r="G5" s="1061"/>
      <c r="H5" s="1061"/>
      <c r="I5" s="1061"/>
      <c r="J5" s="1061"/>
      <c r="K5" s="1061"/>
      <c r="L5" s="1061"/>
      <c r="M5" s="1061"/>
      <c r="N5" s="1061"/>
      <c r="O5" s="1061"/>
      <c r="P5" s="1062"/>
      <c r="Q5" s="1066" t="s">
        <v>371</v>
      </c>
      <c r="R5" s="1067"/>
      <c r="S5" s="1067"/>
      <c r="T5" s="1067"/>
      <c r="U5" s="1068"/>
      <c r="V5" s="1066" t="s">
        <v>372</v>
      </c>
      <c r="W5" s="1067"/>
      <c r="X5" s="1067"/>
      <c r="Y5" s="1067"/>
      <c r="Z5" s="1068"/>
      <c r="AA5" s="1066" t="s">
        <v>373</v>
      </c>
      <c r="AB5" s="1067"/>
      <c r="AC5" s="1067"/>
      <c r="AD5" s="1067"/>
      <c r="AE5" s="1067"/>
      <c r="AF5" s="1159" t="s">
        <v>374</v>
      </c>
      <c r="AG5" s="1067"/>
      <c r="AH5" s="1067"/>
      <c r="AI5" s="1067"/>
      <c r="AJ5" s="1080"/>
      <c r="AK5" s="1067" t="s">
        <v>375</v>
      </c>
      <c r="AL5" s="1067"/>
      <c r="AM5" s="1067"/>
      <c r="AN5" s="1067"/>
      <c r="AO5" s="1068"/>
      <c r="AP5" s="1066" t="s">
        <v>376</v>
      </c>
      <c r="AQ5" s="1067"/>
      <c r="AR5" s="1067"/>
      <c r="AS5" s="1067"/>
      <c r="AT5" s="1068"/>
      <c r="AU5" s="1066" t="s">
        <v>377</v>
      </c>
      <c r="AV5" s="1067"/>
      <c r="AW5" s="1067"/>
      <c r="AX5" s="1067"/>
      <c r="AY5" s="1080"/>
      <c r="AZ5" s="235"/>
      <c r="BA5" s="235"/>
      <c r="BB5" s="235"/>
      <c r="BC5" s="235"/>
      <c r="BD5" s="235"/>
      <c r="BE5" s="236"/>
      <c r="BF5" s="236"/>
      <c r="BG5" s="236"/>
      <c r="BH5" s="236"/>
      <c r="BI5" s="236"/>
      <c r="BJ5" s="236"/>
      <c r="BK5" s="236"/>
      <c r="BL5" s="236"/>
      <c r="BM5" s="236"/>
      <c r="BN5" s="236"/>
      <c r="BO5" s="236"/>
      <c r="BP5" s="236"/>
      <c r="BQ5" s="1060" t="s">
        <v>378</v>
      </c>
      <c r="BR5" s="1061"/>
      <c r="BS5" s="1061"/>
      <c r="BT5" s="1061"/>
      <c r="BU5" s="1061"/>
      <c r="BV5" s="1061"/>
      <c r="BW5" s="1061"/>
      <c r="BX5" s="1061"/>
      <c r="BY5" s="1061"/>
      <c r="BZ5" s="1061"/>
      <c r="CA5" s="1061"/>
      <c r="CB5" s="1061"/>
      <c r="CC5" s="1061"/>
      <c r="CD5" s="1061"/>
      <c r="CE5" s="1061"/>
      <c r="CF5" s="1061"/>
      <c r="CG5" s="1062"/>
      <c r="CH5" s="1066" t="s">
        <v>379</v>
      </c>
      <c r="CI5" s="1067"/>
      <c r="CJ5" s="1067"/>
      <c r="CK5" s="1067"/>
      <c r="CL5" s="1068"/>
      <c r="CM5" s="1066" t="s">
        <v>380</v>
      </c>
      <c r="CN5" s="1067"/>
      <c r="CO5" s="1067"/>
      <c r="CP5" s="1067"/>
      <c r="CQ5" s="1068"/>
      <c r="CR5" s="1066" t="s">
        <v>381</v>
      </c>
      <c r="CS5" s="1067"/>
      <c r="CT5" s="1067"/>
      <c r="CU5" s="1067"/>
      <c r="CV5" s="1068"/>
      <c r="CW5" s="1066" t="s">
        <v>382</v>
      </c>
      <c r="CX5" s="1067"/>
      <c r="CY5" s="1067"/>
      <c r="CZ5" s="1067"/>
      <c r="DA5" s="1068"/>
      <c r="DB5" s="1066" t="s">
        <v>383</v>
      </c>
      <c r="DC5" s="1067"/>
      <c r="DD5" s="1067"/>
      <c r="DE5" s="1067"/>
      <c r="DF5" s="1068"/>
      <c r="DG5" s="1149" t="s">
        <v>384</v>
      </c>
      <c r="DH5" s="1150"/>
      <c r="DI5" s="1150"/>
      <c r="DJ5" s="1150"/>
      <c r="DK5" s="1151"/>
      <c r="DL5" s="1149" t="s">
        <v>385</v>
      </c>
      <c r="DM5" s="1150"/>
      <c r="DN5" s="1150"/>
      <c r="DO5" s="1150"/>
      <c r="DP5" s="1151"/>
      <c r="DQ5" s="1066" t="s">
        <v>386</v>
      </c>
      <c r="DR5" s="1067"/>
      <c r="DS5" s="1067"/>
      <c r="DT5" s="1067"/>
      <c r="DU5" s="1068"/>
      <c r="DV5" s="1066" t="s">
        <v>377</v>
      </c>
      <c r="DW5" s="1067"/>
      <c r="DX5" s="1067"/>
      <c r="DY5" s="1067"/>
      <c r="DZ5" s="1080"/>
      <c r="EA5" s="237"/>
    </row>
    <row r="6" spans="1:131" s="238" customFormat="1" ht="26.25" customHeight="1" thickBot="1" x14ac:dyDescent="0.2">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35"/>
      <c r="BA6" s="235"/>
      <c r="BB6" s="235"/>
      <c r="BC6" s="235"/>
      <c r="BD6" s="235"/>
      <c r="BE6" s="236"/>
      <c r="BF6" s="236"/>
      <c r="BG6" s="236"/>
      <c r="BH6" s="236"/>
      <c r="BI6" s="236"/>
      <c r="BJ6" s="236"/>
      <c r="BK6" s="236"/>
      <c r="BL6" s="236"/>
      <c r="BM6" s="236"/>
      <c r="BN6" s="236"/>
      <c r="BO6" s="236"/>
      <c r="BP6" s="236"/>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7"/>
    </row>
    <row r="7" spans="1:131" s="238" customFormat="1" ht="26.25" customHeight="1" thickTop="1" x14ac:dyDescent="0.15">
      <c r="A7" s="239">
        <v>1</v>
      </c>
      <c r="B7" s="1112" t="s">
        <v>387</v>
      </c>
      <c r="C7" s="1113"/>
      <c r="D7" s="1113"/>
      <c r="E7" s="1113"/>
      <c r="F7" s="1113"/>
      <c r="G7" s="1113"/>
      <c r="H7" s="1113"/>
      <c r="I7" s="1113"/>
      <c r="J7" s="1113"/>
      <c r="K7" s="1113"/>
      <c r="L7" s="1113"/>
      <c r="M7" s="1113"/>
      <c r="N7" s="1113"/>
      <c r="O7" s="1113"/>
      <c r="P7" s="1114"/>
      <c r="Q7" s="1167">
        <v>25690</v>
      </c>
      <c r="R7" s="1168"/>
      <c r="S7" s="1168"/>
      <c r="T7" s="1168"/>
      <c r="U7" s="1168"/>
      <c r="V7" s="1168">
        <v>24832</v>
      </c>
      <c r="W7" s="1168"/>
      <c r="X7" s="1168"/>
      <c r="Y7" s="1168"/>
      <c r="Z7" s="1168"/>
      <c r="AA7" s="1168">
        <v>858</v>
      </c>
      <c r="AB7" s="1168"/>
      <c r="AC7" s="1168"/>
      <c r="AD7" s="1168"/>
      <c r="AE7" s="1169"/>
      <c r="AF7" s="1170">
        <v>672</v>
      </c>
      <c r="AG7" s="1171"/>
      <c r="AH7" s="1171"/>
      <c r="AI7" s="1171"/>
      <c r="AJ7" s="1172"/>
      <c r="AK7" s="1173">
        <v>455</v>
      </c>
      <c r="AL7" s="1174"/>
      <c r="AM7" s="1174"/>
      <c r="AN7" s="1174"/>
      <c r="AO7" s="1174"/>
      <c r="AP7" s="1174">
        <v>14707</v>
      </c>
      <c r="AQ7" s="1174"/>
      <c r="AR7" s="1174"/>
      <c r="AS7" s="1174"/>
      <c r="AT7" s="1174"/>
      <c r="AU7" s="1175"/>
      <c r="AV7" s="1175"/>
      <c r="AW7" s="1175"/>
      <c r="AX7" s="1175"/>
      <c r="AY7" s="1176"/>
      <c r="AZ7" s="235"/>
      <c r="BA7" s="235"/>
      <c r="BB7" s="235"/>
      <c r="BC7" s="235"/>
      <c r="BD7" s="235"/>
      <c r="BE7" s="236"/>
      <c r="BF7" s="236"/>
      <c r="BG7" s="236"/>
      <c r="BH7" s="236"/>
      <c r="BI7" s="236"/>
      <c r="BJ7" s="236"/>
      <c r="BK7" s="236"/>
      <c r="BL7" s="236"/>
      <c r="BM7" s="236"/>
      <c r="BN7" s="236"/>
      <c r="BO7" s="236"/>
      <c r="BP7" s="236"/>
      <c r="BQ7" s="239">
        <v>1</v>
      </c>
      <c r="BR7" s="240" t="s">
        <v>616</v>
      </c>
      <c r="BS7" s="1164" t="s">
        <v>611</v>
      </c>
      <c r="BT7" s="1165"/>
      <c r="BU7" s="1165"/>
      <c r="BV7" s="1165"/>
      <c r="BW7" s="1165"/>
      <c r="BX7" s="1165"/>
      <c r="BY7" s="1165"/>
      <c r="BZ7" s="1165"/>
      <c r="CA7" s="1165"/>
      <c r="CB7" s="1165"/>
      <c r="CC7" s="1165"/>
      <c r="CD7" s="1165"/>
      <c r="CE7" s="1165"/>
      <c r="CF7" s="1165"/>
      <c r="CG7" s="1177"/>
      <c r="CH7" s="1161">
        <v>0</v>
      </c>
      <c r="CI7" s="1162"/>
      <c r="CJ7" s="1162"/>
      <c r="CK7" s="1162"/>
      <c r="CL7" s="1163"/>
      <c r="CM7" s="1161">
        <v>627</v>
      </c>
      <c r="CN7" s="1162"/>
      <c r="CO7" s="1162"/>
      <c r="CP7" s="1162"/>
      <c r="CQ7" s="1163"/>
      <c r="CR7" s="1161">
        <v>5</v>
      </c>
      <c r="CS7" s="1162"/>
      <c r="CT7" s="1162"/>
      <c r="CU7" s="1162"/>
      <c r="CV7" s="1163"/>
      <c r="CW7" s="1161" t="s">
        <v>532</v>
      </c>
      <c r="CX7" s="1162"/>
      <c r="CY7" s="1162"/>
      <c r="CZ7" s="1162"/>
      <c r="DA7" s="1163"/>
      <c r="DB7" s="1161">
        <v>391</v>
      </c>
      <c r="DC7" s="1162"/>
      <c r="DD7" s="1162"/>
      <c r="DE7" s="1162"/>
      <c r="DF7" s="1163"/>
      <c r="DG7" s="1161" t="s">
        <v>532</v>
      </c>
      <c r="DH7" s="1162"/>
      <c r="DI7" s="1162"/>
      <c r="DJ7" s="1162"/>
      <c r="DK7" s="1163"/>
      <c r="DL7" s="1161" t="s">
        <v>532</v>
      </c>
      <c r="DM7" s="1162"/>
      <c r="DN7" s="1162"/>
      <c r="DO7" s="1162"/>
      <c r="DP7" s="1163"/>
      <c r="DQ7" s="1161" t="s">
        <v>532</v>
      </c>
      <c r="DR7" s="1162"/>
      <c r="DS7" s="1162"/>
      <c r="DT7" s="1162"/>
      <c r="DU7" s="1163"/>
      <c r="DV7" s="1164"/>
      <c r="DW7" s="1165"/>
      <c r="DX7" s="1165"/>
      <c r="DY7" s="1165"/>
      <c r="DZ7" s="1166"/>
      <c r="EA7" s="237"/>
    </row>
    <row r="8" spans="1:131" s="238" customFormat="1" ht="26.25" customHeight="1" x14ac:dyDescent="0.15">
      <c r="A8" s="241">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35"/>
      <c r="BA8" s="235"/>
      <c r="BB8" s="235"/>
      <c r="BC8" s="235"/>
      <c r="BD8" s="235"/>
      <c r="BE8" s="236"/>
      <c r="BF8" s="236"/>
      <c r="BG8" s="236"/>
      <c r="BH8" s="236"/>
      <c r="BI8" s="236"/>
      <c r="BJ8" s="236"/>
      <c r="BK8" s="236"/>
      <c r="BL8" s="236"/>
      <c r="BM8" s="236"/>
      <c r="BN8" s="236"/>
      <c r="BO8" s="236"/>
      <c r="BP8" s="236"/>
      <c r="BQ8" s="241">
        <v>2</v>
      </c>
      <c r="BR8" s="242"/>
      <c r="BS8" s="1057" t="s">
        <v>612</v>
      </c>
      <c r="BT8" s="1058"/>
      <c r="BU8" s="1058"/>
      <c r="BV8" s="1058"/>
      <c r="BW8" s="1058"/>
      <c r="BX8" s="1058"/>
      <c r="BY8" s="1058"/>
      <c r="BZ8" s="1058"/>
      <c r="CA8" s="1058"/>
      <c r="CB8" s="1058"/>
      <c r="CC8" s="1058"/>
      <c r="CD8" s="1058"/>
      <c r="CE8" s="1058"/>
      <c r="CF8" s="1058"/>
      <c r="CG8" s="1079"/>
      <c r="CH8" s="1054">
        <v>-26</v>
      </c>
      <c r="CI8" s="1055"/>
      <c r="CJ8" s="1055"/>
      <c r="CK8" s="1055"/>
      <c r="CL8" s="1056"/>
      <c r="CM8" s="1054">
        <v>92</v>
      </c>
      <c r="CN8" s="1055"/>
      <c r="CO8" s="1055"/>
      <c r="CP8" s="1055"/>
      <c r="CQ8" s="1056"/>
      <c r="CR8" s="1054">
        <v>10</v>
      </c>
      <c r="CS8" s="1055"/>
      <c r="CT8" s="1055"/>
      <c r="CU8" s="1055"/>
      <c r="CV8" s="1056"/>
      <c r="CW8" s="1054" t="s">
        <v>532</v>
      </c>
      <c r="CX8" s="1055"/>
      <c r="CY8" s="1055"/>
      <c r="CZ8" s="1055"/>
      <c r="DA8" s="1056"/>
      <c r="DB8" s="1054" t="s">
        <v>532</v>
      </c>
      <c r="DC8" s="1055"/>
      <c r="DD8" s="1055"/>
      <c r="DE8" s="1055"/>
      <c r="DF8" s="1056"/>
      <c r="DG8" s="1054" t="s">
        <v>532</v>
      </c>
      <c r="DH8" s="1055"/>
      <c r="DI8" s="1055"/>
      <c r="DJ8" s="1055"/>
      <c r="DK8" s="1056"/>
      <c r="DL8" s="1054" t="s">
        <v>532</v>
      </c>
      <c r="DM8" s="1055"/>
      <c r="DN8" s="1055"/>
      <c r="DO8" s="1055"/>
      <c r="DP8" s="1056"/>
      <c r="DQ8" s="1054" t="s">
        <v>532</v>
      </c>
      <c r="DR8" s="1055"/>
      <c r="DS8" s="1055"/>
      <c r="DT8" s="1055"/>
      <c r="DU8" s="1056"/>
      <c r="DV8" s="1057"/>
      <c r="DW8" s="1058"/>
      <c r="DX8" s="1058"/>
      <c r="DY8" s="1058"/>
      <c r="DZ8" s="1059"/>
      <c r="EA8" s="237"/>
    </row>
    <row r="9" spans="1:131" s="238" customFormat="1" ht="26.25" customHeight="1" x14ac:dyDescent="0.15">
      <c r="A9" s="241">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35"/>
      <c r="BA9" s="235"/>
      <c r="BB9" s="235"/>
      <c r="BC9" s="235"/>
      <c r="BD9" s="235"/>
      <c r="BE9" s="236"/>
      <c r="BF9" s="236"/>
      <c r="BG9" s="236"/>
      <c r="BH9" s="236"/>
      <c r="BI9" s="236"/>
      <c r="BJ9" s="236"/>
      <c r="BK9" s="236"/>
      <c r="BL9" s="236"/>
      <c r="BM9" s="236"/>
      <c r="BN9" s="236"/>
      <c r="BO9" s="236"/>
      <c r="BP9" s="236"/>
      <c r="BQ9" s="241">
        <v>3</v>
      </c>
      <c r="BR9" s="242"/>
      <c r="BS9" s="1057" t="s">
        <v>613</v>
      </c>
      <c r="BT9" s="1058"/>
      <c r="BU9" s="1058"/>
      <c r="BV9" s="1058"/>
      <c r="BW9" s="1058"/>
      <c r="BX9" s="1058"/>
      <c r="BY9" s="1058"/>
      <c r="BZ9" s="1058"/>
      <c r="CA9" s="1058"/>
      <c r="CB9" s="1058"/>
      <c r="CC9" s="1058"/>
      <c r="CD9" s="1058"/>
      <c r="CE9" s="1058"/>
      <c r="CF9" s="1058"/>
      <c r="CG9" s="1079"/>
      <c r="CH9" s="1054">
        <v>-2</v>
      </c>
      <c r="CI9" s="1055"/>
      <c r="CJ9" s="1055"/>
      <c r="CK9" s="1055"/>
      <c r="CL9" s="1056"/>
      <c r="CM9" s="1054">
        <v>105</v>
      </c>
      <c r="CN9" s="1055"/>
      <c r="CO9" s="1055"/>
      <c r="CP9" s="1055"/>
      <c r="CQ9" s="1056"/>
      <c r="CR9" s="1054">
        <v>70</v>
      </c>
      <c r="CS9" s="1055"/>
      <c r="CT9" s="1055"/>
      <c r="CU9" s="1055"/>
      <c r="CV9" s="1056"/>
      <c r="CW9" s="1054" t="s">
        <v>532</v>
      </c>
      <c r="CX9" s="1055"/>
      <c r="CY9" s="1055"/>
      <c r="CZ9" s="1055"/>
      <c r="DA9" s="1056"/>
      <c r="DB9" s="1054" t="s">
        <v>532</v>
      </c>
      <c r="DC9" s="1055"/>
      <c r="DD9" s="1055"/>
      <c r="DE9" s="1055"/>
      <c r="DF9" s="1056"/>
      <c r="DG9" s="1054" t="s">
        <v>532</v>
      </c>
      <c r="DH9" s="1055"/>
      <c r="DI9" s="1055"/>
      <c r="DJ9" s="1055"/>
      <c r="DK9" s="1056"/>
      <c r="DL9" s="1054" t="s">
        <v>532</v>
      </c>
      <c r="DM9" s="1055"/>
      <c r="DN9" s="1055"/>
      <c r="DO9" s="1055"/>
      <c r="DP9" s="1056"/>
      <c r="DQ9" s="1054" t="s">
        <v>532</v>
      </c>
      <c r="DR9" s="1055"/>
      <c r="DS9" s="1055"/>
      <c r="DT9" s="1055"/>
      <c r="DU9" s="1056"/>
      <c r="DV9" s="1057"/>
      <c r="DW9" s="1058"/>
      <c r="DX9" s="1058"/>
      <c r="DY9" s="1058"/>
      <c r="DZ9" s="1059"/>
      <c r="EA9" s="237"/>
    </row>
    <row r="10" spans="1:131" s="238" customFormat="1" ht="26.25" customHeight="1" x14ac:dyDescent="0.15">
      <c r="A10" s="241">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35"/>
      <c r="BA10" s="235"/>
      <c r="BB10" s="235"/>
      <c r="BC10" s="235"/>
      <c r="BD10" s="235"/>
      <c r="BE10" s="236"/>
      <c r="BF10" s="236"/>
      <c r="BG10" s="236"/>
      <c r="BH10" s="236"/>
      <c r="BI10" s="236"/>
      <c r="BJ10" s="236"/>
      <c r="BK10" s="236"/>
      <c r="BL10" s="236"/>
      <c r="BM10" s="236"/>
      <c r="BN10" s="236"/>
      <c r="BO10" s="236"/>
      <c r="BP10" s="236"/>
      <c r="BQ10" s="241">
        <v>4</v>
      </c>
      <c r="BR10" s="242"/>
      <c r="BS10" s="1057" t="s">
        <v>614</v>
      </c>
      <c r="BT10" s="1058"/>
      <c r="BU10" s="1058"/>
      <c r="BV10" s="1058"/>
      <c r="BW10" s="1058"/>
      <c r="BX10" s="1058"/>
      <c r="BY10" s="1058"/>
      <c r="BZ10" s="1058"/>
      <c r="CA10" s="1058"/>
      <c r="CB10" s="1058"/>
      <c r="CC10" s="1058"/>
      <c r="CD10" s="1058"/>
      <c r="CE10" s="1058"/>
      <c r="CF10" s="1058"/>
      <c r="CG10" s="1079"/>
      <c r="CH10" s="1054">
        <v>-1</v>
      </c>
      <c r="CI10" s="1055"/>
      <c r="CJ10" s="1055"/>
      <c r="CK10" s="1055"/>
      <c r="CL10" s="1056"/>
      <c r="CM10" s="1054">
        <v>15</v>
      </c>
      <c r="CN10" s="1055"/>
      <c r="CO10" s="1055"/>
      <c r="CP10" s="1055"/>
      <c r="CQ10" s="1056"/>
      <c r="CR10" s="1054">
        <v>10</v>
      </c>
      <c r="CS10" s="1055"/>
      <c r="CT10" s="1055"/>
      <c r="CU10" s="1055"/>
      <c r="CV10" s="1056"/>
      <c r="CW10" s="1054" t="s">
        <v>532</v>
      </c>
      <c r="CX10" s="1055"/>
      <c r="CY10" s="1055"/>
      <c r="CZ10" s="1055"/>
      <c r="DA10" s="1056"/>
      <c r="DB10" s="1054" t="s">
        <v>532</v>
      </c>
      <c r="DC10" s="1055"/>
      <c r="DD10" s="1055"/>
      <c r="DE10" s="1055"/>
      <c r="DF10" s="1056"/>
      <c r="DG10" s="1054" t="s">
        <v>532</v>
      </c>
      <c r="DH10" s="1055"/>
      <c r="DI10" s="1055"/>
      <c r="DJ10" s="1055"/>
      <c r="DK10" s="1056"/>
      <c r="DL10" s="1054" t="s">
        <v>532</v>
      </c>
      <c r="DM10" s="1055"/>
      <c r="DN10" s="1055"/>
      <c r="DO10" s="1055"/>
      <c r="DP10" s="1056"/>
      <c r="DQ10" s="1054" t="s">
        <v>532</v>
      </c>
      <c r="DR10" s="1055"/>
      <c r="DS10" s="1055"/>
      <c r="DT10" s="1055"/>
      <c r="DU10" s="1056"/>
      <c r="DV10" s="1057"/>
      <c r="DW10" s="1058"/>
      <c r="DX10" s="1058"/>
      <c r="DY10" s="1058"/>
      <c r="DZ10" s="1059"/>
      <c r="EA10" s="237"/>
    </row>
    <row r="11" spans="1:131" s="238" customFormat="1" ht="26.25" customHeight="1" x14ac:dyDescent="0.15">
      <c r="A11" s="241">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35"/>
      <c r="BA11" s="235"/>
      <c r="BB11" s="235"/>
      <c r="BC11" s="235"/>
      <c r="BD11" s="235"/>
      <c r="BE11" s="236"/>
      <c r="BF11" s="236"/>
      <c r="BG11" s="236"/>
      <c r="BH11" s="236"/>
      <c r="BI11" s="236"/>
      <c r="BJ11" s="236"/>
      <c r="BK11" s="236"/>
      <c r="BL11" s="236"/>
      <c r="BM11" s="236"/>
      <c r="BN11" s="236"/>
      <c r="BO11" s="236"/>
      <c r="BP11" s="236"/>
      <c r="BQ11" s="241">
        <v>5</v>
      </c>
      <c r="BR11" s="242"/>
      <c r="BS11" s="1057" t="s">
        <v>615</v>
      </c>
      <c r="BT11" s="1058"/>
      <c r="BU11" s="1058"/>
      <c r="BV11" s="1058"/>
      <c r="BW11" s="1058"/>
      <c r="BX11" s="1058"/>
      <c r="BY11" s="1058"/>
      <c r="BZ11" s="1058"/>
      <c r="CA11" s="1058"/>
      <c r="CB11" s="1058"/>
      <c r="CC11" s="1058"/>
      <c r="CD11" s="1058"/>
      <c r="CE11" s="1058"/>
      <c r="CF11" s="1058"/>
      <c r="CG11" s="1079"/>
      <c r="CH11" s="1054">
        <v>-13</v>
      </c>
      <c r="CI11" s="1055"/>
      <c r="CJ11" s="1055"/>
      <c r="CK11" s="1055"/>
      <c r="CL11" s="1056"/>
      <c r="CM11" s="1054">
        <v>128</v>
      </c>
      <c r="CN11" s="1055"/>
      <c r="CO11" s="1055"/>
      <c r="CP11" s="1055"/>
      <c r="CQ11" s="1056"/>
      <c r="CR11" s="1054">
        <v>65</v>
      </c>
      <c r="CS11" s="1055"/>
      <c r="CT11" s="1055"/>
      <c r="CU11" s="1055"/>
      <c r="CV11" s="1056"/>
      <c r="CW11" s="1054" t="s">
        <v>532</v>
      </c>
      <c r="CX11" s="1055"/>
      <c r="CY11" s="1055"/>
      <c r="CZ11" s="1055"/>
      <c r="DA11" s="1056"/>
      <c r="DB11" s="1054">
        <v>6</v>
      </c>
      <c r="DC11" s="1055"/>
      <c r="DD11" s="1055"/>
      <c r="DE11" s="1055"/>
      <c r="DF11" s="1056"/>
      <c r="DG11" s="1054" t="s">
        <v>532</v>
      </c>
      <c r="DH11" s="1055"/>
      <c r="DI11" s="1055"/>
      <c r="DJ11" s="1055"/>
      <c r="DK11" s="1056"/>
      <c r="DL11" s="1054" t="s">
        <v>532</v>
      </c>
      <c r="DM11" s="1055"/>
      <c r="DN11" s="1055"/>
      <c r="DO11" s="1055"/>
      <c r="DP11" s="1056"/>
      <c r="DQ11" s="1054" t="s">
        <v>532</v>
      </c>
      <c r="DR11" s="1055"/>
      <c r="DS11" s="1055"/>
      <c r="DT11" s="1055"/>
      <c r="DU11" s="1056"/>
      <c r="DV11" s="1057"/>
      <c r="DW11" s="1058"/>
      <c r="DX11" s="1058"/>
      <c r="DY11" s="1058"/>
      <c r="DZ11" s="1059"/>
      <c r="EA11" s="237"/>
    </row>
    <row r="12" spans="1:131" s="238" customFormat="1" ht="26.25" customHeight="1" x14ac:dyDescent="0.15">
      <c r="A12" s="241">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35"/>
      <c r="BA12" s="235"/>
      <c r="BB12" s="235"/>
      <c r="BC12" s="235"/>
      <c r="BD12" s="235"/>
      <c r="BE12" s="236"/>
      <c r="BF12" s="236"/>
      <c r="BG12" s="236"/>
      <c r="BH12" s="236"/>
      <c r="BI12" s="236"/>
      <c r="BJ12" s="236"/>
      <c r="BK12" s="236"/>
      <c r="BL12" s="236"/>
      <c r="BM12" s="236"/>
      <c r="BN12" s="236"/>
      <c r="BO12" s="236"/>
      <c r="BP12" s="236"/>
      <c r="BQ12" s="241">
        <v>6</v>
      </c>
      <c r="BR12" s="242"/>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7"/>
    </row>
    <row r="13" spans="1:131" s="238" customFormat="1" ht="26.25" customHeight="1" x14ac:dyDescent="0.15">
      <c r="A13" s="241">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35"/>
      <c r="BA13" s="235"/>
      <c r="BB13" s="235"/>
      <c r="BC13" s="235"/>
      <c r="BD13" s="235"/>
      <c r="BE13" s="236"/>
      <c r="BF13" s="236"/>
      <c r="BG13" s="236"/>
      <c r="BH13" s="236"/>
      <c r="BI13" s="236"/>
      <c r="BJ13" s="236"/>
      <c r="BK13" s="236"/>
      <c r="BL13" s="236"/>
      <c r="BM13" s="236"/>
      <c r="BN13" s="236"/>
      <c r="BO13" s="236"/>
      <c r="BP13" s="236"/>
      <c r="BQ13" s="241">
        <v>7</v>
      </c>
      <c r="BR13" s="242"/>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7"/>
    </row>
    <row r="14" spans="1:131" s="238" customFormat="1" ht="26.25" customHeight="1" x14ac:dyDescent="0.15">
      <c r="A14" s="241">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35"/>
      <c r="BA14" s="235"/>
      <c r="BB14" s="235"/>
      <c r="BC14" s="235"/>
      <c r="BD14" s="235"/>
      <c r="BE14" s="236"/>
      <c r="BF14" s="236"/>
      <c r="BG14" s="236"/>
      <c r="BH14" s="236"/>
      <c r="BI14" s="236"/>
      <c r="BJ14" s="236"/>
      <c r="BK14" s="236"/>
      <c r="BL14" s="236"/>
      <c r="BM14" s="236"/>
      <c r="BN14" s="236"/>
      <c r="BO14" s="236"/>
      <c r="BP14" s="236"/>
      <c r="BQ14" s="241">
        <v>8</v>
      </c>
      <c r="BR14" s="242"/>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7"/>
    </row>
    <row r="15" spans="1:131" s="238" customFormat="1" ht="26.25" customHeight="1" x14ac:dyDescent="0.15">
      <c r="A15" s="241">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35"/>
      <c r="BA15" s="235"/>
      <c r="BB15" s="235"/>
      <c r="BC15" s="235"/>
      <c r="BD15" s="235"/>
      <c r="BE15" s="236"/>
      <c r="BF15" s="236"/>
      <c r="BG15" s="236"/>
      <c r="BH15" s="236"/>
      <c r="BI15" s="236"/>
      <c r="BJ15" s="236"/>
      <c r="BK15" s="236"/>
      <c r="BL15" s="236"/>
      <c r="BM15" s="236"/>
      <c r="BN15" s="236"/>
      <c r="BO15" s="236"/>
      <c r="BP15" s="236"/>
      <c r="BQ15" s="241">
        <v>9</v>
      </c>
      <c r="BR15" s="242"/>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7"/>
    </row>
    <row r="16" spans="1:131" s="238" customFormat="1" ht="26.25" customHeight="1" x14ac:dyDescent="0.15">
      <c r="A16" s="241">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35"/>
      <c r="BA16" s="235"/>
      <c r="BB16" s="235"/>
      <c r="BC16" s="235"/>
      <c r="BD16" s="235"/>
      <c r="BE16" s="236"/>
      <c r="BF16" s="236"/>
      <c r="BG16" s="236"/>
      <c r="BH16" s="236"/>
      <c r="BI16" s="236"/>
      <c r="BJ16" s="236"/>
      <c r="BK16" s="236"/>
      <c r="BL16" s="236"/>
      <c r="BM16" s="236"/>
      <c r="BN16" s="236"/>
      <c r="BO16" s="236"/>
      <c r="BP16" s="236"/>
      <c r="BQ16" s="241">
        <v>10</v>
      </c>
      <c r="BR16" s="242"/>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7"/>
    </row>
    <row r="17" spans="1:131" s="238" customFormat="1" ht="26.25" customHeight="1" x14ac:dyDescent="0.15">
      <c r="A17" s="241">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35"/>
      <c r="BA17" s="235"/>
      <c r="BB17" s="235"/>
      <c r="BC17" s="235"/>
      <c r="BD17" s="235"/>
      <c r="BE17" s="236"/>
      <c r="BF17" s="236"/>
      <c r="BG17" s="236"/>
      <c r="BH17" s="236"/>
      <c r="BI17" s="236"/>
      <c r="BJ17" s="236"/>
      <c r="BK17" s="236"/>
      <c r="BL17" s="236"/>
      <c r="BM17" s="236"/>
      <c r="BN17" s="236"/>
      <c r="BO17" s="236"/>
      <c r="BP17" s="236"/>
      <c r="BQ17" s="241">
        <v>11</v>
      </c>
      <c r="BR17" s="242"/>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7"/>
    </row>
    <row r="18" spans="1:131" s="238" customFormat="1" ht="26.25" customHeight="1" x14ac:dyDescent="0.15">
      <c r="A18" s="241">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35"/>
      <c r="BA18" s="235"/>
      <c r="BB18" s="235"/>
      <c r="BC18" s="235"/>
      <c r="BD18" s="235"/>
      <c r="BE18" s="236"/>
      <c r="BF18" s="236"/>
      <c r="BG18" s="236"/>
      <c r="BH18" s="236"/>
      <c r="BI18" s="236"/>
      <c r="BJ18" s="236"/>
      <c r="BK18" s="236"/>
      <c r="BL18" s="236"/>
      <c r="BM18" s="236"/>
      <c r="BN18" s="236"/>
      <c r="BO18" s="236"/>
      <c r="BP18" s="236"/>
      <c r="BQ18" s="241">
        <v>12</v>
      </c>
      <c r="BR18" s="242"/>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7"/>
    </row>
    <row r="19" spans="1:131" s="238" customFormat="1" ht="26.25" customHeight="1" x14ac:dyDescent="0.15">
      <c r="A19" s="241">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35"/>
      <c r="BA19" s="235"/>
      <c r="BB19" s="235"/>
      <c r="BC19" s="235"/>
      <c r="BD19" s="235"/>
      <c r="BE19" s="236"/>
      <c r="BF19" s="236"/>
      <c r="BG19" s="236"/>
      <c r="BH19" s="236"/>
      <c r="BI19" s="236"/>
      <c r="BJ19" s="236"/>
      <c r="BK19" s="236"/>
      <c r="BL19" s="236"/>
      <c r="BM19" s="236"/>
      <c r="BN19" s="236"/>
      <c r="BO19" s="236"/>
      <c r="BP19" s="236"/>
      <c r="BQ19" s="241">
        <v>13</v>
      </c>
      <c r="BR19" s="242"/>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7"/>
    </row>
    <row r="20" spans="1:131" s="238" customFormat="1" ht="26.25" customHeight="1" x14ac:dyDescent="0.15">
      <c r="A20" s="241">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35"/>
      <c r="BA20" s="235"/>
      <c r="BB20" s="235"/>
      <c r="BC20" s="235"/>
      <c r="BD20" s="235"/>
      <c r="BE20" s="236"/>
      <c r="BF20" s="236"/>
      <c r="BG20" s="236"/>
      <c r="BH20" s="236"/>
      <c r="BI20" s="236"/>
      <c r="BJ20" s="236"/>
      <c r="BK20" s="236"/>
      <c r="BL20" s="236"/>
      <c r="BM20" s="236"/>
      <c r="BN20" s="236"/>
      <c r="BO20" s="236"/>
      <c r="BP20" s="236"/>
      <c r="BQ20" s="241">
        <v>14</v>
      </c>
      <c r="BR20" s="242"/>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7"/>
    </row>
    <row r="21" spans="1:131" s="238" customFormat="1" ht="26.25" customHeight="1" thickBot="1" x14ac:dyDescent="0.2">
      <c r="A21" s="241">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35"/>
      <c r="BA21" s="235"/>
      <c r="BB21" s="235"/>
      <c r="BC21" s="235"/>
      <c r="BD21" s="235"/>
      <c r="BE21" s="236"/>
      <c r="BF21" s="236"/>
      <c r="BG21" s="236"/>
      <c r="BH21" s="236"/>
      <c r="BI21" s="236"/>
      <c r="BJ21" s="236"/>
      <c r="BK21" s="236"/>
      <c r="BL21" s="236"/>
      <c r="BM21" s="236"/>
      <c r="BN21" s="236"/>
      <c r="BO21" s="236"/>
      <c r="BP21" s="236"/>
      <c r="BQ21" s="241">
        <v>15</v>
      </c>
      <c r="BR21" s="242"/>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7"/>
    </row>
    <row r="22" spans="1:131" s="238" customFormat="1" ht="26.25" customHeight="1" x14ac:dyDescent="0.15">
      <c r="A22" s="241">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388</v>
      </c>
      <c r="BA22" s="1093"/>
      <c r="BB22" s="1093"/>
      <c r="BC22" s="1093"/>
      <c r="BD22" s="1094"/>
      <c r="BE22" s="236"/>
      <c r="BF22" s="236"/>
      <c r="BG22" s="236"/>
      <c r="BH22" s="236"/>
      <c r="BI22" s="236"/>
      <c r="BJ22" s="236"/>
      <c r="BK22" s="236"/>
      <c r="BL22" s="236"/>
      <c r="BM22" s="236"/>
      <c r="BN22" s="236"/>
      <c r="BO22" s="236"/>
      <c r="BP22" s="236"/>
      <c r="BQ22" s="241">
        <v>16</v>
      </c>
      <c r="BR22" s="242"/>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7"/>
    </row>
    <row r="23" spans="1:131" s="238" customFormat="1" ht="26.25" customHeight="1" thickBot="1" x14ac:dyDescent="0.2">
      <c r="A23" s="243" t="s">
        <v>389</v>
      </c>
      <c r="B23" s="1002" t="s">
        <v>390</v>
      </c>
      <c r="C23" s="1003"/>
      <c r="D23" s="1003"/>
      <c r="E23" s="1003"/>
      <c r="F23" s="1003"/>
      <c r="G23" s="1003"/>
      <c r="H23" s="1003"/>
      <c r="I23" s="1003"/>
      <c r="J23" s="1003"/>
      <c r="K23" s="1003"/>
      <c r="L23" s="1003"/>
      <c r="M23" s="1003"/>
      <c r="N23" s="1003"/>
      <c r="O23" s="1003"/>
      <c r="P23" s="1013"/>
      <c r="Q23" s="1132">
        <v>25690</v>
      </c>
      <c r="R23" s="1126"/>
      <c r="S23" s="1126"/>
      <c r="T23" s="1126"/>
      <c r="U23" s="1126"/>
      <c r="V23" s="1126">
        <v>24832</v>
      </c>
      <c r="W23" s="1126"/>
      <c r="X23" s="1126"/>
      <c r="Y23" s="1126"/>
      <c r="Z23" s="1126"/>
      <c r="AA23" s="1126">
        <v>858</v>
      </c>
      <c r="AB23" s="1126"/>
      <c r="AC23" s="1126"/>
      <c r="AD23" s="1126"/>
      <c r="AE23" s="1133"/>
      <c r="AF23" s="1134">
        <v>672</v>
      </c>
      <c r="AG23" s="1126"/>
      <c r="AH23" s="1126"/>
      <c r="AI23" s="1126"/>
      <c r="AJ23" s="1135"/>
      <c r="AK23" s="1136"/>
      <c r="AL23" s="1137"/>
      <c r="AM23" s="1137"/>
      <c r="AN23" s="1137"/>
      <c r="AO23" s="1137"/>
      <c r="AP23" s="1126">
        <v>14707</v>
      </c>
      <c r="AQ23" s="1126"/>
      <c r="AR23" s="1126"/>
      <c r="AS23" s="1126"/>
      <c r="AT23" s="1126"/>
      <c r="AU23" s="1127"/>
      <c r="AV23" s="1127"/>
      <c r="AW23" s="1127"/>
      <c r="AX23" s="1127"/>
      <c r="AY23" s="1128"/>
      <c r="AZ23" s="1129" t="s">
        <v>391</v>
      </c>
      <c r="BA23" s="1130"/>
      <c r="BB23" s="1130"/>
      <c r="BC23" s="1130"/>
      <c r="BD23" s="1131"/>
      <c r="BE23" s="236"/>
      <c r="BF23" s="236"/>
      <c r="BG23" s="236"/>
      <c r="BH23" s="236"/>
      <c r="BI23" s="236"/>
      <c r="BJ23" s="236"/>
      <c r="BK23" s="236"/>
      <c r="BL23" s="236"/>
      <c r="BM23" s="236"/>
      <c r="BN23" s="236"/>
      <c r="BO23" s="236"/>
      <c r="BP23" s="236"/>
      <c r="BQ23" s="241">
        <v>17</v>
      </c>
      <c r="BR23" s="242"/>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7"/>
    </row>
    <row r="24" spans="1:131" s="238" customFormat="1" ht="26.25" customHeight="1" x14ac:dyDescent="0.15">
      <c r="A24" s="1125" t="s">
        <v>392</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35"/>
      <c r="BA24" s="235"/>
      <c r="BB24" s="235"/>
      <c r="BC24" s="235"/>
      <c r="BD24" s="235"/>
      <c r="BE24" s="236"/>
      <c r="BF24" s="236"/>
      <c r="BG24" s="236"/>
      <c r="BH24" s="236"/>
      <c r="BI24" s="236"/>
      <c r="BJ24" s="236"/>
      <c r="BK24" s="236"/>
      <c r="BL24" s="236"/>
      <c r="BM24" s="236"/>
      <c r="BN24" s="236"/>
      <c r="BO24" s="236"/>
      <c r="BP24" s="236"/>
      <c r="BQ24" s="241">
        <v>18</v>
      </c>
      <c r="BR24" s="242"/>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7"/>
    </row>
    <row r="25" spans="1:131" ht="26.25" customHeight="1" thickBot="1" x14ac:dyDescent="0.2">
      <c r="A25" s="1124" t="s">
        <v>393</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35"/>
      <c r="BK25" s="235"/>
      <c r="BL25" s="235"/>
      <c r="BM25" s="235"/>
      <c r="BN25" s="235"/>
      <c r="BO25" s="244"/>
      <c r="BP25" s="244"/>
      <c r="BQ25" s="241">
        <v>19</v>
      </c>
      <c r="BR25" s="242"/>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33"/>
    </row>
    <row r="26" spans="1:131" ht="26.25" customHeight="1" x14ac:dyDescent="0.15">
      <c r="A26" s="1060" t="s">
        <v>370</v>
      </c>
      <c r="B26" s="1061"/>
      <c r="C26" s="1061"/>
      <c r="D26" s="1061"/>
      <c r="E26" s="1061"/>
      <c r="F26" s="1061"/>
      <c r="G26" s="1061"/>
      <c r="H26" s="1061"/>
      <c r="I26" s="1061"/>
      <c r="J26" s="1061"/>
      <c r="K26" s="1061"/>
      <c r="L26" s="1061"/>
      <c r="M26" s="1061"/>
      <c r="N26" s="1061"/>
      <c r="O26" s="1061"/>
      <c r="P26" s="1062"/>
      <c r="Q26" s="1066" t="s">
        <v>394</v>
      </c>
      <c r="R26" s="1067"/>
      <c r="S26" s="1067"/>
      <c r="T26" s="1067"/>
      <c r="U26" s="1068"/>
      <c r="V26" s="1066" t="s">
        <v>395</v>
      </c>
      <c r="W26" s="1067"/>
      <c r="X26" s="1067"/>
      <c r="Y26" s="1067"/>
      <c r="Z26" s="1068"/>
      <c r="AA26" s="1066" t="s">
        <v>396</v>
      </c>
      <c r="AB26" s="1067"/>
      <c r="AC26" s="1067"/>
      <c r="AD26" s="1067"/>
      <c r="AE26" s="1067"/>
      <c r="AF26" s="1120" t="s">
        <v>397</v>
      </c>
      <c r="AG26" s="1073"/>
      <c r="AH26" s="1073"/>
      <c r="AI26" s="1073"/>
      <c r="AJ26" s="1121"/>
      <c r="AK26" s="1067" t="s">
        <v>398</v>
      </c>
      <c r="AL26" s="1067"/>
      <c r="AM26" s="1067"/>
      <c r="AN26" s="1067"/>
      <c r="AO26" s="1068"/>
      <c r="AP26" s="1066" t="s">
        <v>399</v>
      </c>
      <c r="AQ26" s="1067"/>
      <c r="AR26" s="1067"/>
      <c r="AS26" s="1067"/>
      <c r="AT26" s="1068"/>
      <c r="AU26" s="1066" t="s">
        <v>400</v>
      </c>
      <c r="AV26" s="1067"/>
      <c r="AW26" s="1067"/>
      <c r="AX26" s="1067"/>
      <c r="AY26" s="1068"/>
      <c r="AZ26" s="1066" t="s">
        <v>401</v>
      </c>
      <c r="BA26" s="1067"/>
      <c r="BB26" s="1067"/>
      <c r="BC26" s="1067"/>
      <c r="BD26" s="1068"/>
      <c r="BE26" s="1066" t="s">
        <v>377</v>
      </c>
      <c r="BF26" s="1067"/>
      <c r="BG26" s="1067"/>
      <c r="BH26" s="1067"/>
      <c r="BI26" s="1080"/>
      <c r="BJ26" s="235"/>
      <c r="BK26" s="235"/>
      <c r="BL26" s="235"/>
      <c r="BM26" s="235"/>
      <c r="BN26" s="235"/>
      <c r="BO26" s="244"/>
      <c r="BP26" s="244"/>
      <c r="BQ26" s="241">
        <v>20</v>
      </c>
      <c r="BR26" s="242"/>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33"/>
    </row>
    <row r="27" spans="1:131" ht="26.25" customHeight="1" thickBot="1" x14ac:dyDescent="0.2">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35"/>
      <c r="BK27" s="235"/>
      <c r="BL27" s="235"/>
      <c r="BM27" s="235"/>
      <c r="BN27" s="235"/>
      <c r="BO27" s="244"/>
      <c r="BP27" s="244"/>
      <c r="BQ27" s="241">
        <v>21</v>
      </c>
      <c r="BR27" s="242"/>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33"/>
    </row>
    <row r="28" spans="1:131" ht="26.25" customHeight="1" thickTop="1" x14ac:dyDescent="0.15">
      <c r="A28" s="245">
        <v>1</v>
      </c>
      <c r="B28" s="1112" t="s">
        <v>402</v>
      </c>
      <c r="C28" s="1113"/>
      <c r="D28" s="1113"/>
      <c r="E28" s="1113"/>
      <c r="F28" s="1113"/>
      <c r="G28" s="1113"/>
      <c r="H28" s="1113"/>
      <c r="I28" s="1113"/>
      <c r="J28" s="1113"/>
      <c r="K28" s="1113"/>
      <c r="L28" s="1113"/>
      <c r="M28" s="1113"/>
      <c r="N28" s="1113"/>
      <c r="O28" s="1113"/>
      <c r="P28" s="1114"/>
      <c r="Q28" s="1115">
        <v>3825</v>
      </c>
      <c r="R28" s="1116"/>
      <c r="S28" s="1116"/>
      <c r="T28" s="1116"/>
      <c r="U28" s="1116"/>
      <c r="V28" s="1116">
        <v>3752</v>
      </c>
      <c r="W28" s="1116"/>
      <c r="X28" s="1116"/>
      <c r="Y28" s="1116"/>
      <c r="Z28" s="1116"/>
      <c r="AA28" s="1116">
        <v>73</v>
      </c>
      <c r="AB28" s="1116"/>
      <c r="AC28" s="1116"/>
      <c r="AD28" s="1116"/>
      <c r="AE28" s="1117"/>
      <c r="AF28" s="1118">
        <v>73</v>
      </c>
      <c r="AG28" s="1116"/>
      <c r="AH28" s="1116"/>
      <c r="AI28" s="1116"/>
      <c r="AJ28" s="1119"/>
      <c r="AK28" s="1107">
        <v>366</v>
      </c>
      <c r="AL28" s="1108"/>
      <c r="AM28" s="1108"/>
      <c r="AN28" s="1108"/>
      <c r="AO28" s="1108"/>
      <c r="AP28" s="1108" t="s">
        <v>532</v>
      </c>
      <c r="AQ28" s="1108"/>
      <c r="AR28" s="1108"/>
      <c r="AS28" s="1108"/>
      <c r="AT28" s="1108"/>
      <c r="AU28" s="1108" t="s">
        <v>532</v>
      </c>
      <c r="AV28" s="1108"/>
      <c r="AW28" s="1108"/>
      <c r="AX28" s="1108"/>
      <c r="AY28" s="1108"/>
      <c r="AZ28" s="1109" t="s">
        <v>532</v>
      </c>
      <c r="BA28" s="1109"/>
      <c r="BB28" s="1109"/>
      <c r="BC28" s="1109"/>
      <c r="BD28" s="1109"/>
      <c r="BE28" s="1110"/>
      <c r="BF28" s="1110"/>
      <c r="BG28" s="1110"/>
      <c r="BH28" s="1110"/>
      <c r="BI28" s="1111"/>
      <c r="BJ28" s="235"/>
      <c r="BK28" s="235"/>
      <c r="BL28" s="235"/>
      <c r="BM28" s="235"/>
      <c r="BN28" s="235"/>
      <c r="BO28" s="244"/>
      <c r="BP28" s="244"/>
      <c r="BQ28" s="241">
        <v>22</v>
      </c>
      <c r="BR28" s="242"/>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33"/>
    </row>
    <row r="29" spans="1:131" ht="26.25" customHeight="1" x14ac:dyDescent="0.15">
      <c r="A29" s="245">
        <v>2</v>
      </c>
      <c r="B29" s="1095" t="s">
        <v>403</v>
      </c>
      <c r="C29" s="1096"/>
      <c r="D29" s="1096"/>
      <c r="E29" s="1096"/>
      <c r="F29" s="1096"/>
      <c r="G29" s="1096"/>
      <c r="H29" s="1096"/>
      <c r="I29" s="1096"/>
      <c r="J29" s="1096"/>
      <c r="K29" s="1096"/>
      <c r="L29" s="1096"/>
      <c r="M29" s="1096"/>
      <c r="N29" s="1096"/>
      <c r="O29" s="1096"/>
      <c r="P29" s="1097"/>
      <c r="Q29" s="1103">
        <v>3815</v>
      </c>
      <c r="R29" s="1104"/>
      <c r="S29" s="1104"/>
      <c r="T29" s="1104"/>
      <c r="U29" s="1104"/>
      <c r="V29" s="1104">
        <v>3704</v>
      </c>
      <c r="W29" s="1104"/>
      <c r="X29" s="1104"/>
      <c r="Y29" s="1104"/>
      <c r="Z29" s="1104"/>
      <c r="AA29" s="1104">
        <v>111</v>
      </c>
      <c r="AB29" s="1104"/>
      <c r="AC29" s="1104"/>
      <c r="AD29" s="1104"/>
      <c r="AE29" s="1105"/>
      <c r="AF29" s="1100">
        <v>111</v>
      </c>
      <c r="AG29" s="1101"/>
      <c r="AH29" s="1101"/>
      <c r="AI29" s="1101"/>
      <c r="AJ29" s="1102"/>
      <c r="AK29" s="1045">
        <v>620</v>
      </c>
      <c r="AL29" s="1036"/>
      <c r="AM29" s="1036"/>
      <c r="AN29" s="1036"/>
      <c r="AO29" s="1036"/>
      <c r="AP29" s="1036" t="s">
        <v>532</v>
      </c>
      <c r="AQ29" s="1036"/>
      <c r="AR29" s="1036"/>
      <c r="AS29" s="1036"/>
      <c r="AT29" s="1036"/>
      <c r="AU29" s="1036" t="s">
        <v>532</v>
      </c>
      <c r="AV29" s="1036"/>
      <c r="AW29" s="1036"/>
      <c r="AX29" s="1036"/>
      <c r="AY29" s="1036"/>
      <c r="AZ29" s="1106" t="s">
        <v>532</v>
      </c>
      <c r="BA29" s="1106"/>
      <c r="BB29" s="1106"/>
      <c r="BC29" s="1106"/>
      <c r="BD29" s="1106"/>
      <c r="BE29" s="1037"/>
      <c r="BF29" s="1037"/>
      <c r="BG29" s="1037"/>
      <c r="BH29" s="1037"/>
      <c r="BI29" s="1038"/>
      <c r="BJ29" s="235"/>
      <c r="BK29" s="235"/>
      <c r="BL29" s="235"/>
      <c r="BM29" s="235"/>
      <c r="BN29" s="235"/>
      <c r="BO29" s="244"/>
      <c r="BP29" s="244"/>
      <c r="BQ29" s="241">
        <v>23</v>
      </c>
      <c r="BR29" s="242"/>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33"/>
    </row>
    <row r="30" spans="1:131" ht="26.25" customHeight="1" x14ac:dyDescent="0.15">
      <c r="A30" s="245">
        <v>3</v>
      </c>
      <c r="B30" s="1095" t="s">
        <v>404</v>
      </c>
      <c r="C30" s="1096"/>
      <c r="D30" s="1096"/>
      <c r="E30" s="1096"/>
      <c r="F30" s="1096"/>
      <c r="G30" s="1096"/>
      <c r="H30" s="1096"/>
      <c r="I30" s="1096"/>
      <c r="J30" s="1096"/>
      <c r="K30" s="1096"/>
      <c r="L30" s="1096"/>
      <c r="M30" s="1096"/>
      <c r="N30" s="1096"/>
      <c r="O30" s="1096"/>
      <c r="P30" s="1097"/>
      <c r="Q30" s="1103">
        <v>451</v>
      </c>
      <c r="R30" s="1104"/>
      <c r="S30" s="1104"/>
      <c r="T30" s="1104"/>
      <c r="U30" s="1104"/>
      <c r="V30" s="1104">
        <v>444</v>
      </c>
      <c r="W30" s="1104"/>
      <c r="X30" s="1104"/>
      <c r="Y30" s="1104"/>
      <c r="Z30" s="1104"/>
      <c r="AA30" s="1104">
        <v>7</v>
      </c>
      <c r="AB30" s="1104"/>
      <c r="AC30" s="1104"/>
      <c r="AD30" s="1104"/>
      <c r="AE30" s="1105"/>
      <c r="AF30" s="1100">
        <v>7</v>
      </c>
      <c r="AG30" s="1101"/>
      <c r="AH30" s="1101"/>
      <c r="AI30" s="1101"/>
      <c r="AJ30" s="1102"/>
      <c r="AK30" s="1045">
        <v>120</v>
      </c>
      <c r="AL30" s="1036"/>
      <c r="AM30" s="1036"/>
      <c r="AN30" s="1036"/>
      <c r="AO30" s="1036"/>
      <c r="AP30" s="1036" t="s">
        <v>532</v>
      </c>
      <c r="AQ30" s="1036"/>
      <c r="AR30" s="1036"/>
      <c r="AS30" s="1036"/>
      <c r="AT30" s="1036"/>
      <c r="AU30" s="1036" t="s">
        <v>532</v>
      </c>
      <c r="AV30" s="1036"/>
      <c r="AW30" s="1036"/>
      <c r="AX30" s="1036"/>
      <c r="AY30" s="1036"/>
      <c r="AZ30" s="1106" t="s">
        <v>532</v>
      </c>
      <c r="BA30" s="1106"/>
      <c r="BB30" s="1106"/>
      <c r="BC30" s="1106"/>
      <c r="BD30" s="1106"/>
      <c r="BE30" s="1037"/>
      <c r="BF30" s="1037"/>
      <c r="BG30" s="1037"/>
      <c r="BH30" s="1037"/>
      <c r="BI30" s="1038"/>
      <c r="BJ30" s="235"/>
      <c r="BK30" s="235"/>
      <c r="BL30" s="235"/>
      <c r="BM30" s="235"/>
      <c r="BN30" s="235"/>
      <c r="BO30" s="244"/>
      <c r="BP30" s="244"/>
      <c r="BQ30" s="241">
        <v>24</v>
      </c>
      <c r="BR30" s="242"/>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33"/>
    </row>
    <row r="31" spans="1:131" ht="26.25" customHeight="1" x14ac:dyDescent="0.15">
      <c r="A31" s="245">
        <v>4</v>
      </c>
      <c r="B31" s="1095" t="s">
        <v>405</v>
      </c>
      <c r="C31" s="1096"/>
      <c r="D31" s="1096"/>
      <c r="E31" s="1096"/>
      <c r="F31" s="1096"/>
      <c r="G31" s="1096"/>
      <c r="H31" s="1096"/>
      <c r="I31" s="1096"/>
      <c r="J31" s="1096"/>
      <c r="K31" s="1096"/>
      <c r="L31" s="1096"/>
      <c r="M31" s="1096"/>
      <c r="N31" s="1096"/>
      <c r="O31" s="1096"/>
      <c r="P31" s="1097"/>
      <c r="Q31" s="1103">
        <v>860</v>
      </c>
      <c r="R31" s="1104"/>
      <c r="S31" s="1104"/>
      <c r="T31" s="1104"/>
      <c r="U31" s="1104"/>
      <c r="V31" s="1104">
        <v>725</v>
      </c>
      <c r="W31" s="1104"/>
      <c r="X31" s="1104"/>
      <c r="Y31" s="1104"/>
      <c r="Z31" s="1104"/>
      <c r="AA31" s="1104">
        <v>135</v>
      </c>
      <c r="AB31" s="1104"/>
      <c r="AC31" s="1104"/>
      <c r="AD31" s="1104"/>
      <c r="AE31" s="1105"/>
      <c r="AF31" s="1100">
        <v>637</v>
      </c>
      <c r="AG31" s="1101"/>
      <c r="AH31" s="1101"/>
      <c r="AI31" s="1101"/>
      <c r="AJ31" s="1102"/>
      <c r="AK31" s="1045" t="s">
        <v>532</v>
      </c>
      <c r="AL31" s="1036"/>
      <c r="AM31" s="1036"/>
      <c r="AN31" s="1036"/>
      <c r="AO31" s="1036"/>
      <c r="AP31" s="1036">
        <v>2874</v>
      </c>
      <c r="AQ31" s="1036"/>
      <c r="AR31" s="1036"/>
      <c r="AS31" s="1036"/>
      <c r="AT31" s="1036"/>
      <c r="AU31" s="1036" t="s">
        <v>532</v>
      </c>
      <c r="AV31" s="1036"/>
      <c r="AW31" s="1036"/>
      <c r="AX31" s="1036"/>
      <c r="AY31" s="1036"/>
      <c r="AZ31" s="1106" t="s">
        <v>532</v>
      </c>
      <c r="BA31" s="1106"/>
      <c r="BB31" s="1106"/>
      <c r="BC31" s="1106"/>
      <c r="BD31" s="1106"/>
      <c r="BE31" s="1037" t="s">
        <v>406</v>
      </c>
      <c r="BF31" s="1037"/>
      <c r="BG31" s="1037"/>
      <c r="BH31" s="1037"/>
      <c r="BI31" s="1038"/>
      <c r="BJ31" s="235"/>
      <c r="BK31" s="235"/>
      <c r="BL31" s="235"/>
      <c r="BM31" s="235"/>
      <c r="BN31" s="235"/>
      <c r="BO31" s="244"/>
      <c r="BP31" s="244"/>
      <c r="BQ31" s="241">
        <v>25</v>
      </c>
      <c r="BR31" s="242"/>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33"/>
    </row>
    <row r="32" spans="1:131" ht="26.25" customHeight="1" x14ac:dyDescent="0.15">
      <c r="A32" s="245">
        <v>5</v>
      </c>
      <c r="B32" s="1095" t="s">
        <v>407</v>
      </c>
      <c r="C32" s="1096"/>
      <c r="D32" s="1096"/>
      <c r="E32" s="1096"/>
      <c r="F32" s="1096"/>
      <c r="G32" s="1096"/>
      <c r="H32" s="1096"/>
      <c r="I32" s="1096"/>
      <c r="J32" s="1096"/>
      <c r="K32" s="1096"/>
      <c r="L32" s="1096"/>
      <c r="M32" s="1096"/>
      <c r="N32" s="1096"/>
      <c r="O32" s="1096"/>
      <c r="P32" s="1097"/>
      <c r="Q32" s="1103">
        <v>1502</v>
      </c>
      <c r="R32" s="1104"/>
      <c r="S32" s="1104"/>
      <c r="T32" s="1104"/>
      <c r="U32" s="1104"/>
      <c r="V32" s="1104">
        <v>1362</v>
      </c>
      <c r="W32" s="1104"/>
      <c r="X32" s="1104"/>
      <c r="Y32" s="1104"/>
      <c r="Z32" s="1104"/>
      <c r="AA32" s="1104">
        <v>140</v>
      </c>
      <c r="AB32" s="1104"/>
      <c r="AC32" s="1104"/>
      <c r="AD32" s="1104"/>
      <c r="AE32" s="1105"/>
      <c r="AF32" s="1100">
        <v>109</v>
      </c>
      <c r="AG32" s="1101"/>
      <c r="AH32" s="1101"/>
      <c r="AI32" s="1101"/>
      <c r="AJ32" s="1102"/>
      <c r="AK32" s="1045">
        <v>668</v>
      </c>
      <c r="AL32" s="1036"/>
      <c r="AM32" s="1036"/>
      <c r="AN32" s="1036"/>
      <c r="AO32" s="1036"/>
      <c r="AP32" s="1036">
        <v>11145</v>
      </c>
      <c r="AQ32" s="1036"/>
      <c r="AR32" s="1036"/>
      <c r="AS32" s="1036"/>
      <c r="AT32" s="1036"/>
      <c r="AU32" s="1036">
        <v>8414</v>
      </c>
      <c r="AV32" s="1036"/>
      <c r="AW32" s="1036"/>
      <c r="AX32" s="1036"/>
      <c r="AY32" s="1036"/>
      <c r="AZ32" s="1106" t="s">
        <v>532</v>
      </c>
      <c r="BA32" s="1106"/>
      <c r="BB32" s="1106"/>
      <c r="BC32" s="1106"/>
      <c r="BD32" s="1106"/>
      <c r="BE32" s="1037" t="s">
        <v>408</v>
      </c>
      <c r="BF32" s="1037"/>
      <c r="BG32" s="1037"/>
      <c r="BH32" s="1037"/>
      <c r="BI32" s="1038"/>
      <c r="BJ32" s="235"/>
      <c r="BK32" s="235"/>
      <c r="BL32" s="235"/>
      <c r="BM32" s="235"/>
      <c r="BN32" s="235"/>
      <c r="BO32" s="244"/>
      <c r="BP32" s="244"/>
      <c r="BQ32" s="241">
        <v>26</v>
      </c>
      <c r="BR32" s="242"/>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33"/>
    </row>
    <row r="33" spans="1:131" ht="26.25" customHeight="1" x14ac:dyDescent="0.15">
      <c r="A33" s="245">
        <v>6</v>
      </c>
      <c r="B33" s="1095" t="s">
        <v>409</v>
      </c>
      <c r="C33" s="1096"/>
      <c r="D33" s="1096"/>
      <c r="E33" s="1096"/>
      <c r="F33" s="1096"/>
      <c r="G33" s="1096"/>
      <c r="H33" s="1096"/>
      <c r="I33" s="1096"/>
      <c r="J33" s="1096"/>
      <c r="K33" s="1096"/>
      <c r="L33" s="1096"/>
      <c r="M33" s="1096"/>
      <c r="N33" s="1096"/>
      <c r="O33" s="1096"/>
      <c r="P33" s="1097"/>
      <c r="Q33" s="1103">
        <v>6392</v>
      </c>
      <c r="R33" s="1104"/>
      <c r="S33" s="1104"/>
      <c r="T33" s="1104"/>
      <c r="U33" s="1104"/>
      <c r="V33" s="1104">
        <v>6072</v>
      </c>
      <c r="W33" s="1104"/>
      <c r="X33" s="1104"/>
      <c r="Y33" s="1104"/>
      <c r="Z33" s="1104"/>
      <c r="AA33" s="1104">
        <v>320</v>
      </c>
      <c r="AB33" s="1104"/>
      <c r="AC33" s="1104"/>
      <c r="AD33" s="1104"/>
      <c r="AE33" s="1105"/>
      <c r="AF33" s="1100">
        <v>136</v>
      </c>
      <c r="AG33" s="1101"/>
      <c r="AH33" s="1101"/>
      <c r="AI33" s="1101"/>
      <c r="AJ33" s="1102"/>
      <c r="AK33" s="1045">
        <v>789</v>
      </c>
      <c r="AL33" s="1036"/>
      <c r="AM33" s="1036"/>
      <c r="AN33" s="1036"/>
      <c r="AO33" s="1036"/>
      <c r="AP33" s="1036">
        <v>4202</v>
      </c>
      <c r="AQ33" s="1036"/>
      <c r="AR33" s="1036"/>
      <c r="AS33" s="1036"/>
      <c r="AT33" s="1036"/>
      <c r="AU33" s="1036">
        <v>2299</v>
      </c>
      <c r="AV33" s="1036"/>
      <c r="AW33" s="1036"/>
      <c r="AX33" s="1036"/>
      <c r="AY33" s="1036"/>
      <c r="AZ33" s="1106" t="s">
        <v>532</v>
      </c>
      <c r="BA33" s="1106"/>
      <c r="BB33" s="1106"/>
      <c r="BC33" s="1106"/>
      <c r="BD33" s="1106"/>
      <c r="BE33" s="1037" t="s">
        <v>410</v>
      </c>
      <c r="BF33" s="1037"/>
      <c r="BG33" s="1037"/>
      <c r="BH33" s="1037"/>
      <c r="BI33" s="1038"/>
      <c r="BJ33" s="235"/>
      <c r="BK33" s="235"/>
      <c r="BL33" s="235"/>
      <c r="BM33" s="235"/>
      <c r="BN33" s="235"/>
      <c r="BO33" s="244"/>
      <c r="BP33" s="244"/>
      <c r="BQ33" s="241">
        <v>27</v>
      </c>
      <c r="BR33" s="242"/>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33"/>
    </row>
    <row r="34" spans="1:131" ht="26.25" customHeight="1" x14ac:dyDescent="0.15">
      <c r="A34" s="245">
        <v>7</v>
      </c>
      <c r="B34" s="1095" t="s">
        <v>411</v>
      </c>
      <c r="C34" s="1096"/>
      <c r="D34" s="1096"/>
      <c r="E34" s="1096"/>
      <c r="F34" s="1096"/>
      <c r="G34" s="1096"/>
      <c r="H34" s="1096"/>
      <c r="I34" s="1096"/>
      <c r="J34" s="1096"/>
      <c r="K34" s="1096"/>
      <c r="L34" s="1096"/>
      <c r="M34" s="1096"/>
      <c r="N34" s="1096"/>
      <c r="O34" s="1096"/>
      <c r="P34" s="1097"/>
      <c r="Q34" s="1103">
        <v>1296</v>
      </c>
      <c r="R34" s="1104"/>
      <c r="S34" s="1104"/>
      <c r="T34" s="1104"/>
      <c r="U34" s="1104"/>
      <c r="V34" s="1104">
        <v>1198</v>
      </c>
      <c r="W34" s="1104"/>
      <c r="X34" s="1104"/>
      <c r="Y34" s="1104"/>
      <c r="Z34" s="1104"/>
      <c r="AA34" s="1104">
        <v>98</v>
      </c>
      <c r="AB34" s="1104"/>
      <c r="AC34" s="1104"/>
      <c r="AD34" s="1104"/>
      <c r="AE34" s="1105"/>
      <c r="AF34" s="1100">
        <v>98</v>
      </c>
      <c r="AG34" s="1101"/>
      <c r="AH34" s="1101"/>
      <c r="AI34" s="1101"/>
      <c r="AJ34" s="1102"/>
      <c r="AK34" s="1045" t="s">
        <v>532</v>
      </c>
      <c r="AL34" s="1036"/>
      <c r="AM34" s="1036"/>
      <c r="AN34" s="1036"/>
      <c r="AO34" s="1036"/>
      <c r="AP34" s="1036">
        <v>1858</v>
      </c>
      <c r="AQ34" s="1036"/>
      <c r="AR34" s="1036"/>
      <c r="AS34" s="1036"/>
      <c r="AT34" s="1036"/>
      <c r="AU34" s="1036" t="s">
        <v>532</v>
      </c>
      <c r="AV34" s="1036"/>
      <c r="AW34" s="1036"/>
      <c r="AX34" s="1036"/>
      <c r="AY34" s="1036"/>
      <c r="AZ34" s="1106" t="s">
        <v>532</v>
      </c>
      <c r="BA34" s="1106"/>
      <c r="BB34" s="1106"/>
      <c r="BC34" s="1106"/>
      <c r="BD34" s="1106"/>
      <c r="BE34" s="1037" t="s">
        <v>412</v>
      </c>
      <c r="BF34" s="1037"/>
      <c r="BG34" s="1037"/>
      <c r="BH34" s="1037"/>
      <c r="BI34" s="1038"/>
      <c r="BJ34" s="235"/>
      <c r="BK34" s="235"/>
      <c r="BL34" s="235"/>
      <c r="BM34" s="235"/>
      <c r="BN34" s="235"/>
      <c r="BO34" s="244"/>
      <c r="BP34" s="244"/>
      <c r="BQ34" s="241">
        <v>28</v>
      </c>
      <c r="BR34" s="242"/>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33"/>
    </row>
    <row r="35" spans="1:131" ht="26.25" customHeight="1" x14ac:dyDescent="0.15">
      <c r="A35" s="245">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35"/>
      <c r="BK35" s="235"/>
      <c r="BL35" s="235"/>
      <c r="BM35" s="235"/>
      <c r="BN35" s="235"/>
      <c r="BO35" s="244"/>
      <c r="BP35" s="244"/>
      <c r="BQ35" s="241">
        <v>29</v>
      </c>
      <c r="BR35" s="242"/>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33"/>
    </row>
    <row r="36" spans="1:131" ht="26.25" customHeight="1" x14ac:dyDescent="0.15">
      <c r="A36" s="245">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35"/>
      <c r="BK36" s="235"/>
      <c r="BL36" s="235"/>
      <c r="BM36" s="235"/>
      <c r="BN36" s="235"/>
      <c r="BO36" s="244"/>
      <c r="BP36" s="244"/>
      <c r="BQ36" s="241">
        <v>30</v>
      </c>
      <c r="BR36" s="242"/>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33"/>
    </row>
    <row r="37" spans="1:131" ht="26.25" customHeight="1" x14ac:dyDescent="0.15">
      <c r="A37" s="245">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35"/>
      <c r="BK37" s="235"/>
      <c r="BL37" s="235"/>
      <c r="BM37" s="235"/>
      <c r="BN37" s="235"/>
      <c r="BO37" s="244"/>
      <c r="BP37" s="244"/>
      <c r="BQ37" s="241">
        <v>31</v>
      </c>
      <c r="BR37" s="242"/>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33"/>
    </row>
    <row r="38" spans="1:131" ht="26.25" customHeight="1" x14ac:dyDescent="0.15">
      <c r="A38" s="245">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35"/>
      <c r="BK38" s="235"/>
      <c r="BL38" s="235"/>
      <c r="BM38" s="235"/>
      <c r="BN38" s="235"/>
      <c r="BO38" s="244"/>
      <c r="BP38" s="244"/>
      <c r="BQ38" s="241">
        <v>32</v>
      </c>
      <c r="BR38" s="242"/>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33"/>
    </row>
    <row r="39" spans="1:131" ht="26.25" customHeight="1" x14ac:dyDescent="0.15">
      <c r="A39" s="245">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35"/>
      <c r="BK39" s="235"/>
      <c r="BL39" s="235"/>
      <c r="BM39" s="235"/>
      <c r="BN39" s="235"/>
      <c r="BO39" s="244"/>
      <c r="BP39" s="244"/>
      <c r="BQ39" s="241">
        <v>33</v>
      </c>
      <c r="BR39" s="242"/>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33"/>
    </row>
    <row r="40" spans="1:131" ht="26.25" customHeight="1" x14ac:dyDescent="0.15">
      <c r="A40" s="241">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35"/>
      <c r="BK40" s="235"/>
      <c r="BL40" s="235"/>
      <c r="BM40" s="235"/>
      <c r="BN40" s="235"/>
      <c r="BO40" s="244"/>
      <c r="BP40" s="244"/>
      <c r="BQ40" s="241">
        <v>34</v>
      </c>
      <c r="BR40" s="242"/>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33"/>
    </row>
    <row r="41" spans="1:131" ht="26.25" customHeight="1" x14ac:dyDescent="0.15">
      <c r="A41" s="241">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35"/>
      <c r="BK41" s="235"/>
      <c r="BL41" s="235"/>
      <c r="BM41" s="235"/>
      <c r="BN41" s="235"/>
      <c r="BO41" s="244"/>
      <c r="BP41" s="244"/>
      <c r="BQ41" s="241">
        <v>35</v>
      </c>
      <c r="BR41" s="242"/>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33"/>
    </row>
    <row r="42" spans="1:131" ht="26.25" customHeight="1" x14ac:dyDescent="0.15">
      <c r="A42" s="241">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35"/>
      <c r="BK42" s="235"/>
      <c r="BL42" s="235"/>
      <c r="BM42" s="235"/>
      <c r="BN42" s="235"/>
      <c r="BO42" s="244"/>
      <c r="BP42" s="244"/>
      <c r="BQ42" s="241">
        <v>36</v>
      </c>
      <c r="BR42" s="242"/>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33"/>
    </row>
    <row r="43" spans="1:131" ht="26.25" customHeight="1" x14ac:dyDescent="0.15">
      <c r="A43" s="241">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35"/>
      <c r="BK43" s="235"/>
      <c r="BL43" s="235"/>
      <c r="BM43" s="235"/>
      <c r="BN43" s="235"/>
      <c r="BO43" s="244"/>
      <c r="BP43" s="244"/>
      <c r="BQ43" s="241">
        <v>37</v>
      </c>
      <c r="BR43" s="242"/>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33"/>
    </row>
    <row r="44" spans="1:131" ht="26.25" customHeight="1" x14ac:dyDescent="0.15">
      <c r="A44" s="241">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35"/>
      <c r="BK44" s="235"/>
      <c r="BL44" s="235"/>
      <c r="BM44" s="235"/>
      <c r="BN44" s="235"/>
      <c r="BO44" s="244"/>
      <c r="BP44" s="244"/>
      <c r="BQ44" s="241">
        <v>38</v>
      </c>
      <c r="BR44" s="242"/>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33"/>
    </row>
    <row r="45" spans="1:131" ht="26.25" customHeight="1" x14ac:dyDescent="0.15">
      <c r="A45" s="241">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35"/>
      <c r="BK45" s="235"/>
      <c r="BL45" s="235"/>
      <c r="BM45" s="235"/>
      <c r="BN45" s="235"/>
      <c r="BO45" s="244"/>
      <c r="BP45" s="244"/>
      <c r="BQ45" s="241">
        <v>39</v>
      </c>
      <c r="BR45" s="242"/>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33"/>
    </row>
    <row r="46" spans="1:131" ht="26.25" customHeight="1" x14ac:dyDescent="0.15">
      <c r="A46" s="241">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35"/>
      <c r="BK46" s="235"/>
      <c r="BL46" s="235"/>
      <c r="BM46" s="235"/>
      <c r="BN46" s="235"/>
      <c r="BO46" s="244"/>
      <c r="BP46" s="244"/>
      <c r="BQ46" s="241">
        <v>40</v>
      </c>
      <c r="BR46" s="242"/>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33"/>
    </row>
    <row r="47" spans="1:131" ht="26.25" customHeight="1" x14ac:dyDescent="0.15">
      <c r="A47" s="241">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35"/>
      <c r="BK47" s="235"/>
      <c r="BL47" s="235"/>
      <c r="BM47" s="235"/>
      <c r="BN47" s="235"/>
      <c r="BO47" s="244"/>
      <c r="BP47" s="244"/>
      <c r="BQ47" s="241">
        <v>41</v>
      </c>
      <c r="BR47" s="242"/>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33"/>
    </row>
    <row r="48" spans="1:131" ht="26.25" customHeight="1" x14ac:dyDescent="0.15">
      <c r="A48" s="241">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35"/>
      <c r="BK48" s="235"/>
      <c r="BL48" s="235"/>
      <c r="BM48" s="235"/>
      <c r="BN48" s="235"/>
      <c r="BO48" s="244"/>
      <c r="BP48" s="244"/>
      <c r="BQ48" s="241">
        <v>42</v>
      </c>
      <c r="BR48" s="242"/>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33"/>
    </row>
    <row r="49" spans="1:131" ht="26.25" customHeight="1" x14ac:dyDescent="0.15">
      <c r="A49" s="241">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35"/>
      <c r="BK49" s="235"/>
      <c r="BL49" s="235"/>
      <c r="BM49" s="235"/>
      <c r="BN49" s="235"/>
      <c r="BO49" s="244"/>
      <c r="BP49" s="244"/>
      <c r="BQ49" s="241">
        <v>43</v>
      </c>
      <c r="BR49" s="242"/>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33"/>
    </row>
    <row r="50" spans="1:131" ht="26.25" customHeight="1" x14ac:dyDescent="0.15">
      <c r="A50" s="241">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35"/>
      <c r="BK50" s="235"/>
      <c r="BL50" s="235"/>
      <c r="BM50" s="235"/>
      <c r="BN50" s="235"/>
      <c r="BO50" s="244"/>
      <c r="BP50" s="244"/>
      <c r="BQ50" s="241">
        <v>44</v>
      </c>
      <c r="BR50" s="242"/>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33"/>
    </row>
    <row r="51" spans="1:131" ht="26.25" customHeight="1" x14ac:dyDescent="0.15">
      <c r="A51" s="241">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35"/>
      <c r="BK51" s="235"/>
      <c r="BL51" s="235"/>
      <c r="BM51" s="235"/>
      <c r="BN51" s="235"/>
      <c r="BO51" s="244"/>
      <c r="BP51" s="244"/>
      <c r="BQ51" s="241">
        <v>45</v>
      </c>
      <c r="BR51" s="242"/>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33"/>
    </row>
    <row r="52" spans="1:131" ht="26.25" customHeight="1" x14ac:dyDescent="0.15">
      <c r="A52" s="241">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35"/>
      <c r="BK52" s="235"/>
      <c r="BL52" s="235"/>
      <c r="BM52" s="235"/>
      <c r="BN52" s="235"/>
      <c r="BO52" s="244"/>
      <c r="BP52" s="244"/>
      <c r="BQ52" s="241">
        <v>46</v>
      </c>
      <c r="BR52" s="242"/>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33"/>
    </row>
    <row r="53" spans="1:131" ht="26.25" customHeight="1" x14ac:dyDescent="0.15">
      <c r="A53" s="241">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35"/>
      <c r="BK53" s="235"/>
      <c r="BL53" s="235"/>
      <c r="BM53" s="235"/>
      <c r="BN53" s="235"/>
      <c r="BO53" s="244"/>
      <c r="BP53" s="244"/>
      <c r="BQ53" s="241">
        <v>47</v>
      </c>
      <c r="BR53" s="242"/>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33"/>
    </row>
    <row r="54" spans="1:131" ht="26.25" customHeight="1" x14ac:dyDescent="0.15">
      <c r="A54" s="241">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35"/>
      <c r="BK54" s="235"/>
      <c r="BL54" s="235"/>
      <c r="BM54" s="235"/>
      <c r="BN54" s="235"/>
      <c r="BO54" s="244"/>
      <c r="BP54" s="244"/>
      <c r="BQ54" s="241">
        <v>48</v>
      </c>
      <c r="BR54" s="242"/>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33"/>
    </row>
    <row r="55" spans="1:131" ht="26.25" customHeight="1" x14ac:dyDescent="0.15">
      <c r="A55" s="241">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35"/>
      <c r="BK55" s="235"/>
      <c r="BL55" s="235"/>
      <c r="BM55" s="235"/>
      <c r="BN55" s="235"/>
      <c r="BO55" s="244"/>
      <c r="BP55" s="244"/>
      <c r="BQ55" s="241">
        <v>49</v>
      </c>
      <c r="BR55" s="242"/>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33"/>
    </row>
    <row r="56" spans="1:131" ht="26.25" customHeight="1" x14ac:dyDescent="0.15">
      <c r="A56" s="241">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35"/>
      <c r="BK56" s="235"/>
      <c r="BL56" s="235"/>
      <c r="BM56" s="235"/>
      <c r="BN56" s="235"/>
      <c r="BO56" s="244"/>
      <c r="BP56" s="244"/>
      <c r="BQ56" s="241">
        <v>50</v>
      </c>
      <c r="BR56" s="242"/>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33"/>
    </row>
    <row r="57" spans="1:131" ht="26.25" customHeight="1" x14ac:dyDescent="0.15">
      <c r="A57" s="241">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35"/>
      <c r="BK57" s="235"/>
      <c r="BL57" s="235"/>
      <c r="BM57" s="235"/>
      <c r="BN57" s="235"/>
      <c r="BO57" s="244"/>
      <c r="BP57" s="244"/>
      <c r="BQ57" s="241">
        <v>51</v>
      </c>
      <c r="BR57" s="242"/>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33"/>
    </row>
    <row r="58" spans="1:131" ht="26.25" customHeight="1" x14ac:dyDescent="0.15">
      <c r="A58" s="241">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35"/>
      <c r="BK58" s="235"/>
      <c r="BL58" s="235"/>
      <c r="BM58" s="235"/>
      <c r="BN58" s="235"/>
      <c r="BO58" s="244"/>
      <c r="BP58" s="244"/>
      <c r="BQ58" s="241">
        <v>52</v>
      </c>
      <c r="BR58" s="242"/>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33"/>
    </row>
    <row r="59" spans="1:131" ht="26.25" customHeight="1" x14ac:dyDescent="0.15">
      <c r="A59" s="241">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35"/>
      <c r="BK59" s="235"/>
      <c r="BL59" s="235"/>
      <c r="BM59" s="235"/>
      <c r="BN59" s="235"/>
      <c r="BO59" s="244"/>
      <c r="BP59" s="244"/>
      <c r="BQ59" s="241">
        <v>53</v>
      </c>
      <c r="BR59" s="242"/>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33"/>
    </row>
    <row r="60" spans="1:131" ht="26.25" customHeight="1" x14ac:dyDescent="0.15">
      <c r="A60" s="241">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35"/>
      <c r="BK60" s="235"/>
      <c r="BL60" s="235"/>
      <c r="BM60" s="235"/>
      <c r="BN60" s="235"/>
      <c r="BO60" s="244"/>
      <c r="BP60" s="244"/>
      <c r="BQ60" s="241">
        <v>54</v>
      </c>
      <c r="BR60" s="242"/>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33"/>
    </row>
    <row r="61" spans="1:131" ht="26.25" customHeight="1" thickBot="1" x14ac:dyDescent="0.2">
      <c r="A61" s="241">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35"/>
      <c r="BK61" s="235"/>
      <c r="BL61" s="235"/>
      <c r="BM61" s="235"/>
      <c r="BN61" s="235"/>
      <c r="BO61" s="244"/>
      <c r="BP61" s="244"/>
      <c r="BQ61" s="241">
        <v>55</v>
      </c>
      <c r="BR61" s="242"/>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33"/>
    </row>
    <row r="62" spans="1:131" ht="26.25" customHeight="1" x14ac:dyDescent="0.15">
      <c r="A62" s="241">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413</v>
      </c>
      <c r="BK62" s="1093"/>
      <c r="BL62" s="1093"/>
      <c r="BM62" s="1093"/>
      <c r="BN62" s="1094"/>
      <c r="BO62" s="244"/>
      <c r="BP62" s="244"/>
      <c r="BQ62" s="241">
        <v>56</v>
      </c>
      <c r="BR62" s="242"/>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33"/>
    </row>
    <row r="63" spans="1:131" ht="26.25" customHeight="1" thickBot="1" x14ac:dyDescent="0.2">
      <c r="A63" s="243" t="s">
        <v>389</v>
      </c>
      <c r="B63" s="1002" t="s">
        <v>414</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1171</v>
      </c>
      <c r="AG63" s="1024"/>
      <c r="AH63" s="1024"/>
      <c r="AI63" s="1024"/>
      <c r="AJ63" s="1087"/>
      <c r="AK63" s="1088"/>
      <c r="AL63" s="1028"/>
      <c r="AM63" s="1028"/>
      <c r="AN63" s="1028"/>
      <c r="AO63" s="1028"/>
      <c r="AP63" s="1024">
        <v>20079</v>
      </c>
      <c r="AQ63" s="1024"/>
      <c r="AR63" s="1024"/>
      <c r="AS63" s="1024"/>
      <c r="AT63" s="1024"/>
      <c r="AU63" s="1024">
        <v>10713</v>
      </c>
      <c r="AV63" s="1024"/>
      <c r="AW63" s="1024"/>
      <c r="AX63" s="1024"/>
      <c r="AY63" s="1024"/>
      <c r="AZ63" s="1082"/>
      <c r="BA63" s="1082"/>
      <c r="BB63" s="1082"/>
      <c r="BC63" s="1082"/>
      <c r="BD63" s="1082"/>
      <c r="BE63" s="1025"/>
      <c r="BF63" s="1025"/>
      <c r="BG63" s="1025"/>
      <c r="BH63" s="1025"/>
      <c r="BI63" s="1026"/>
      <c r="BJ63" s="1083" t="s">
        <v>415</v>
      </c>
      <c r="BK63" s="1018"/>
      <c r="BL63" s="1018"/>
      <c r="BM63" s="1018"/>
      <c r="BN63" s="1084"/>
      <c r="BO63" s="244"/>
      <c r="BP63" s="244"/>
      <c r="BQ63" s="241">
        <v>57</v>
      </c>
      <c r="BR63" s="242"/>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33"/>
    </row>
    <row r="65" spans="1:131" ht="26.25" customHeight="1" thickBot="1" x14ac:dyDescent="0.2">
      <c r="A65" s="235" t="s">
        <v>416</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33"/>
    </row>
    <row r="66" spans="1:131" ht="26.25" customHeight="1" x14ac:dyDescent="0.15">
      <c r="A66" s="1060" t="s">
        <v>417</v>
      </c>
      <c r="B66" s="1061"/>
      <c r="C66" s="1061"/>
      <c r="D66" s="1061"/>
      <c r="E66" s="1061"/>
      <c r="F66" s="1061"/>
      <c r="G66" s="1061"/>
      <c r="H66" s="1061"/>
      <c r="I66" s="1061"/>
      <c r="J66" s="1061"/>
      <c r="K66" s="1061"/>
      <c r="L66" s="1061"/>
      <c r="M66" s="1061"/>
      <c r="N66" s="1061"/>
      <c r="O66" s="1061"/>
      <c r="P66" s="1062"/>
      <c r="Q66" s="1066" t="s">
        <v>418</v>
      </c>
      <c r="R66" s="1067"/>
      <c r="S66" s="1067"/>
      <c r="T66" s="1067"/>
      <c r="U66" s="1068"/>
      <c r="V66" s="1066" t="s">
        <v>419</v>
      </c>
      <c r="W66" s="1067"/>
      <c r="X66" s="1067"/>
      <c r="Y66" s="1067"/>
      <c r="Z66" s="1068"/>
      <c r="AA66" s="1066" t="s">
        <v>420</v>
      </c>
      <c r="AB66" s="1067"/>
      <c r="AC66" s="1067"/>
      <c r="AD66" s="1067"/>
      <c r="AE66" s="1068"/>
      <c r="AF66" s="1072" t="s">
        <v>421</v>
      </c>
      <c r="AG66" s="1073"/>
      <c r="AH66" s="1073"/>
      <c r="AI66" s="1073"/>
      <c r="AJ66" s="1074"/>
      <c r="AK66" s="1066" t="s">
        <v>422</v>
      </c>
      <c r="AL66" s="1061"/>
      <c r="AM66" s="1061"/>
      <c r="AN66" s="1061"/>
      <c r="AO66" s="1062"/>
      <c r="AP66" s="1066" t="s">
        <v>423</v>
      </c>
      <c r="AQ66" s="1067"/>
      <c r="AR66" s="1067"/>
      <c r="AS66" s="1067"/>
      <c r="AT66" s="1068"/>
      <c r="AU66" s="1066" t="s">
        <v>424</v>
      </c>
      <c r="AV66" s="1067"/>
      <c r="AW66" s="1067"/>
      <c r="AX66" s="1067"/>
      <c r="AY66" s="1068"/>
      <c r="AZ66" s="1066" t="s">
        <v>377</v>
      </c>
      <c r="BA66" s="1067"/>
      <c r="BB66" s="1067"/>
      <c r="BC66" s="1067"/>
      <c r="BD66" s="1080"/>
      <c r="BE66" s="244"/>
      <c r="BF66" s="244"/>
      <c r="BG66" s="244"/>
      <c r="BH66" s="244"/>
      <c r="BI66" s="244"/>
      <c r="BJ66" s="244"/>
      <c r="BK66" s="244"/>
      <c r="BL66" s="244"/>
      <c r="BM66" s="244"/>
      <c r="BN66" s="244"/>
      <c r="BO66" s="244"/>
      <c r="BP66" s="244"/>
      <c r="BQ66" s="241">
        <v>60</v>
      </c>
      <c r="BR66" s="246"/>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33"/>
    </row>
    <row r="67" spans="1:131" ht="26.25" customHeight="1" thickBot="1" x14ac:dyDescent="0.2">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44"/>
      <c r="BF67" s="244"/>
      <c r="BG67" s="244"/>
      <c r="BH67" s="244"/>
      <c r="BI67" s="244"/>
      <c r="BJ67" s="244"/>
      <c r="BK67" s="244"/>
      <c r="BL67" s="244"/>
      <c r="BM67" s="244"/>
      <c r="BN67" s="244"/>
      <c r="BO67" s="244"/>
      <c r="BP67" s="244"/>
      <c r="BQ67" s="241">
        <v>61</v>
      </c>
      <c r="BR67" s="246"/>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33"/>
    </row>
    <row r="68" spans="1:131" ht="26.25" customHeight="1" thickTop="1" x14ac:dyDescent="0.15">
      <c r="A68" s="239">
        <v>1</v>
      </c>
      <c r="B68" s="1050" t="s">
        <v>604</v>
      </c>
      <c r="C68" s="1051"/>
      <c r="D68" s="1051"/>
      <c r="E68" s="1051"/>
      <c r="F68" s="1051"/>
      <c r="G68" s="1051"/>
      <c r="H68" s="1051"/>
      <c r="I68" s="1051"/>
      <c r="J68" s="1051"/>
      <c r="K68" s="1051"/>
      <c r="L68" s="1051"/>
      <c r="M68" s="1051"/>
      <c r="N68" s="1051"/>
      <c r="O68" s="1051"/>
      <c r="P68" s="1052"/>
      <c r="Q68" s="1053">
        <v>777</v>
      </c>
      <c r="R68" s="1047"/>
      <c r="S68" s="1047"/>
      <c r="T68" s="1047"/>
      <c r="U68" s="1047"/>
      <c r="V68" s="1047">
        <v>743</v>
      </c>
      <c r="W68" s="1047"/>
      <c r="X68" s="1047"/>
      <c r="Y68" s="1047"/>
      <c r="Z68" s="1047"/>
      <c r="AA68" s="1047">
        <v>34</v>
      </c>
      <c r="AB68" s="1047"/>
      <c r="AC68" s="1047"/>
      <c r="AD68" s="1047"/>
      <c r="AE68" s="1047"/>
      <c r="AF68" s="1047">
        <v>34</v>
      </c>
      <c r="AG68" s="1047"/>
      <c r="AH68" s="1047"/>
      <c r="AI68" s="1047"/>
      <c r="AJ68" s="1047"/>
      <c r="AK68" s="1047">
        <v>17</v>
      </c>
      <c r="AL68" s="1047"/>
      <c r="AM68" s="1047"/>
      <c r="AN68" s="1047"/>
      <c r="AO68" s="1047"/>
      <c r="AP68" s="1047">
        <v>717</v>
      </c>
      <c r="AQ68" s="1047"/>
      <c r="AR68" s="1047"/>
      <c r="AS68" s="1047"/>
      <c r="AT68" s="1047"/>
      <c r="AU68" s="1047">
        <v>128</v>
      </c>
      <c r="AV68" s="1047"/>
      <c r="AW68" s="1047"/>
      <c r="AX68" s="1047"/>
      <c r="AY68" s="1047"/>
      <c r="AZ68" s="1048"/>
      <c r="BA68" s="1048"/>
      <c r="BB68" s="1048"/>
      <c r="BC68" s="1048"/>
      <c r="BD68" s="1049"/>
      <c r="BE68" s="244"/>
      <c r="BF68" s="244"/>
      <c r="BG68" s="244"/>
      <c r="BH68" s="244"/>
      <c r="BI68" s="244"/>
      <c r="BJ68" s="244"/>
      <c r="BK68" s="244"/>
      <c r="BL68" s="244"/>
      <c r="BM68" s="244"/>
      <c r="BN68" s="244"/>
      <c r="BO68" s="244"/>
      <c r="BP68" s="244"/>
      <c r="BQ68" s="241">
        <v>62</v>
      </c>
      <c r="BR68" s="246"/>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33"/>
    </row>
    <row r="69" spans="1:131" ht="26.25" customHeight="1" x14ac:dyDescent="0.15">
      <c r="A69" s="241">
        <v>2</v>
      </c>
      <c r="B69" s="1039" t="s">
        <v>605</v>
      </c>
      <c r="C69" s="1040"/>
      <c r="D69" s="1040"/>
      <c r="E69" s="1040"/>
      <c r="F69" s="1040"/>
      <c r="G69" s="1040"/>
      <c r="H69" s="1040"/>
      <c r="I69" s="1040"/>
      <c r="J69" s="1040"/>
      <c r="K69" s="1040"/>
      <c r="L69" s="1040"/>
      <c r="M69" s="1040"/>
      <c r="N69" s="1040"/>
      <c r="O69" s="1040"/>
      <c r="P69" s="1041"/>
      <c r="Q69" s="1042">
        <v>553</v>
      </c>
      <c r="R69" s="1036"/>
      <c r="S69" s="1036"/>
      <c r="T69" s="1036"/>
      <c r="U69" s="1036"/>
      <c r="V69" s="1036">
        <v>522</v>
      </c>
      <c r="W69" s="1036"/>
      <c r="X69" s="1036"/>
      <c r="Y69" s="1036"/>
      <c r="Z69" s="1036"/>
      <c r="AA69" s="1036">
        <v>31</v>
      </c>
      <c r="AB69" s="1036"/>
      <c r="AC69" s="1036"/>
      <c r="AD69" s="1036"/>
      <c r="AE69" s="1036"/>
      <c r="AF69" s="1036">
        <v>31</v>
      </c>
      <c r="AG69" s="1036"/>
      <c r="AH69" s="1036"/>
      <c r="AI69" s="1036"/>
      <c r="AJ69" s="1036"/>
      <c r="AK69" s="1036">
        <v>24</v>
      </c>
      <c r="AL69" s="1036"/>
      <c r="AM69" s="1036"/>
      <c r="AN69" s="1036"/>
      <c r="AO69" s="1036"/>
      <c r="AP69" s="1036" t="s">
        <v>532</v>
      </c>
      <c r="AQ69" s="1036"/>
      <c r="AR69" s="1036"/>
      <c r="AS69" s="1036"/>
      <c r="AT69" s="1036"/>
      <c r="AU69" s="1036" t="s">
        <v>532</v>
      </c>
      <c r="AV69" s="1036"/>
      <c r="AW69" s="1036"/>
      <c r="AX69" s="1036"/>
      <c r="AY69" s="1036"/>
      <c r="AZ69" s="1037"/>
      <c r="BA69" s="1037"/>
      <c r="BB69" s="1037"/>
      <c r="BC69" s="1037"/>
      <c r="BD69" s="1038"/>
      <c r="BE69" s="244"/>
      <c r="BF69" s="244"/>
      <c r="BG69" s="244"/>
      <c r="BH69" s="244"/>
      <c r="BI69" s="244"/>
      <c r="BJ69" s="244"/>
      <c r="BK69" s="244"/>
      <c r="BL69" s="244"/>
      <c r="BM69" s="244"/>
      <c r="BN69" s="244"/>
      <c r="BO69" s="244"/>
      <c r="BP69" s="244"/>
      <c r="BQ69" s="241">
        <v>63</v>
      </c>
      <c r="BR69" s="246"/>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33"/>
    </row>
    <row r="70" spans="1:131" ht="26.25" customHeight="1" x14ac:dyDescent="0.15">
      <c r="A70" s="241">
        <v>3</v>
      </c>
      <c r="B70" s="1039" t="s">
        <v>606</v>
      </c>
      <c r="C70" s="1040"/>
      <c r="D70" s="1040"/>
      <c r="E70" s="1040"/>
      <c r="F70" s="1040"/>
      <c r="G70" s="1040"/>
      <c r="H70" s="1040"/>
      <c r="I70" s="1040"/>
      <c r="J70" s="1040"/>
      <c r="K70" s="1040"/>
      <c r="L70" s="1040"/>
      <c r="M70" s="1040"/>
      <c r="N70" s="1040"/>
      <c r="O70" s="1040"/>
      <c r="P70" s="1041"/>
      <c r="Q70" s="1042">
        <v>172370</v>
      </c>
      <c r="R70" s="1036"/>
      <c r="S70" s="1036"/>
      <c r="T70" s="1036"/>
      <c r="U70" s="1036"/>
      <c r="V70" s="1036">
        <v>165579</v>
      </c>
      <c r="W70" s="1036"/>
      <c r="X70" s="1036"/>
      <c r="Y70" s="1036"/>
      <c r="Z70" s="1036"/>
      <c r="AA70" s="1036">
        <v>6792</v>
      </c>
      <c r="AB70" s="1036"/>
      <c r="AC70" s="1036"/>
      <c r="AD70" s="1036"/>
      <c r="AE70" s="1036"/>
      <c r="AF70" s="1036">
        <v>6788</v>
      </c>
      <c r="AG70" s="1036"/>
      <c r="AH70" s="1036"/>
      <c r="AI70" s="1036"/>
      <c r="AJ70" s="1036"/>
      <c r="AK70" s="1036">
        <v>7704</v>
      </c>
      <c r="AL70" s="1036"/>
      <c r="AM70" s="1036"/>
      <c r="AN70" s="1036"/>
      <c r="AO70" s="1036"/>
      <c r="AP70" s="1036" t="s">
        <v>532</v>
      </c>
      <c r="AQ70" s="1036"/>
      <c r="AR70" s="1036"/>
      <c r="AS70" s="1036"/>
      <c r="AT70" s="1036"/>
      <c r="AU70" s="1036" t="s">
        <v>532</v>
      </c>
      <c r="AV70" s="1036"/>
      <c r="AW70" s="1036"/>
      <c r="AX70" s="1036"/>
      <c r="AY70" s="1036"/>
      <c r="AZ70" s="1037"/>
      <c r="BA70" s="1037"/>
      <c r="BB70" s="1037"/>
      <c r="BC70" s="1037"/>
      <c r="BD70" s="1038"/>
      <c r="BE70" s="244"/>
      <c r="BF70" s="244"/>
      <c r="BG70" s="244"/>
      <c r="BH70" s="244"/>
      <c r="BI70" s="244"/>
      <c r="BJ70" s="244"/>
      <c r="BK70" s="244"/>
      <c r="BL70" s="244"/>
      <c r="BM70" s="244"/>
      <c r="BN70" s="244"/>
      <c r="BO70" s="244"/>
      <c r="BP70" s="244"/>
      <c r="BQ70" s="241">
        <v>64</v>
      </c>
      <c r="BR70" s="246"/>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33"/>
    </row>
    <row r="71" spans="1:131" ht="26.25" customHeight="1" x14ac:dyDescent="0.15">
      <c r="A71" s="241">
        <v>4</v>
      </c>
      <c r="B71" s="1039" t="s">
        <v>607</v>
      </c>
      <c r="C71" s="1040"/>
      <c r="D71" s="1040"/>
      <c r="E71" s="1040"/>
      <c r="F71" s="1040"/>
      <c r="G71" s="1040"/>
      <c r="H71" s="1040"/>
      <c r="I71" s="1040"/>
      <c r="J71" s="1040"/>
      <c r="K71" s="1040"/>
      <c r="L71" s="1040"/>
      <c r="M71" s="1040"/>
      <c r="N71" s="1040"/>
      <c r="O71" s="1040"/>
      <c r="P71" s="1041"/>
      <c r="Q71" s="1042">
        <v>149</v>
      </c>
      <c r="R71" s="1036"/>
      <c r="S71" s="1036"/>
      <c r="T71" s="1036"/>
      <c r="U71" s="1036"/>
      <c r="V71" s="1036">
        <v>129</v>
      </c>
      <c r="W71" s="1036"/>
      <c r="X71" s="1036"/>
      <c r="Y71" s="1036"/>
      <c r="Z71" s="1036"/>
      <c r="AA71" s="1036">
        <v>20</v>
      </c>
      <c r="AB71" s="1036"/>
      <c r="AC71" s="1036"/>
      <c r="AD71" s="1036"/>
      <c r="AE71" s="1036"/>
      <c r="AF71" s="1036">
        <v>20</v>
      </c>
      <c r="AG71" s="1036"/>
      <c r="AH71" s="1036"/>
      <c r="AI71" s="1036"/>
      <c r="AJ71" s="1036"/>
      <c r="AK71" s="1036">
        <v>12</v>
      </c>
      <c r="AL71" s="1036"/>
      <c r="AM71" s="1036"/>
      <c r="AN71" s="1036"/>
      <c r="AO71" s="1036"/>
      <c r="AP71" s="1036" t="s">
        <v>532</v>
      </c>
      <c r="AQ71" s="1036"/>
      <c r="AR71" s="1036"/>
      <c r="AS71" s="1036"/>
      <c r="AT71" s="1036"/>
      <c r="AU71" s="1036" t="s">
        <v>532</v>
      </c>
      <c r="AV71" s="1036"/>
      <c r="AW71" s="1036"/>
      <c r="AX71" s="1036"/>
      <c r="AY71" s="1036"/>
      <c r="AZ71" s="1037"/>
      <c r="BA71" s="1037"/>
      <c r="BB71" s="1037"/>
      <c r="BC71" s="1037"/>
      <c r="BD71" s="1038"/>
      <c r="BE71" s="244"/>
      <c r="BF71" s="244"/>
      <c r="BG71" s="244"/>
      <c r="BH71" s="244"/>
      <c r="BI71" s="244"/>
      <c r="BJ71" s="244"/>
      <c r="BK71" s="244"/>
      <c r="BL71" s="244"/>
      <c r="BM71" s="244"/>
      <c r="BN71" s="244"/>
      <c r="BO71" s="244"/>
      <c r="BP71" s="244"/>
      <c r="BQ71" s="241">
        <v>65</v>
      </c>
      <c r="BR71" s="246"/>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33"/>
    </row>
    <row r="72" spans="1:131" ht="26.25" customHeight="1" x14ac:dyDescent="0.15">
      <c r="A72" s="241">
        <v>5</v>
      </c>
      <c r="B72" s="1039" t="s">
        <v>608</v>
      </c>
      <c r="C72" s="1040"/>
      <c r="D72" s="1040"/>
      <c r="E72" s="1040"/>
      <c r="F72" s="1040"/>
      <c r="G72" s="1040"/>
      <c r="H72" s="1040"/>
      <c r="I72" s="1040"/>
      <c r="J72" s="1040"/>
      <c r="K72" s="1040"/>
      <c r="L72" s="1040"/>
      <c r="M72" s="1040"/>
      <c r="N72" s="1040"/>
      <c r="O72" s="1040"/>
      <c r="P72" s="1041"/>
      <c r="Q72" s="1042">
        <v>6909</v>
      </c>
      <c r="R72" s="1036"/>
      <c r="S72" s="1036"/>
      <c r="T72" s="1036"/>
      <c r="U72" s="1036"/>
      <c r="V72" s="1036">
        <v>6702</v>
      </c>
      <c r="W72" s="1036"/>
      <c r="X72" s="1036"/>
      <c r="Y72" s="1036"/>
      <c r="Z72" s="1036"/>
      <c r="AA72" s="1036">
        <v>208</v>
      </c>
      <c r="AB72" s="1036"/>
      <c r="AC72" s="1036"/>
      <c r="AD72" s="1036"/>
      <c r="AE72" s="1036"/>
      <c r="AF72" s="1036">
        <v>208</v>
      </c>
      <c r="AG72" s="1036"/>
      <c r="AH72" s="1036"/>
      <c r="AI72" s="1036"/>
      <c r="AJ72" s="1036"/>
      <c r="AK72" s="1036" t="s">
        <v>532</v>
      </c>
      <c r="AL72" s="1036"/>
      <c r="AM72" s="1036"/>
      <c r="AN72" s="1036"/>
      <c r="AO72" s="1036"/>
      <c r="AP72" s="1036" t="s">
        <v>532</v>
      </c>
      <c r="AQ72" s="1036"/>
      <c r="AR72" s="1036"/>
      <c r="AS72" s="1036"/>
      <c r="AT72" s="1036"/>
      <c r="AU72" s="1036" t="s">
        <v>532</v>
      </c>
      <c r="AV72" s="1036"/>
      <c r="AW72" s="1036"/>
      <c r="AX72" s="1036"/>
      <c r="AY72" s="1036"/>
      <c r="AZ72" s="1037"/>
      <c r="BA72" s="1037"/>
      <c r="BB72" s="1037"/>
      <c r="BC72" s="1037"/>
      <c r="BD72" s="1038"/>
      <c r="BE72" s="244"/>
      <c r="BF72" s="244"/>
      <c r="BG72" s="244"/>
      <c r="BH72" s="244"/>
      <c r="BI72" s="244"/>
      <c r="BJ72" s="244"/>
      <c r="BK72" s="244"/>
      <c r="BL72" s="244"/>
      <c r="BM72" s="244"/>
      <c r="BN72" s="244"/>
      <c r="BO72" s="244"/>
      <c r="BP72" s="244"/>
      <c r="BQ72" s="241">
        <v>66</v>
      </c>
      <c r="BR72" s="246"/>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33"/>
    </row>
    <row r="73" spans="1:131" ht="26.25" customHeight="1" x14ac:dyDescent="0.15">
      <c r="A73" s="241">
        <v>6</v>
      </c>
      <c r="B73" s="1039" t="s">
        <v>609</v>
      </c>
      <c r="C73" s="1040"/>
      <c r="D73" s="1040"/>
      <c r="E73" s="1040"/>
      <c r="F73" s="1040"/>
      <c r="G73" s="1040"/>
      <c r="H73" s="1040"/>
      <c r="I73" s="1040"/>
      <c r="J73" s="1040"/>
      <c r="K73" s="1040"/>
      <c r="L73" s="1040"/>
      <c r="M73" s="1040"/>
      <c r="N73" s="1040"/>
      <c r="O73" s="1040"/>
      <c r="P73" s="1041"/>
      <c r="Q73" s="1042">
        <v>807</v>
      </c>
      <c r="R73" s="1036"/>
      <c r="S73" s="1036"/>
      <c r="T73" s="1036"/>
      <c r="U73" s="1036"/>
      <c r="V73" s="1036">
        <v>787</v>
      </c>
      <c r="W73" s="1036"/>
      <c r="X73" s="1036"/>
      <c r="Y73" s="1036"/>
      <c r="Z73" s="1036"/>
      <c r="AA73" s="1036">
        <v>20</v>
      </c>
      <c r="AB73" s="1036"/>
      <c r="AC73" s="1036"/>
      <c r="AD73" s="1036"/>
      <c r="AE73" s="1036"/>
      <c r="AF73" s="1036">
        <v>20</v>
      </c>
      <c r="AG73" s="1036"/>
      <c r="AH73" s="1036"/>
      <c r="AI73" s="1036"/>
      <c r="AJ73" s="1036"/>
      <c r="AK73" s="1036">
        <v>20</v>
      </c>
      <c r="AL73" s="1036"/>
      <c r="AM73" s="1036"/>
      <c r="AN73" s="1036"/>
      <c r="AO73" s="1036"/>
      <c r="AP73" s="1036" t="s">
        <v>532</v>
      </c>
      <c r="AQ73" s="1036"/>
      <c r="AR73" s="1036"/>
      <c r="AS73" s="1036"/>
      <c r="AT73" s="1036"/>
      <c r="AU73" s="1036" t="s">
        <v>532</v>
      </c>
      <c r="AV73" s="1036"/>
      <c r="AW73" s="1036"/>
      <c r="AX73" s="1036"/>
      <c r="AY73" s="1036"/>
      <c r="AZ73" s="1037"/>
      <c r="BA73" s="1037"/>
      <c r="BB73" s="1037"/>
      <c r="BC73" s="1037"/>
      <c r="BD73" s="1038"/>
      <c r="BE73" s="244"/>
      <c r="BF73" s="244"/>
      <c r="BG73" s="244"/>
      <c r="BH73" s="244"/>
      <c r="BI73" s="244"/>
      <c r="BJ73" s="244"/>
      <c r="BK73" s="244"/>
      <c r="BL73" s="244"/>
      <c r="BM73" s="244"/>
      <c r="BN73" s="244"/>
      <c r="BO73" s="244"/>
      <c r="BP73" s="244"/>
      <c r="BQ73" s="241">
        <v>67</v>
      </c>
      <c r="BR73" s="246"/>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33"/>
    </row>
    <row r="74" spans="1:131" ht="26.25" customHeight="1" x14ac:dyDescent="0.15">
      <c r="A74" s="241">
        <v>7</v>
      </c>
      <c r="B74" s="1039" t="s">
        <v>610</v>
      </c>
      <c r="C74" s="1040"/>
      <c r="D74" s="1040"/>
      <c r="E74" s="1040"/>
      <c r="F74" s="1040"/>
      <c r="G74" s="1040"/>
      <c r="H74" s="1040"/>
      <c r="I74" s="1040"/>
      <c r="J74" s="1040"/>
      <c r="K74" s="1040"/>
      <c r="L74" s="1040"/>
      <c r="M74" s="1040"/>
      <c r="N74" s="1040"/>
      <c r="O74" s="1040"/>
      <c r="P74" s="1041"/>
      <c r="Q74" s="1042">
        <v>7</v>
      </c>
      <c r="R74" s="1036"/>
      <c r="S74" s="1036"/>
      <c r="T74" s="1036"/>
      <c r="U74" s="1036"/>
      <c r="V74" s="1036">
        <v>5</v>
      </c>
      <c r="W74" s="1036"/>
      <c r="X74" s="1036"/>
      <c r="Y74" s="1036"/>
      <c r="Z74" s="1036"/>
      <c r="AA74" s="1036">
        <v>1</v>
      </c>
      <c r="AB74" s="1036"/>
      <c r="AC74" s="1036"/>
      <c r="AD74" s="1036"/>
      <c r="AE74" s="1036"/>
      <c r="AF74" s="1036">
        <v>1</v>
      </c>
      <c r="AG74" s="1036"/>
      <c r="AH74" s="1036"/>
      <c r="AI74" s="1036"/>
      <c r="AJ74" s="1036"/>
      <c r="AK74" s="1036" t="s">
        <v>532</v>
      </c>
      <c r="AL74" s="1036"/>
      <c r="AM74" s="1036"/>
      <c r="AN74" s="1036"/>
      <c r="AO74" s="1036"/>
      <c r="AP74" s="1036" t="s">
        <v>532</v>
      </c>
      <c r="AQ74" s="1036"/>
      <c r="AR74" s="1036"/>
      <c r="AS74" s="1036"/>
      <c r="AT74" s="1036"/>
      <c r="AU74" s="1036" t="s">
        <v>532</v>
      </c>
      <c r="AV74" s="1036"/>
      <c r="AW74" s="1036"/>
      <c r="AX74" s="1036"/>
      <c r="AY74" s="1036"/>
      <c r="AZ74" s="1037"/>
      <c r="BA74" s="1037"/>
      <c r="BB74" s="1037"/>
      <c r="BC74" s="1037"/>
      <c r="BD74" s="1038"/>
      <c r="BE74" s="244"/>
      <c r="BF74" s="244"/>
      <c r="BG74" s="244"/>
      <c r="BH74" s="244"/>
      <c r="BI74" s="244"/>
      <c r="BJ74" s="244"/>
      <c r="BK74" s="244"/>
      <c r="BL74" s="244"/>
      <c r="BM74" s="244"/>
      <c r="BN74" s="244"/>
      <c r="BO74" s="244"/>
      <c r="BP74" s="244"/>
      <c r="BQ74" s="241">
        <v>68</v>
      </c>
      <c r="BR74" s="246"/>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33"/>
    </row>
    <row r="75" spans="1:131" ht="26.25" customHeight="1" x14ac:dyDescent="0.15">
      <c r="A75" s="241">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44"/>
      <c r="BF75" s="244"/>
      <c r="BG75" s="244"/>
      <c r="BH75" s="244"/>
      <c r="BI75" s="244"/>
      <c r="BJ75" s="244"/>
      <c r="BK75" s="244"/>
      <c r="BL75" s="244"/>
      <c r="BM75" s="244"/>
      <c r="BN75" s="244"/>
      <c r="BO75" s="244"/>
      <c r="BP75" s="244"/>
      <c r="BQ75" s="241">
        <v>69</v>
      </c>
      <c r="BR75" s="246"/>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33"/>
    </row>
    <row r="76" spans="1:131" ht="26.25" customHeight="1" x14ac:dyDescent="0.15">
      <c r="A76" s="241">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44"/>
      <c r="BF76" s="244"/>
      <c r="BG76" s="244"/>
      <c r="BH76" s="244"/>
      <c r="BI76" s="244"/>
      <c r="BJ76" s="244"/>
      <c r="BK76" s="244"/>
      <c r="BL76" s="244"/>
      <c r="BM76" s="244"/>
      <c r="BN76" s="244"/>
      <c r="BO76" s="244"/>
      <c r="BP76" s="244"/>
      <c r="BQ76" s="241">
        <v>70</v>
      </c>
      <c r="BR76" s="246"/>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33"/>
    </row>
    <row r="77" spans="1:131" ht="26.25" customHeight="1" x14ac:dyDescent="0.15">
      <c r="A77" s="241">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44"/>
      <c r="BF77" s="244"/>
      <c r="BG77" s="244"/>
      <c r="BH77" s="244"/>
      <c r="BI77" s="244"/>
      <c r="BJ77" s="244"/>
      <c r="BK77" s="244"/>
      <c r="BL77" s="244"/>
      <c r="BM77" s="244"/>
      <c r="BN77" s="244"/>
      <c r="BO77" s="244"/>
      <c r="BP77" s="244"/>
      <c r="BQ77" s="241">
        <v>71</v>
      </c>
      <c r="BR77" s="246"/>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33"/>
    </row>
    <row r="78" spans="1:131" ht="26.25" customHeight="1" x14ac:dyDescent="0.15">
      <c r="A78" s="241">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44"/>
      <c r="BF78" s="244"/>
      <c r="BG78" s="244"/>
      <c r="BH78" s="244"/>
      <c r="BI78" s="244"/>
      <c r="BJ78" s="233"/>
      <c r="BK78" s="233"/>
      <c r="BL78" s="233"/>
      <c r="BM78" s="233"/>
      <c r="BN78" s="233"/>
      <c r="BO78" s="244"/>
      <c r="BP78" s="244"/>
      <c r="BQ78" s="241">
        <v>72</v>
      </c>
      <c r="BR78" s="246"/>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33"/>
    </row>
    <row r="79" spans="1:131" ht="26.25" customHeight="1" x14ac:dyDescent="0.15">
      <c r="A79" s="241">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44"/>
      <c r="BF79" s="244"/>
      <c r="BG79" s="244"/>
      <c r="BH79" s="244"/>
      <c r="BI79" s="244"/>
      <c r="BJ79" s="233"/>
      <c r="BK79" s="233"/>
      <c r="BL79" s="233"/>
      <c r="BM79" s="233"/>
      <c r="BN79" s="233"/>
      <c r="BO79" s="244"/>
      <c r="BP79" s="244"/>
      <c r="BQ79" s="241">
        <v>73</v>
      </c>
      <c r="BR79" s="246"/>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33"/>
    </row>
    <row r="80" spans="1:131" ht="26.25" customHeight="1" x14ac:dyDescent="0.15">
      <c r="A80" s="241">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44"/>
      <c r="BF80" s="244"/>
      <c r="BG80" s="244"/>
      <c r="BH80" s="244"/>
      <c r="BI80" s="244"/>
      <c r="BJ80" s="244"/>
      <c r="BK80" s="244"/>
      <c r="BL80" s="244"/>
      <c r="BM80" s="244"/>
      <c r="BN80" s="244"/>
      <c r="BO80" s="244"/>
      <c r="BP80" s="244"/>
      <c r="BQ80" s="241">
        <v>74</v>
      </c>
      <c r="BR80" s="246"/>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33"/>
    </row>
    <row r="81" spans="1:131" ht="26.25" customHeight="1" x14ac:dyDescent="0.15">
      <c r="A81" s="241">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44"/>
      <c r="BF81" s="244"/>
      <c r="BG81" s="244"/>
      <c r="BH81" s="244"/>
      <c r="BI81" s="244"/>
      <c r="BJ81" s="244"/>
      <c r="BK81" s="244"/>
      <c r="BL81" s="244"/>
      <c r="BM81" s="244"/>
      <c r="BN81" s="244"/>
      <c r="BO81" s="244"/>
      <c r="BP81" s="244"/>
      <c r="BQ81" s="241">
        <v>75</v>
      </c>
      <c r="BR81" s="246"/>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33"/>
    </row>
    <row r="82" spans="1:131" ht="26.25" customHeight="1" x14ac:dyDescent="0.15">
      <c r="A82" s="241">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44"/>
      <c r="BF82" s="244"/>
      <c r="BG82" s="244"/>
      <c r="BH82" s="244"/>
      <c r="BI82" s="244"/>
      <c r="BJ82" s="244"/>
      <c r="BK82" s="244"/>
      <c r="BL82" s="244"/>
      <c r="BM82" s="244"/>
      <c r="BN82" s="244"/>
      <c r="BO82" s="244"/>
      <c r="BP82" s="244"/>
      <c r="BQ82" s="241">
        <v>76</v>
      </c>
      <c r="BR82" s="246"/>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33"/>
    </row>
    <row r="83" spans="1:131" ht="26.25" customHeight="1" x14ac:dyDescent="0.15">
      <c r="A83" s="241">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44"/>
      <c r="BF83" s="244"/>
      <c r="BG83" s="244"/>
      <c r="BH83" s="244"/>
      <c r="BI83" s="244"/>
      <c r="BJ83" s="244"/>
      <c r="BK83" s="244"/>
      <c r="BL83" s="244"/>
      <c r="BM83" s="244"/>
      <c r="BN83" s="244"/>
      <c r="BO83" s="244"/>
      <c r="BP83" s="244"/>
      <c r="BQ83" s="241">
        <v>77</v>
      </c>
      <c r="BR83" s="246"/>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33"/>
    </row>
    <row r="84" spans="1:131" ht="26.25" customHeight="1" x14ac:dyDescent="0.15">
      <c r="A84" s="241">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44"/>
      <c r="BF84" s="244"/>
      <c r="BG84" s="244"/>
      <c r="BH84" s="244"/>
      <c r="BI84" s="244"/>
      <c r="BJ84" s="244"/>
      <c r="BK84" s="244"/>
      <c r="BL84" s="244"/>
      <c r="BM84" s="244"/>
      <c r="BN84" s="244"/>
      <c r="BO84" s="244"/>
      <c r="BP84" s="244"/>
      <c r="BQ84" s="241">
        <v>78</v>
      </c>
      <c r="BR84" s="246"/>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33"/>
    </row>
    <row r="85" spans="1:131" ht="26.25" customHeight="1" x14ac:dyDescent="0.15">
      <c r="A85" s="241">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44"/>
      <c r="BF85" s="244"/>
      <c r="BG85" s="244"/>
      <c r="BH85" s="244"/>
      <c r="BI85" s="244"/>
      <c r="BJ85" s="244"/>
      <c r="BK85" s="244"/>
      <c r="BL85" s="244"/>
      <c r="BM85" s="244"/>
      <c r="BN85" s="244"/>
      <c r="BO85" s="244"/>
      <c r="BP85" s="244"/>
      <c r="BQ85" s="241">
        <v>79</v>
      </c>
      <c r="BR85" s="246"/>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33"/>
    </row>
    <row r="86" spans="1:131" ht="26.25" customHeight="1" x14ac:dyDescent="0.15">
      <c r="A86" s="241">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44"/>
      <c r="BF86" s="244"/>
      <c r="BG86" s="244"/>
      <c r="BH86" s="244"/>
      <c r="BI86" s="244"/>
      <c r="BJ86" s="244"/>
      <c r="BK86" s="244"/>
      <c r="BL86" s="244"/>
      <c r="BM86" s="244"/>
      <c r="BN86" s="244"/>
      <c r="BO86" s="244"/>
      <c r="BP86" s="244"/>
      <c r="BQ86" s="241">
        <v>80</v>
      </c>
      <c r="BR86" s="246"/>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33"/>
    </row>
    <row r="87" spans="1:131" ht="26.25" customHeight="1" x14ac:dyDescent="0.15">
      <c r="A87" s="247">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44"/>
      <c r="BF87" s="244"/>
      <c r="BG87" s="244"/>
      <c r="BH87" s="244"/>
      <c r="BI87" s="244"/>
      <c r="BJ87" s="244"/>
      <c r="BK87" s="244"/>
      <c r="BL87" s="244"/>
      <c r="BM87" s="244"/>
      <c r="BN87" s="244"/>
      <c r="BO87" s="244"/>
      <c r="BP87" s="244"/>
      <c r="BQ87" s="241">
        <v>81</v>
      </c>
      <c r="BR87" s="246"/>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33"/>
    </row>
    <row r="88" spans="1:131" ht="26.25" customHeight="1" thickBot="1" x14ac:dyDescent="0.2">
      <c r="A88" s="243" t="s">
        <v>389</v>
      </c>
      <c r="B88" s="1002" t="s">
        <v>425</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7102</v>
      </c>
      <c r="AG88" s="1024"/>
      <c r="AH88" s="1024"/>
      <c r="AI88" s="1024"/>
      <c r="AJ88" s="1024"/>
      <c r="AK88" s="1028"/>
      <c r="AL88" s="1028"/>
      <c r="AM88" s="1028"/>
      <c r="AN88" s="1028"/>
      <c r="AO88" s="1028"/>
      <c r="AP88" s="1024">
        <v>717</v>
      </c>
      <c r="AQ88" s="1024"/>
      <c r="AR88" s="1024"/>
      <c r="AS88" s="1024"/>
      <c r="AT88" s="1024"/>
      <c r="AU88" s="1024">
        <v>128</v>
      </c>
      <c r="AV88" s="1024"/>
      <c r="AW88" s="1024"/>
      <c r="AX88" s="1024"/>
      <c r="AY88" s="1024"/>
      <c r="AZ88" s="1025"/>
      <c r="BA88" s="1025"/>
      <c r="BB88" s="1025"/>
      <c r="BC88" s="1025"/>
      <c r="BD88" s="1026"/>
      <c r="BE88" s="244"/>
      <c r="BF88" s="244"/>
      <c r="BG88" s="244"/>
      <c r="BH88" s="244"/>
      <c r="BI88" s="244"/>
      <c r="BJ88" s="244"/>
      <c r="BK88" s="244"/>
      <c r="BL88" s="244"/>
      <c r="BM88" s="244"/>
      <c r="BN88" s="244"/>
      <c r="BO88" s="244"/>
      <c r="BP88" s="244"/>
      <c r="BQ88" s="241">
        <v>82</v>
      </c>
      <c r="BR88" s="246"/>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389</v>
      </c>
      <c r="BR102" s="1002" t="s">
        <v>426</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160</v>
      </c>
      <c r="CS102" s="1018"/>
      <c r="CT102" s="1018"/>
      <c r="CU102" s="1018"/>
      <c r="CV102" s="1019"/>
      <c r="CW102" s="1017" t="s">
        <v>532</v>
      </c>
      <c r="CX102" s="1018"/>
      <c r="CY102" s="1018"/>
      <c r="CZ102" s="1018"/>
      <c r="DA102" s="1019"/>
      <c r="DB102" s="1017">
        <v>397</v>
      </c>
      <c r="DC102" s="1018"/>
      <c r="DD102" s="1018"/>
      <c r="DE102" s="1018"/>
      <c r="DF102" s="1019"/>
      <c r="DG102" s="1017" t="s">
        <v>532</v>
      </c>
      <c r="DH102" s="1018"/>
      <c r="DI102" s="1018"/>
      <c r="DJ102" s="1018"/>
      <c r="DK102" s="1019"/>
      <c r="DL102" s="1017" t="s">
        <v>532</v>
      </c>
      <c r="DM102" s="1018"/>
      <c r="DN102" s="1018"/>
      <c r="DO102" s="1018"/>
      <c r="DP102" s="1019"/>
      <c r="DQ102" s="1017" t="s">
        <v>532</v>
      </c>
      <c r="DR102" s="1018"/>
      <c r="DS102" s="1018"/>
      <c r="DT102" s="1018"/>
      <c r="DU102" s="1019"/>
      <c r="DV102" s="1002"/>
      <c r="DW102" s="1003"/>
      <c r="DX102" s="1003"/>
      <c r="DY102" s="1003"/>
      <c r="DZ102" s="1004"/>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5" t="s">
        <v>427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6" t="s">
        <v>428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1007" t="s">
        <v>431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33" customFormat="1" ht="26.25" customHeight="1" x14ac:dyDescent="0.15">
      <c r="A109" s="960" t="s">
        <v>433</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434</v>
      </c>
      <c r="AB109" s="961"/>
      <c r="AC109" s="961"/>
      <c r="AD109" s="961"/>
      <c r="AE109" s="962"/>
      <c r="AF109" s="963" t="s">
        <v>435</v>
      </c>
      <c r="AG109" s="961"/>
      <c r="AH109" s="961"/>
      <c r="AI109" s="961"/>
      <c r="AJ109" s="962"/>
      <c r="AK109" s="963" t="s">
        <v>304</v>
      </c>
      <c r="AL109" s="961"/>
      <c r="AM109" s="961"/>
      <c r="AN109" s="961"/>
      <c r="AO109" s="962"/>
      <c r="AP109" s="963" t="s">
        <v>436</v>
      </c>
      <c r="AQ109" s="961"/>
      <c r="AR109" s="961"/>
      <c r="AS109" s="961"/>
      <c r="AT109" s="994"/>
      <c r="AU109" s="960" t="s">
        <v>433</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434</v>
      </c>
      <c r="BR109" s="961"/>
      <c r="BS109" s="961"/>
      <c r="BT109" s="961"/>
      <c r="BU109" s="962"/>
      <c r="BV109" s="963" t="s">
        <v>435</v>
      </c>
      <c r="BW109" s="961"/>
      <c r="BX109" s="961"/>
      <c r="BY109" s="961"/>
      <c r="BZ109" s="962"/>
      <c r="CA109" s="963" t="s">
        <v>304</v>
      </c>
      <c r="CB109" s="961"/>
      <c r="CC109" s="961"/>
      <c r="CD109" s="961"/>
      <c r="CE109" s="962"/>
      <c r="CF109" s="1001" t="s">
        <v>436</v>
      </c>
      <c r="CG109" s="1001"/>
      <c r="CH109" s="1001"/>
      <c r="CI109" s="1001"/>
      <c r="CJ109" s="1001"/>
      <c r="CK109" s="963" t="s">
        <v>437</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434</v>
      </c>
      <c r="DH109" s="961"/>
      <c r="DI109" s="961"/>
      <c r="DJ109" s="961"/>
      <c r="DK109" s="962"/>
      <c r="DL109" s="963" t="s">
        <v>435</v>
      </c>
      <c r="DM109" s="961"/>
      <c r="DN109" s="961"/>
      <c r="DO109" s="961"/>
      <c r="DP109" s="962"/>
      <c r="DQ109" s="963" t="s">
        <v>304</v>
      </c>
      <c r="DR109" s="961"/>
      <c r="DS109" s="961"/>
      <c r="DT109" s="961"/>
      <c r="DU109" s="962"/>
      <c r="DV109" s="963" t="s">
        <v>436</v>
      </c>
      <c r="DW109" s="961"/>
      <c r="DX109" s="961"/>
      <c r="DY109" s="961"/>
      <c r="DZ109" s="994"/>
    </row>
    <row r="110" spans="1:131" s="233" customFormat="1" ht="26.25" customHeight="1" x14ac:dyDescent="0.15">
      <c r="A110" s="872" t="s">
        <v>438</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1474841</v>
      </c>
      <c r="AB110" s="954"/>
      <c r="AC110" s="954"/>
      <c r="AD110" s="954"/>
      <c r="AE110" s="955"/>
      <c r="AF110" s="956">
        <v>1507489</v>
      </c>
      <c r="AG110" s="954"/>
      <c r="AH110" s="954"/>
      <c r="AI110" s="954"/>
      <c r="AJ110" s="955"/>
      <c r="AK110" s="956">
        <v>1503067</v>
      </c>
      <c r="AL110" s="954"/>
      <c r="AM110" s="954"/>
      <c r="AN110" s="954"/>
      <c r="AO110" s="955"/>
      <c r="AP110" s="957">
        <v>15.4</v>
      </c>
      <c r="AQ110" s="958"/>
      <c r="AR110" s="958"/>
      <c r="AS110" s="958"/>
      <c r="AT110" s="959"/>
      <c r="AU110" s="995" t="s">
        <v>73</v>
      </c>
      <c r="AV110" s="996"/>
      <c r="AW110" s="996"/>
      <c r="AX110" s="996"/>
      <c r="AY110" s="996"/>
      <c r="AZ110" s="925" t="s">
        <v>439</v>
      </c>
      <c r="BA110" s="873"/>
      <c r="BB110" s="873"/>
      <c r="BC110" s="873"/>
      <c r="BD110" s="873"/>
      <c r="BE110" s="873"/>
      <c r="BF110" s="873"/>
      <c r="BG110" s="873"/>
      <c r="BH110" s="873"/>
      <c r="BI110" s="873"/>
      <c r="BJ110" s="873"/>
      <c r="BK110" s="873"/>
      <c r="BL110" s="873"/>
      <c r="BM110" s="873"/>
      <c r="BN110" s="873"/>
      <c r="BO110" s="873"/>
      <c r="BP110" s="874"/>
      <c r="BQ110" s="926">
        <v>15231311</v>
      </c>
      <c r="BR110" s="907"/>
      <c r="BS110" s="907"/>
      <c r="BT110" s="907"/>
      <c r="BU110" s="907"/>
      <c r="BV110" s="907">
        <v>14860751</v>
      </c>
      <c r="BW110" s="907"/>
      <c r="BX110" s="907"/>
      <c r="BY110" s="907"/>
      <c r="BZ110" s="907"/>
      <c r="CA110" s="907">
        <v>14707419</v>
      </c>
      <c r="CB110" s="907"/>
      <c r="CC110" s="907"/>
      <c r="CD110" s="907"/>
      <c r="CE110" s="907"/>
      <c r="CF110" s="931">
        <v>150.5</v>
      </c>
      <c r="CG110" s="932"/>
      <c r="CH110" s="932"/>
      <c r="CI110" s="932"/>
      <c r="CJ110" s="932"/>
      <c r="CK110" s="991" t="s">
        <v>440</v>
      </c>
      <c r="CL110" s="884"/>
      <c r="CM110" s="925" t="s">
        <v>441</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442</v>
      </c>
      <c r="DH110" s="907"/>
      <c r="DI110" s="907"/>
      <c r="DJ110" s="907"/>
      <c r="DK110" s="907"/>
      <c r="DL110" s="907" t="s">
        <v>443</v>
      </c>
      <c r="DM110" s="907"/>
      <c r="DN110" s="907"/>
      <c r="DO110" s="907"/>
      <c r="DP110" s="907"/>
      <c r="DQ110" s="907" t="s">
        <v>444</v>
      </c>
      <c r="DR110" s="907"/>
      <c r="DS110" s="907"/>
      <c r="DT110" s="907"/>
      <c r="DU110" s="907"/>
      <c r="DV110" s="908" t="s">
        <v>127</v>
      </c>
      <c r="DW110" s="908"/>
      <c r="DX110" s="908"/>
      <c r="DY110" s="908"/>
      <c r="DZ110" s="909"/>
    </row>
    <row r="111" spans="1:131" s="233" customFormat="1" ht="26.25" customHeight="1" x14ac:dyDescent="0.15">
      <c r="A111" s="839" t="s">
        <v>445</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446</v>
      </c>
      <c r="AB111" s="984"/>
      <c r="AC111" s="984"/>
      <c r="AD111" s="984"/>
      <c r="AE111" s="985"/>
      <c r="AF111" s="986" t="s">
        <v>447</v>
      </c>
      <c r="AG111" s="984"/>
      <c r="AH111" s="984"/>
      <c r="AI111" s="984"/>
      <c r="AJ111" s="985"/>
      <c r="AK111" s="986" t="s">
        <v>446</v>
      </c>
      <c r="AL111" s="984"/>
      <c r="AM111" s="984"/>
      <c r="AN111" s="984"/>
      <c r="AO111" s="985"/>
      <c r="AP111" s="987" t="s">
        <v>446</v>
      </c>
      <c r="AQ111" s="988"/>
      <c r="AR111" s="988"/>
      <c r="AS111" s="988"/>
      <c r="AT111" s="989"/>
      <c r="AU111" s="997"/>
      <c r="AV111" s="998"/>
      <c r="AW111" s="998"/>
      <c r="AX111" s="998"/>
      <c r="AY111" s="998"/>
      <c r="AZ111" s="880" t="s">
        <v>448</v>
      </c>
      <c r="BA111" s="817"/>
      <c r="BB111" s="817"/>
      <c r="BC111" s="817"/>
      <c r="BD111" s="817"/>
      <c r="BE111" s="817"/>
      <c r="BF111" s="817"/>
      <c r="BG111" s="817"/>
      <c r="BH111" s="817"/>
      <c r="BI111" s="817"/>
      <c r="BJ111" s="817"/>
      <c r="BK111" s="817"/>
      <c r="BL111" s="817"/>
      <c r="BM111" s="817"/>
      <c r="BN111" s="817"/>
      <c r="BO111" s="817"/>
      <c r="BP111" s="818"/>
      <c r="BQ111" s="881">
        <v>38</v>
      </c>
      <c r="BR111" s="882"/>
      <c r="BS111" s="882"/>
      <c r="BT111" s="882"/>
      <c r="BU111" s="882"/>
      <c r="BV111" s="882" t="s">
        <v>449</v>
      </c>
      <c r="BW111" s="882"/>
      <c r="BX111" s="882"/>
      <c r="BY111" s="882"/>
      <c r="BZ111" s="882"/>
      <c r="CA111" s="882" t="s">
        <v>450</v>
      </c>
      <c r="CB111" s="882"/>
      <c r="CC111" s="882"/>
      <c r="CD111" s="882"/>
      <c r="CE111" s="882"/>
      <c r="CF111" s="940" t="s">
        <v>451</v>
      </c>
      <c r="CG111" s="941"/>
      <c r="CH111" s="941"/>
      <c r="CI111" s="941"/>
      <c r="CJ111" s="941"/>
      <c r="CK111" s="992"/>
      <c r="CL111" s="886"/>
      <c r="CM111" s="880" t="s">
        <v>452</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442</v>
      </c>
      <c r="DH111" s="882"/>
      <c r="DI111" s="882"/>
      <c r="DJ111" s="882"/>
      <c r="DK111" s="882"/>
      <c r="DL111" s="882" t="s">
        <v>127</v>
      </c>
      <c r="DM111" s="882"/>
      <c r="DN111" s="882"/>
      <c r="DO111" s="882"/>
      <c r="DP111" s="882"/>
      <c r="DQ111" s="882" t="s">
        <v>453</v>
      </c>
      <c r="DR111" s="882"/>
      <c r="DS111" s="882"/>
      <c r="DT111" s="882"/>
      <c r="DU111" s="882"/>
      <c r="DV111" s="859" t="s">
        <v>127</v>
      </c>
      <c r="DW111" s="859"/>
      <c r="DX111" s="859"/>
      <c r="DY111" s="859"/>
      <c r="DZ111" s="860"/>
    </row>
    <row r="112" spans="1:131" s="233" customFormat="1" ht="26.25" customHeight="1" x14ac:dyDescent="0.15">
      <c r="A112" s="977" t="s">
        <v>454</v>
      </c>
      <c r="B112" s="978"/>
      <c r="C112" s="817" t="s">
        <v>455</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451</v>
      </c>
      <c r="AB112" s="845"/>
      <c r="AC112" s="845"/>
      <c r="AD112" s="845"/>
      <c r="AE112" s="846"/>
      <c r="AF112" s="847" t="s">
        <v>456</v>
      </c>
      <c r="AG112" s="845"/>
      <c r="AH112" s="845"/>
      <c r="AI112" s="845"/>
      <c r="AJ112" s="846"/>
      <c r="AK112" s="847" t="s">
        <v>446</v>
      </c>
      <c r="AL112" s="845"/>
      <c r="AM112" s="845"/>
      <c r="AN112" s="845"/>
      <c r="AO112" s="846"/>
      <c r="AP112" s="889" t="s">
        <v>127</v>
      </c>
      <c r="AQ112" s="890"/>
      <c r="AR112" s="890"/>
      <c r="AS112" s="890"/>
      <c r="AT112" s="891"/>
      <c r="AU112" s="997"/>
      <c r="AV112" s="998"/>
      <c r="AW112" s="998"/>
      <c r="AX112" s="998"/>
      <c r="AY112" s="998"/>
      <c r="AZ112" s="880" t="s">
        <v>457</v>
      </c>
      <c r="BA112" s="817"/>
      <c r="BB112" s="817"/>
      <c r="BC112" s="817"/>
      <c r="BD112" s="817"/>
      <c r="BE112" s="817"/>
      <c r="BF112" s="817"/>
      <c r="BG112" s="817"/>
      <c r="BH112" s="817"/>
      <c r="BI112" s="817"/>
      <c r="BJ112" s="817"/>
      <c r="BK112" s="817"/>
      <c r="BL112" s="817"/>
      <c r="BM112" s="817"/>
      <c r="BN112" s="817"/>
      <c r="BO112" s="817"/>
      <c r="BP112" s="818"/>
      <c r="BQ112" s="881">
        <v>11748736</v>
      </c>
      <c r="BR112" s="882"/>
      <c r="BS112" s="882"/>
      <c r="BT112" s="882"/>
      <c r="BU112" s="882"/>
      <c r="BV112" s="882">
        <v>10909717</v>
      </c>
      <c r="BW112" s="882"/>
      <c r="BX112" s="882"/>
      <c r="BY112" s="882"/>
      <c r="BZ112" s="882"/>
      <c r="CA112" s="882">
        <v>10713052</v>
      </c>
      <c r="CB112" s="882"/>
      <c r="CC112" s="882"/>
      <c r="CD112" s="882"/>
      <c r="CE112" s="882"/>
      <c r="CF112" s="940">
        <v>109.6</v>
      </c>
      <c r="CG112" s="941"/>
      <c r="CH112" s="941"/>
      <c r="CI112" s="941"/>
      <c r="CJ112" s="941"/>
      <c r="CK112" s="992"/>
      <c r="CL112" s="886"/>
      <c r="CM112" s="880" t="s">
        <v>458</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446</v>
      </c>
      <c r="DH112" s="882"/>
      <c r="DI112" s="882"/>
      <c r="DJ112" s="882"/>
      <c r="DK112" s="882"/>
      <c r="DL112" s="882" t="s">
        <v>453</v>
      </c>
      <c r="DM112" s="882"/>
      <c r="DN112" s="882"/>
      <c r="DO112" s="882"/>
      <c r="DP112" s="882"/>
      <c r="DQ112" s="882" t="s">
        <v>450</v>
      </c>
      <c r="DR112" s="882"/>
      <c r="DS112" s="882"/>
      <c r="DT112" s="882"/>
      <c r="DU112" s="882"/>
      <c r="DV112" s="859" t="s">
        <v>459</v>
      </c>
      <c r="DW112" s="859"/>
      <c r="DX112" s="859"/>
      <c r="DY112" s="859"/>
      <c r="DZ112" s="860"/>
    </row>
    <row r="113" spans="1:130" s="233" customFormat="1" ht="26.25" customHeight="1" x14ac:dyDescent="0.15">
      <c r="A113" s="979"/>
      <c r="B113" s="980"/>
      <c r="C113" s="817" t="s">
        <v>460</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894034</v>
      </c>
      <c r="AB113" s="984"/>
      <c r="AC113" s="984"/>
      <c r="AD113" s="984"/>
      <c r="AE113" s="985"/>
      <c r="AF113" s="986">
        <v>833320</v>
      </c>
      <c r="AG113" s="984"/>
      <c r="AH113" s="984"/>
      <c r="AI113" s="984"/>
      <c r="AJ113" s="985"/>
      <c r="AK113" s="986">
        <v>794318</v>
      </c>
      <c r="AL113" s="984"/>
      <c r="AM113" s="984"/>
      <c r="AN113" s="984"/>
      <c r="AO113" s="985"/>
      <c r="AP113" s="987">
        <v>8.1</v>
      </c>
      <c r="AQ113" s="988"/>
      <c r="AR113" s="988"/>
      <c r="AS113" s="988"/>
      <c r="AT113" s="989"/>
      <c r="AU113" s="997"/>
      <c r="AV113" s="998"/>
      <c r="AW113" s="998"/>
      <c r="AX113" s="998"/>
      <c r="AY113" s="998"/>
      <c r="AZ113" s="880" t="s">
        <v>461</v>
      </c>
      <c r="BA113" s="817"/>
      <c r="BB113" s="817"/>
      <c r="BC113" s="817"/>
      <c r="BD113" s="817"/>
      <c r="BE113" s="817"/>
      <c r="BF113" s="817"/>
      <c r="BG113" s="817"/>
      <c r="BH113" s="817"/>
      <c r="BI113" s="817"/>
      <c r="BJ113" s="817"/>
      <c r="BK113" s="817"/>
      <c r="BL113" s="817"/>
      <c r="BM113" s="817"/>
      <c r="BN113" s="817"/>
      <c r="BO113" s="817"/>
      <c r="BP113" s="818"/>
      <c r="BQ113" s="881">
        <v>144529</v>
      </c>
      <c r="BR113" s="882"/>
      <c r="BS113" s="882"/>
      <c r="BT113" s="882"/>
      <c r="BU113" s="882"/>
      <c r="BV113" s="882">
        <v>136033</v>
      </c>
      <c r="BW113" s="882"/>
      <c r="BX113" s="882"/>
      <c r="BY113" s="882"/>
      <c r="BZ113" s="882"/>
      <c r="CA113" s="882">
        <v>127682</v>
      </c>
      <c r="CB113" s="882"/>
      <c r="CC113" s="882"/>
      <c r="CD113" s="882"/>
      <c r="CE113" s="882"/>
      <c r="CF113" s="940">
        <v>1.3</v>
      </c>
      <c r="CG113" s="941"/>
      <c r="CH113" s="941"/>
      <c r="CI113" s="941"/>
      <c r="CJ113" s="941"/>
      <c r="CK113" s="992"/>
      <c r="CL113" s="886"/>
      <c r="CM113" s="880" t="s">
        <v>462</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453</v>
      </c>
      <c r="DH113" s="845"/>
      <c r="DI113" s="845"/>
      <c r="DJ113" s="845"/>
      <c r="DK113" s="846"/>
      <c r="DL113" s="847" t="s">
        <v>127</v>
      </c>
      <c r="DM113" s="845"/>
      <c r="DN113" s="845"/>
      <c r="DO113" s="845"/>
      <c r="DP113" s="846"/>
      <c r="DQ113" s="847" t="s">
        <v>127</v>
      </c>
      <c r="DR113" s="845"/>
      <c r="DS113" s="845"/>
      <c r="DT113" s="845"/>
      <c r="DU113" s="846"/>
      <c r="DV113" s="889" t="s">
        <v>127</v>
      </c>
      <c r="DW113" s="890"/>
      <c r="DX113" s="890"/>
      <c r="DY113" s="890"/>
      <c r="DZ113" s="891"/>
    </row>
    <row r="114" spans="1:130" s="233" customFormat="1" ht="26.25" customHeight="1" x14ac:dyDescent="0.15">
      <c r="A114" s="979"/>
      <c r="B114" s="980"/>
      <c r="C114" s="817" t="s">
        <v>463</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4913</v>
      </c>
      <c r="AB114" s="845"/>
      <c r="AC114" s="845"/>
      <c r="AD114" s="845"/>
      <c r="AE114" s="846"/>
      <c r="AF114" s="847">
        <v>8822</v>
      </c>
      <c r="AG114" s="845"/>
      <c r="AH114" s="845"/>
      <c r="AI114" s="845"/>
      <c r="AJ114" s="846"/>
      <c r="AK114" s="847">
        <v>8658</v>
      </c>
      <c r="AL114" s="845"/>
      <c r="AM114" s="845"/>
      <c r="AN114" s="845"/>
      <c r="AO114" s="846"/>
      <c r="AP114" s="889">
        <v>0.1</v>
      </c>
      <c r="AQ114" s="890"/>
      <c r="AR114" s="890"/>
      <c r="AS114" s="890"/>
      <c r="AT114" s="891"/>
      <c r="AU114" s="997"/>
      <c r="AV114" s="998"/>
      <c r="AW114" s="998"/>
      <c r="AX114" s="998"/>
      <c r="AY114" s="998"/>
      <c r="AZ114" s="880" t="s">
        <v>464</v>
      </c>
      <c r="BA114" s="817"/>
      <c r="BB114" s="817"/>
      <c r="BC114" s="817"/>
      <c r="BD114" s="817"/>
      <c r="BE114" s="817"/>
      <c r="BF114" s="817"/>
      <c r="BG114" s="817"/>
      <c r="BH114" s="817"/>
      <c r="BI114" s="817"/>
      <c r="BJ114" s="817"/>
      <c r="BK114" s="817"/>
      <c r="BL114" s="817"/>
      <c r="BM114" s="817"/>
      <c r="BN114" s="817"/>
      <c r="BO114" s="817"/>
      <c r="BP114" s="818"/>
      <c r="BQ114" s="881">
        <v>1561744</v>
      </c>
      <c r="BR114" s="882"/>
      <c r="BS114" s="882"/>
      <c r="BT114" s="882"/>
      <c r="BU114" s="882"/>
      <c r="BV114" s="882">
        <v>1503127</v>
      </c>
      <c r="BW114" s="882"/>
      <c r="BX114" s="882"/>
      <c r="BY114" s="882"/>
      <c r="BZ114" s="882"/>
      <c r="CA114" s="882">
        <v>1371024</v>
      </c>
      <c r="CB114" s="882"/>
      <c r="CC114" s="882"/>
      <c r="CD114" s="882"/>
      <c r="CE114" s="882"/>
      <c r="CF114" s="940">
        <v>14</v>
      </c>
      <c r="CG114" s="941"/>
      <c r="CH114" s="941"/>
      <c r="CI114" s="941"/>
      <c r="CJ114" s="941"/>
      <c r="CK114" s="992"/>
      <c r="CL114" s="886"/>
      <c r="CM114" s="880" t="s">
        <v>465</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466</v>
      </c>
      <c r="DH114" s="845"/>
      <c r="DI114" s="845"/>
      <c r="DJ114" s="845"/>
      <c r="DK114" s="846"/>
      <c r="DL114" s="847" t="s">
        <v>127</v>
      </c>
      <c r="DM114" s="845"/>
      <c r="DN114" s="845"/>
      <c r="DO114" s="845"/>
      <c r="DP114" s="846"/>
      <c r="DQ114" s="847" t="s">
        <v>127</v>
      </c>
      <c r="DR114" s="845"/>
      <c r="DS114" s="845"/>
      <c r="DT114" s="845"/>
      <c r="DU114" s="846"/>
      <c r="DV114" s="889" t="s">
        <v>447</v>
      </c>
      <c r="DW114" s="890"/>
      <c r="DX114" s="890"/>
      <c r="DY114" s="890"/>
      <c r="DZ114" s="891"/>
    </row>
    <row r="115" spans="1:130" s="233" customFormat="1" ht="26.25" customHeight="1" x14ac:dyDescent="0.15">
      <c r="A115" s="979"/>
      <c r="B115" s="980"/>
      <c r="C115" s="817" t="s">
        <v>467</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870</v>
      </c>
      <c r="AB115" s="984"/>
      <c r="AC115" s="984"/>
      <c r="AD115" s="984"/>
      <c r="AE115" s="985"/>
      <c r="AF115" s="986">
        <v>91</v>
      </c>
      <c r="AG115" s="984"/>
      <c r="AH115" s="984"/>
      <c r="AI115" s="984"/>
      <c r="AJ115" s="985"/>
      <c r="AK115" s="986">
        <v>40</v>
      </c>
      <c r="AL115" s="984"/>
      <c r="AM115" s="984"/>
      <c r="AN115" s="984"/>
      <c r="AO115" s="985"/>
      <c r="AP115" s="987">
        <v>0</v>
      </c>
      <c r="AQ115" s="988"/>
      <c r="AR115" s="988"/>
      <c r="AS115" s="988"/>
      <c r="AT115" s="989"/>
      <c r="AU115" s="997"/>
      <c r="AV115" s="998"/>
      <c r="AW115" s="998"/>
      <c r="AX115" s="998"/>
      <c r="AY115" s="998"/>
      <c r="AZ115" s="880" t="s">
        <v>468</v>
      </c>
      <c r="BA115" s="817"/>
      <c r="BB115" s="817"/>
      <c r="BC115" s="817"/>
      <c r="BD115" s="817"/>
      <c r="BE115" s="817"/>
      <c r="BF115" s="817"/>
      <c r="BG115" s="817"/>
      <c r="BH115" s="817"/>
      <c r="BI115" s="817"/>
      <c r="BJ115" s="817"/>
      <c r="BK115" s="817"/>
      <c r="BL115" s="817"/>
      <c r="BM115" s="817"/>
      <c r="BN115" s="817"/>
      <c r="BO115" s="817"/>
      <c r="BP115" s="818"/>
      <c r="BQ115" s="881" t="s">
        <v>442</v>
      </c>
      <c r="BR115" s="882"/>
      <c r="BS115" s="882"/>
      <c r="BT115" s="882"/>
      <c r="BU115" s="882"/>
      <c r="BV115" s="882" t="s">
        <v>446</v>
      </c>
      <c r="BW115" s="882"/>
      <c r="BX115" s="882"/>
      <c r="BY115" s="882"/>
      <c r="BZ115" s="882"/>
      <c r="CA115" s="882" t="s">
        <v>447</v>
      </c>
      <c r="CB115" s="882"/>
      <c r="CC115" s="882"/>
      <c r="CD115" s="882"/>
      <c r="CE115" s="882"/>
      <c r="CF115" s="940" t="s">
        <v>444</v>
      </c>
      <c r="CG115" s="941"/>
      <c r="CH115" s="941"/>
      <c r="CI115" s="941"/>
      <c r="CJ115" s="941"/>
      <c r="CK115" s="992"/>
      <c r="CL115" s="886"/>
      <c r="CM115" s="880" t="s">
        <v>469</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444</v>
      </c>
      <c r="DH115" s="845"/>
      <c r="DI115" s="845"/>
      <c r="DJ115" s="845"/>
      <c r="DK115" s="846"/>
      <c r="DL115" s="847" t="s">
        <v>453</v>
      </c>
      <c r="DM115" s="845"/>
      <c r="DN115" s="845"/>
      <c r="DO115" s="845"/>
      <c r="DP115" s="846"/>
      <c r="DQ115" s="847" t="s">
        <v>470</v>
      </c>
      <c r="DR115" s="845"/>
      <c r="DS115" s="845"/>
      <c r="DT115" s="845"/>
      <c r="DU115" s="846"/>
      <c r="DV115" s="889" t="s">
        <v>127</v>
      </c>
      <c r="DW115" s="890"/>
      <c r="DX115" s="890"/>
      <c r="DY115" s="890"/>
      <c r="DZ115" s="891"/>
    </row>
    <row r="116" spans="1:130" s="233" customFormat="1" ht="26.25" customHeight="1" x14ac:dyDescent="0.15">
      <c r="A116" s="981"/>
      <c r="B116" s="982"/>
      <c r="C116" s="904" t="s">
        <v>471</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127</v>
      </c>
      <c r="AB116" s="845"/>
      <c r="AC116" s="845"/>
      <c r="AD116" s="845"/>
      <c r="AE116" s="846"/>
      <c r="AF116" s="847">
        <v>1</v>
      </c>
      <c r="AG116" s="845"/>
      <c r="AH116" s="845"/>
      <c r="AI116" s="845"/>
      <c r="AJ116" s="846"/>
      <c r="AK116" s="847" t="s">
        <v>442</v>
      </c>
      <c r="AL116" s="845"/>
      <c r="AM116" s="845"/>
      <c r="AN116" s="845"/>
      <c r="AO116" s="846"/>
      <c r="AP116" s="889" t="s">
        <v>444</v>
      </c>
      <c r="AQ116" s="890"/>
      <c r="AR116" s="890"/>
      <c r="AS116" s="890"/>
      <c r="AT116" s="891"/>
      <c r="AU116" s="997"/>
      <c r="AV116" s="998"/>
      <c r="AW116" s="998"/>
      <c r="AX116" s="998"/>
      <c r="AY116" s="998"/>
      <c r="AZ116" s="974" t="s">
        <v>472</v>
      </c>
      <c r="BA116" s="975"/>
      <c r="BB116" s="975"/>
      <c r="BC116" s="975"/>
      <c r="BD116" s="975"/>
      <c r="BE116" s="975"/>
      <c r="BF116" s="975"/>
      <c r="BG116" s="975"/>
      <c r="BH116" s="975"/>
      <c r="BI116" s="975"/>
      <c r="BJ116" s="975"/>
      <c r="BK116" s="975"/>
      <c r="BL116" s="975"/>
      <c r="BM116" s="975"/>
      <c r="BN116" s="975"/>
      <c r="BO116" s="975"/>
      <c r="BP116" s="976"/>
      <c r="BQ116" s="881" t="s">
        <v>446</v>
      </c>
      <c r="BR116" s="882"/>
      <c r="BS116" s="882"/>
      <c r="BT116" s="882"/>
      <c r="BU116" s="882"/>
      <c r="BV116" s="882" t="s">
        <v>446</v>
      </c>
      <c r="BW116" s="882"/>
      <c r="BX116" s="882"/>
      <c r="BY116" s="882"/>
      <c r="BZ116" s="882"/>
      <c r="CA116" s="882" t="s">
        <v>446</v>
      </c>
      <c r="CB116" s="882"/>
      <c r="CC116" s="882"/>
      <c r="CD116" s="882"/>
      <c r="CE116" s="882"/>
      <c r="CF116" s="940" t="s">
        <v>443</v>
      </c>
      <c r="CG116" s="941"/>
      <c r="CH116" s="941"/>
      <c r="CI116" s="941"/>
      <c r="CJ116" s="941"/>
      <c r="CK116" s="992"/>
      <c r="CL116" s="886"/>
      <c r="CM116" s="880" t="s">
        <v>473</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127</v>
      </c>
      <c r="DH116" s="845"/>
      <c r="DI116" s="845"/>
      <c r="DJ116" s="845"/>
      <c r="DK116" s="846"/>
      <c r="DL116" s="847" t="s">
        <v>127</v>
      </c>
      <c r="DM116" s="845"/>
      <c r="DN116" s="845"/>
      <c r="DO116" s="845"/>
      <c r="DP116" s="846"/>
      <c r="DQ116" s="847" t="s">
        <v>453</v>
      </c>
      <c r="DR116" s="845"/>
      <c r="DS116" s="845"/>
      <c r="DT116" s="845"/>
      <c r="DU116" s="846"/>
      <c r="DV116" s="889" t="s">
        <v>127</v>
      </c>
      <c r="DW116" s="890"/>
      <c r="DX116" s="890"/>
      <c r="DY116" s="890"/>
      <c r="DZ116" s="891"/>
    </row>
    <row r="117" spans="1:130" s="233" customFormat="1" ht="26.25" customHeight="1" x14ac:dyDescent="0.15">
      <c r="A117" s="960" t="s">
        <v>185</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474</v>
      </c>
      <c r="Z117" s="962"/>
      <c r="AA117" s="967">
        <v>2374658</v>
      </c>
      <c r="AB117" s="968"/>
      <c r="AC117" s="968"/>
      <c r="AD117" s="968"/>
      <c r="AE117" s="969"/>
      <c r="AF117" s="970">
        <v>2349723</v>
      </c>
      <c r="AG117" s="968"/>
      <c r="AH117" s="968"/>
      <c r="AI117" s="968"/>
      <c r="AJ117" s="969"/>
      <c r="AK117" s="970">
        <v>2306083</v>
      </c>
      <c r="AL117" s="968"/>
      <c r="AM117" s="968"/>
      <c r="AN117" s="968"/>
      <c r="AO117" s="969"/>
      <c r="AP117" s="971"/>
      <c r="AQ117" s="972"/>
      <c r="AR117" s="972"/>
      <c r="AS117" s="972"/>
      <c r="AT117" s="973"/>
      <c r="AU117" s="997"/>
      <c r="AV117" s="998"/>
      <c r="AW117" s="998"/>
      <c r="AX117" s="998"/>
      <c r="AY117" s="998"/>
      <c r="AZ117" s="928" t="s">
        <v>475</v>
      </c>
      <c r="BA117" s="929"/>
      <c r="BB117" s="929"/>
      <c r="BC117" s="929"/>
      <c r="BD117" s="929"/>
      <c r="BE117" s="929"/>
      <c r="BF117" s="929"/>
      <c r="BG117" s="929"/>
      <c r="BH117" s="929"/>
      <c r="BI117" s="929"/>
      <c r="BJ117" s="929"/>
      <c r="BK117" s="929"/>
      <c r="BL117" s="929"/>
      <c r="BM117" s="929"/>
      <c r="BN117" s="929"/>
      <c r="BO117" s="929"/>
      <c r="BP117" s="930"/>
      <c r="BQ117" s="881" t="s">
        <v>127</v>
      </c>
      <c r="BR117" s="882"/>
      <c r="BS117" s="882"/>
      <c r="BT117" s="882"/>
      <c r="BU117" s="882"/>
      <c r="BV117" s="882" t="s">
        <v>476</v>
      </c>
      <c r="BW117" s="882"/>
      <c r="BX117" s="882"/>
      <c r="BY117" s="882"/>
      <c r="BZ117" s="882"/>
      <c r="CA117" s="882" t="s">
        <v>442</v>
      </c>
      <c r="CB117" s="882"/>
      <c r="CC117" s="882"/>
      <c r="CD117" s="882"/>
      <c r="CE117" s="882"/>
      <c r="CF117" s="940" t="s">
        <v>447</v>
      </c>
      <c r="CG117" s="941"/>
      <c r="CH117" s="941"/>
      <c r="CI117" s="941"/>
      <c r="CJ117" s="941"/>
      <c r="CK117" s="992"/>
      <c r="CL117" s="886"/>
      <c r="CM117" s="880" t="s">
        <v>477</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127</v>
      </c>
      <c r="DH117" s="845"/>
      <c r="DI117" s="845"/>
      <c r="DJ117" s="845"/>
      <c r="DK117" s="846"/>
      <c r="DL117" s="847" t="s">
        <v>446</v>
      </c>
      <c r="DM117" s="845"/>
      <c r="DN117" s="845"/>
      <c r="DO117" s="845"/>
      <c r="DP117" s="846"/>
      <c r="DQ117" s="847" t="s">
        <v>442</v>
      </c>
      <c r="DR117" s="845"/>
      <c r="DS117" s="845"/>
      <c r="DT117" s="845"/>
      <c r="DU117" s="846"/>
      <c r="DV117" s="889" t="s">
        <v>459</v>
      </c>
      <c r="DW117" s="890"/>
      <c r="DX117" s="890"/>
      <c r="DY117" s="890"/>
      <c r="DZ117" s="891"/>
    </row>
    <row r="118" spans="1:130" s="233" customFormat="1" ht="26.25" customHeight="1" x14ac:dyDescent="0.15">
      <c r="A118" s="960" t="s">
        <v>437</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434</v>
      </c>
      <c r="AB118" s="961"/>
      <c r="AC118" s="961"/>
      <c r="AD118" s="961"/>
      <c r="AE118" s="962"/>
      <c r="AF118" s="963" t="s">
        <v>435</v>
      </c>
      <c r="AG118" s="961"/>
      <c r="AH118" s="961"/>
      <c r="AI118" s="961"/>
      <c r="AJ118" s="962"/>
      <c r="AK118" s="963" t="s">
        <v>304</v>
      </c>
      <c r="AL118" s="961"/>
      <c r="AM118" s="961"/>
      <c r="AN118" s="961"/>
      <c r="AO118" s="962"/>
      <c r="AP118" s="964" t="s">
        <v>436</v>
      </c>
      <c r="AQ118" s="965"/>
      <c r="AR118" s="965"/>
      <c r="AS118" s="965"/>
      <c r="AT118" s="966"/>
      <c r="AU118" s="997"/>
      <c r="AV118" s="998"/>
      <c r="AW118" s="998"/>
      <c r="AX118" s="998"/>
      <c r="AY118" s="998"/>
      <c r="AZ118" s="903" t="s">
        <v>478</v>
      </c>
      <c r="BA118" s="904"/>
      <c r="BB118" s="904"/>
      <c r="BC118" s="904"/>
      <c r="BD118" s="904"/>
      <c r="BE118" s="904"/>
      <c r="BF118" s="904"/>
      <c r="BG118" s="904"/>
      <c r="BH118" s="904"/>
      <c r="BI118" s="904"/>
      <c r="BJ118" s="904"/>
      <c r="BK118" s="904"/>
      <c r="BL118" s="904"/>
      <c r="BM118" s="904"/>
      <c r="BN118" s="904"/>
      <c r="BO118" s="904"/>
      <c r="BP118" s="905"/>
      <c r="BQ118" s="944" t="s">
        <v>453</v>
      </c>
      <c r="BR118" s="910"/>
      <c r="BS118" s="910"/>
      <c r="BT118" s="910"/>
      <c r="BU118" s="910"/>
      <c r="BV118" s="910" t="s">
        <v>466</v>
      </c>
      <c r="BW118" s="910"/>
      <c r="BX118" s="910"/>
      <c r="BY118" s="910"/>
      <c r="BZ118" s="910"/>
      <c r="CA118" s="910" t="s">
        <v>444</v>
      </c>
      <c r="CB118" s="910"/>
      <c r="CC118" s="910"/>
      <c r="CD118" s="910"/>
      <c r="CE118" s="910"/>
      <c r="CF118" s="940" t="s">
        <v>446</v>
      </c>
      <c r="CG118" s="941"/>
      <c r="CH118" s="941"/>
      <c r="CI118" s="941"/>
      <c r="CJ118" s="941"/>
      <c r="CK118" s="992"/>
      <c r="CL118" s="886"/>
      <c r="CM118" s="880" t="s">
        <v>479</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443</v>
      </c>
      <c r="DH118" s="845"/>
      <c r="DI118" s="845"/>
      <c r="DJ118" s="845"/>
      <c r="DK118" s="846"/>
      <c r="DL118" s="847" t="s">
        <v>480</v>
      </c>
      <c r="DM118" s="845"/>
      <c r="DN118" s="845"/>
      <c r="DO118" s="845"/>
      <c r="DP118" s="846"/>
      <c r="DQ118" s="847" t="s">
        <v>470</v>
      </c>
      <c r="DR118" s="845"/>
      <c r="DS118" s="845"/>
      <c r="DT118" s="845"/>
      <c r="DU118" s="846"/>
      <c r="DV118" s="889" t="s">
        <v>127</v>
      </c>
      <c r="DW118" s="890"/>
      <c r="DX118" s="890"/>
      <c r="DY118" s="890"/>
      <c r="DZ118" s="891"/>
    </row>
    <row r="119" spans="1:130" s="233" customFormat="1" ht="26.25" customHeight="1" x14ac:dyDescent="0.15">
      <c r="A119" s="883" t="s">
        <v>440</v>
      </c>
      <c r="B119" s="884"/>
      <c r="C119" s="925" t="s">
        <v>441</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444</v>
      </c>
      <c r="AB119" s="954"/>
      <c r="AC119" s="954"/>
      <c r="AD119" s="954"/>
      <c r="AE119" s="955"/>
      <c r="AF119" s="956" t="s">
        <v>470</v>
      </c>
      <c r="AG119" s="954"/>
      <c r="AH119" s="954"/>
      <c r="AI119" s="954"/>
      <c r="AJ119" s="955"/>
      <c r="AK119" s="956" t="s">
        <v>480</v>
      </c>
      <c r="AL119" s="954"/>
      <c r="AM119" s="954"/>
      <c r="AN119" s="954"/>
      <c r="AO119" s="955"/>
      <c r="AP119" s="957" t="s">
        <v>447</v>
      </c>
      <c r="AQ119" s="958"/>
      <c r="AR119" s="958"/>
      <c r="AS119" s="958"/>
      <c r="AT119" s="959"/>
      <c r="AU119" s="999"/>
      <c r="AV119" s="1000"/>
      <c r="AW119" s="1000"/>
      <c r="AX119" s="1000"/>
      <c r="AY119" s="1000"/>
      <c r="AZ119" s="254" t="s">
        <v>185</v>
      </c>
      <c r="BA119" s="254"/>
      <c r="BB119" s="254"/>
      <c r="BC119" s="254"/>
      <c r="BD119" s="254"/>
      <c r="BE119" s="254"/>
      <c r="BF119" s="254"/>
      <c r="BG119" s="254"/>
      <c r="BH119" s="254"/>
      <c r="BI119" s="254"/>
      <c r="BJ119" s="254"/>
      <c r="BK119" s="254"/>
      <c r="BL119" s="254"/>
      <c r="BM119" s="254"/>
      <c r="BN119" s="254"/>
      <c r="BO119" s="942" t="s">
        <v>481</v>
      </c>
      <c r="BP119" s="943"/>
      <c r="BQ119" s="944">
        <v>28686358</v>
      </c>
      <c r="BR119" s="910"/>
      <c r="BS119" s="910"/>
      <c r="BT119" s="910"/>
      <c r="BU119" s="910"/>
      <c r="BV119" s="910">
        <v>27409628</v>
      </c>
      <c r="BW119" s="910"/>
      <c r="BX119" s="910"/>
      <c r="BY119" s="910"/>
      <c r="BZ119" s="910"/>
      <c r="CA119" s="910">
        <v>26919177</v>
      </c>
      <c r="CB119" s="910"/>
      <c r="CC119" s="910"/>
      <c r="CD119" s="910"/>
      <c r="CE119" s="910"/>
      <c r="CF119" s="813"/>
      <c r="CG119" s="814"/>
      <c r="CH119" s="814"/>
      <c r="CI119" s="814"/>
      <c r="CJ119" s="899"/>
      <c r="CK119" s="993"/>
      <c r="CL119" s="888"/>
      <c r="CM119" s="903" t="s">
        <v>482</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v>38</v>
      </c>
      <c r="DH119" s="829"/>
      <c r="DI119" s="829"/>
      <c r="DJ119" s="829"/>
      <c r="DK119" s="830"/>
      <c r="DL119" s="831" t="s">
        <v>442</v>
      </c>
      <c r="DM119" s="829"/>
      <c r="DN119" s="829"/>
      <c r="DO119" s="829"/>
      <c r="DP119" s="830"/>
      <c r="DQ119" s="831" t="s">
        <v>127</v>
      </c>
      <c r="DR119" s="829"/>
      <c r="DS119" s="829"/>
      <c r="DT119" s="829"/>
      <c r="DU119" s="830"/>
      <c r="DV119" s="913" t="s">
        <v>444</v>
      </c>
      <c r="DW119" s="914"/>
      <c r="DX119" s="914"/>
      <c r="DY119" s="914"/>
      <c r="DZ119" s="915"/>
    </row>
    <row r="120" spans="1:130" s="233" customFormat="1" ht="26.25" customHeight="1" x14ac:dyDescent="0.15">
      <c r="A120" s="885"/>
      <c r="B120" s="886"/>
      <c r="C120" s="880" t="s">
        <v>452</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466</v>
      </c>
      <c r="AB120" s="845"/>
      <c r="AC120" s="845"/>
      <c r="AD120" s="845"/>
      <c r="AE120" s="846"/>
      <c r="AF120" s="847" t="s">
        <v>447</v>
      </c>
      <c r="AG120" s="845"/>
      <c r="AH120" s="845"/>
      <c r="AI120" s="845"/>
      <c r="AJ120" s="846"/>
      <c r="AK120" s="847" t="s">
        <v>442</v>
      </c>
      <c r="AL120" s="845"/>
      <c r="AM120" s="845"/>
      <c r="AN120" s="845"/>
      <c r="AO120" s="846"/>
      <c r="AP120" s="889" t="s">
        <v>480</v>
      </c>
      <c r="AQ120" s="890"/>
      <c r="AR120" s="890"/>
      <c r="AS120" s="890"/>
      <c r="AT120" s="891"/>
      <c r="AU120" s="945" t="s">
        <v>483</v>
      </c>
      <c r="AV120" s="946"/>
      <c r="AW120" s="946"/>
      <c r="AX120" s="946"/>
      <c r="AY120" s="947"/>
      <c r="AZ120" s="925" t="s">
        <v>484</v>
      </c>
      <c r="BA120" s="873"/>
      <c r="BB120" s="873"/>
      <c r="BC120" s="873"/>
      <c r="BD120" s="873"/>
      <c r="BE120" s="873"/>
      <c r="BF120" s="873"/>
      <c r="BG120" s="873"/>
      <c r="BH120" s="873"/>
      <c r="BI120" s="873"/>
      <c r="BJ120" s="873"/>
      <c r="BK120" s="873"/>
      <c r="BL120" s="873"/>
      <c r="BM120" s="873"/>
      <c r="BN120" s="873"/>
      <c r="BO120" s="873"/>
      <c r="BP120" s="874"/>
      <c r="BQ120" s="926">
        <v>4866208</v>
      </c>
      <c r="BR120" s="907"/>
      <c r="BS120" s="907"/>
      <c r="BT120" s="907"/>
      <c r="BU120" s="907"/>
      <c r="BV120" s="907">
        <v>5066530</v>
      </c>
      <c r="BW120" s="907"/>
      <c r="BX120" s="907"/>
      <c r="BY120" s="907"/>
      <c r="BZ120" s="907"/>
      <c r="CA120" s="907">
        <v>5583153</v>
      </c>
      <c r="CB120" s="907"/>
      <c r="CC120" s="907"/>
      <c r="CD120" s="907"/>
      <c r="CE120" s="907"/>
      <c r="CF120" s="931">
        <v>57.1</v>
      </c>
      <c r="CG120" s="932"/>
      <c r="CH120" s="932"/>
      <c r="CI120" s="932"/>
      <c r="CJ120" s="932"/>
      <c r="CK120" s="933" t="s">
        <v>485</v>
      </c>
      <c r="CL120" s="917"/>
      <c r="CM120" s="917"/>
      <c r="CN120" s="917"/>
      <c r="CO120" s="918"/>
      <c r="CP120" s="937" t="s">
        <v>486</v>
      </c>
      <c r="CQ120" s="938"/>
      <c r="CR120" s="938"/>
      <c r="CS120" s="938"/>
      <c r="CT120" s="938"/>
      <c r="CU120" s="938"/>
      <c r="CV120" s="938"/>
      <c r="CW120" s="938"/>
      <c r="CX120" s="938"/>
      <c r="CY120" s="938"/>
      <c r="CZ120" s="938"/>
      <c r="DA120" s="938"/>
      <c r="DB120" s="938"/>
      <c r="DC120" s="938"/>
      <c r="DD120" s="938"/>
      <c r="DE120" s="938"/>
      <c r="DF120" s="939"/>
      <c r="DG120" s="926" t="s">
        <v>450</v>
      </c>
      <c r="DH120" s="907"/>
      <c r="DI120" s="907"/>
      <c r="DJ120" s="907"/>
      <c r="DK120" s="907"/>
      <c r="DL120" s="907">
        <v>8505953</v>
      </c>
      <c r="DM120" s="907"/>
      <c r="DN120" s="907"/>
      <c r="DO120" s="907"/>
      <c r="DP120" s="907"/>
      <c r="DQ120" s="907">
        <v>8414323</v>
      </c>
      <c r="DR120" s="907"/>
      <c r="DS120" s="907"/>
      <c r="DT120" s="907"/>
      <c r="DU120" s="907"/>
      <c r="DV120" s="908">
        <v>86.1</v>
      </c>
      <c r="DW120" s="908"/>
      <c r="DX120" s="908"/>
      <c r="DY120" s="908"/>
      <c r="DZ120" s="909"/>
    </row>
    <row r="121" spans="1:130" s="233" customFormat="1" ht="26.25" customHeight="1" x14ac:dyDescent="0.15">
      <c r="A121" s="885"/>
      <c r="B121" s="886"/>
      <c r="C121" s="928" t="s">
        <v>487</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127</v>
      </c>
      <c r="AB121" s="845"/>
      <c r="AC121" s="845"/>
      <c r="AD121" s="845"/>
      <c r="AE121" s="846"/>
      <c r="AF121" s="847" t="s">
        <v>127</v>
      </c>
      <c r="AG121" s="845"/>
      <c r="AH121" s="845"/>
      <c r="AI121" s="845"/>
      <c r="AJ121" s="846"/>
      <c r="AK121" s="847" t="s">
        <v>444</v>
      </c>
      <c r="AL121" s="845"/>
      <c r="AM121" s="845"/>
      <c r="AN121" s="845"/>
      <c r="AO121" s="846"/>
      <c r="AP121" s="889" t="s">
        <v>480</v>
      </c>
      <c r="AQ121" s="890"/>
      <c r="AR121" s="890"/>
      <c r="AS121" s="890"/>
      <c r="AT121" s="891"/>
      <c r="AU121" s="948"/>
      <c r="AV121" s="949"/>
      <c r="AW121" s="949"/>
      <c r="AX121" s="949"/>
      <c r="AY121" s="950"/>
      <c r="AZ121" s="880" t="s">
        <v>488</v>
      </c>
      <c r="BA121" s="817"/>
      <c r="BB121" s="817"/>
      <c r="BC121" s="817"/>
      <c r="BD121" s="817"/>
      <c r="BE121" s="817"/>
      <c r="BF121" s="817"/>
      <c r="BG121" s="817"/>
      <c r="BH121" s="817"/>
      <c r="BI121" s="817"/>
      <c r="BJ121" s="817"/>
      <c r="BK121" s="817"/>
      <c r="BL121" s="817"/>
      <c r="BM121" s="817"/>
      <c r="BN121" s="817"/>
      <c r="BO121" s="817"/>
      <c r="BP121" s="818"/>
      <c r="BQ121" s="881">
        <v>1291117</v>
      </c>
      <c r="BR121" s="882"/>
      <c r="BS121" s="882"/>
      <c r="BT121" s="882"/>
      <c r="BU121" s="882"/>
      <c r="BV121" s="882">
        <v>1351726</v>
      </c>
      <c r="BW121" s="882"/>
      <c r="BX121" s="882"/>
      <c r="BY121" s="882"/>
      <c r="BZ121" s="882"/>
      <c r="CA121" s="882">
        <v>1100430</v>
      </c>
      <c r="CB121" s="882"/>
      <c r="CC121" s="882"/>
      <c r="CD121" s="882"/>
      <c r="CE121" s="882"/>
      <c r="CF121" s="940">
        <v>11.3</v>
      </c>
      <c r="CG121" s="941"/>
      <c r="CH121" s="941"/>
      <c r="CI121" s="941"/>
      <c r="CJ121" s="941"/>
      <c r="CK121" s="934"/>
      <c r="CL121" s="920"/>
      <c r="CM121" s="920"/>
      <c r="CN121" s="920"/>
      <c r="CO121" s="921"/>
      <c r="CP121" s="900" t="s">
        <v>489</v>
      </c>
      <c r="CQ121" s="901"/>
      <c r="CR121" s="901"/>
      <c r="CS121" s="901"/>
      <c r="CT121" s="901"/>
      <c r="CU121" s="901"/>
      <c r="CV121" s="901"/>
      <c r="CW121" s="901"/>
      <c r="CX121" s="901"/>
      <c r="CY121" s="901"/>
      <c r="CZ121" s="901"/>
      <c r="DA121" s="901"/>
      <c r="DB121" s="901"/>
      <c r="DC121" s="901"/>
      <c r="DD121" s="901"/>
      <c r="DE121" s="901"/>
      <c r="DF121" s="902"/>
      <c r="DG121" s="881">
        <v>2527696</v>
      </c>
      <c r="DH121" s="882"/>
      <c r="DI121" s="882"/>
      <c r="DJ121" s="882"/>
      <c r="DK121" s="882"/>
      <c r="DL121" s="882">
        <v>2403764</v>
      </c>
      <c r="DM121" s="882"/>
      <c r="DN121" s="882"/>
      <c r="DO121" s="882"/>
      <c r="DP121" s="882"/>
      <c r="DQ121" s="882">
        <v>2298729</v>
      </c>
      <c r="DR121" s="882"/>
      <c r="DS121" s="882"/>
      <c r="DT121" s="882"/>
      <c r="DU121" s="882"/>
      <c r="DV121" s="859">
        <v>23.5</v>
      </c>
      <c r="DW121" s="859"/>
      <c r="DX121" s="859"/>
      <c r="DY121" s="859"/>
      <c r="DZ121" s="860"/>
    </row>
    <row r="122" spans="1:130" s="233" customFormat="1" ht="26.25" customHeight="1" x14ac:dyDescent="0.15">
      <c r="A122" s="885"/>
      <c r="B122" s="886"/>
      <c r="C122" s="880" t="s">
        <v>465</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447</v>
      </c>
      <c r="AB122" s="845"/>
      <c r="AC122" s="845"/>
      <c r="AD122" s="845"/>
      <c r="AE122" s="846"/>
      <c r="AF122" s="847" t="s">
        <v>453</v>
      </c>
      <c r="AG122" s="845"/>
      <c r="AH122" s="845"/>
      <c r="AI122" s="845"/>
      <c r="AJ122" s="846"/>
      <c r="AK122" s="847" t="s">
        <v>476</v>
      </c>
      <c r="AL122" s="845"/>
      <c r="AM122" s="845"/>
      <c r="AN122" s="845"/>
      <c r="AO122" s="846"/>
      <c r="AP122" s="889" t="s">
        <v>490</v>
      </c>
      <c r="AQ122" s="890"/>
      <c r="AR122" s="890"/>
      <c r="AS122" s="890"/>
      <c r="AT122" s="891"/>
      <c r="AU122" s="948"/>
      <c r="AV122" s="949"/>
      <c r="AW122" s="949"/>
      <c r="AX122" s="949"/>
      <c r="AY122" s="950"/>
      <c r="AZ122" s="903" t="s">
        <v>491</v>
      </c>
      <c r="BA122" s="904"/>
      <c r="BB122" s="904"/>
      <c r="BC122" s="904"/>
      <c r="BD122" s="904"/>
      <c r="BE122" s="904"/>
      <c r="BF122" s="904"/>
      <c r="BG122" s="904"/>
      <c r="BH122" s="904"/>
      <c r="BI122" s="904"/>
      <c r="BJ122" s="904"/>
      <c r="BK122" s="904"/>
      <c r="BL122" s="904"/>
      <c r="BM122" s="904"/>
      <c r="BN122" s="904"/>
      <c r="BO122" s="904"/>
      <c r="BP122" s="905"/>
      <c r="BQ122" s="944">
        <v>15703290</v>
      </c>
      <c r="BR122" s="910"/>
      <c r="BS122" s="910"/>
      <c r="BT122" s="910"/>
      <c r="BU122" s="910"/>
      <c r="BV122" s="910">
        <v>15448798</v>
      </c>
      <c r="BW122" s="910"/>
      <c r="BX122" s="910"/>
      <c r="BY122" s="910"/>
      <c r="BZ122" s="910"/>
      <c r="CA122" s="910">
        <v>15469112</v>
      </c>
      <c r="CB122" s="910"/>
      <c r="CC122" s="910"/>
      <c r="CD122" s="910"/>
      <c r="CE122" s="910"/>
      <c r="CF122" s="911">
        <v>158.30000000000001</v>
      </c>
      <c r="CG122" s="912"/>
      <c r="CH122" s="912"/>
      <c r="CI122" s="912"/>
      <c r="CJ122" s="912"/>
      <c r="CK122" s="934"/>
      <c r="CL122" s="920"/>
      <c r="CM122" s="920"/>
      <c r="CN122" s="920"/>
      <c r="CO122" s="921"/>
      <c r="CP122" s="900" t="s">
        <v>492</v>
      </c>
      <c r="CQ122" s="901"/>
      <c r="CR122" s="901"/>
      <c r="CS122" s="901"/>
      <c r="CT122" s="901"/>
      <c r="CU122" s="901"/>
      <c r="CV122" s="901"/>
      <c r="CW122" s="901"/>
      <c r="CX122" s="901"/>
      <c r="CY122" s="901"/>
      <c r="CZ122" s="901"/>
      <c r="DA122" s="901"/>
      <c r="DB122" s="901"/>
      <c r="DC122" s="901"/>
      <c r="DD122" s="901"/>
      <c r="DE122" s="901"/>
      <c r="DF122" s="902"/>
      <c r="DG122" s="881" t="s">
        <v>450</v>
      </c>
      <c r="DH122" s="882"/>
      <c r="DI122" s="882"/>
      <c r="DJ122" s="882"/>
      <c r="DK122" s="882"/>
      <c r="DL122" s="882" t="s">
        <v>476</v>
      </c>
      <c r="DM122" s="882"/>
      <c r="DN122" s="882"/>
      <c r="DO122" s="882"/>
      <c r="DP122" s="882"/>
      <c r="DQ122" s="882" t="s">
        <v>476</v>
      </c>
      <c r="DR122" s="882"/>
      <c r="DS122" s="882"/>
      <c r="DT122" s="882"/>
      <c r="DU122" s="882"/>
      <c r="DV122" s="859" t="s">
        <v>127</v>
      </c>
      <c r="DW122" s="859"/>
      <c r="DX122" s="859"/>
      <c r="DY122" s="859"/>
      <c r="DZ122" s="860"/>
    </row>
    <row r="123" spans="1:130" s="233" customFormat="1" ht="26.25" customHeight="1" x14ac:dyDescent="0.15">
      <c r="A123" s="885"/>
      <c r="B123" s="886"/>
      <c r="C123" s="880" t="s">
        <v>473</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127</v>
      </c>
      <c r="AB123" s="845"/>
      <c r="AC123" s="845"/>
      <c r="AD123" s="845"/>
      <c r="AE123" s="846"/>
      <c r="AF123" s="847" t="s">
        <v>480</v>
      </c>
      <c r="AG123" s="845"/>
      <c r="AH123" s="845"/>
      <c r="AI123" s="845"/>
      <c r="AJ123" s="846"/>
      <c r="AK123" s="847" t="s">
        <v>453</v>
      </c>
      <c r="AL123" s="845"/>
      <c r="AM123" s="845"/>
      <c r="AN123" s="845"/>
      <c r="AO123" s="846"/>
      <c r="AP123" s="889" t="s">
        <v>480</v>
      </c>
      <c r="AQ123" s="890"/>
      <c r="AR123" s="890"/>
      <c r="AS123" s="890"/>
      <c r="AT123" s="891"/>
      <c r="AU123" s="951"/>
      <c r="AV123" s="952"/>
      <c r="AW123" s="952"/>
      <c r="AX123" s="952"/>
      <c r="AY123" s="952"/>
      <c r="AZ123" s="254" t="s">
        <v>185</v>
      </c>
      <c r="BA123" s="254"/>
      <c r="BB123" s="254"/>
      <c r="BC123" s="254"/>
      <c r="BD123" s="254"/>
      <c r="BE123" s="254"/>
      <c r="BF123" s="254"/>
      <c r="BG123" s="254"/>
      <c r="BH123" s="254"/>
      <c r="BI123" s="254"/>
      <c r="BJ123" s="254"/>
      <c r="BK123" s="254"/>
      <c r="BL123" s="254"/>
      <c r="BM123" s="254"/>
      <c r="BN123" s="254"/>
      <c r="BO123" s="942" t="s">
        <v>493</v>
      </c>
      <c r="BP123" s="943"/>
      <c r="BQ123" s="897">
        <v>21860615</v>
      </c>
      <c r="BR123" s="898"/>
      <c r="BS123" s="898"/>
      <c r="BT123" s="898"/>
      <c r="BU123" s="898"/>
      <c r="BV123" s="898">
        <v>21867054</v>
      </c>
      <c r="BW123" s="898"/>
      <c r="BX123" s="898"/>
      <c r="BY123" s="898"/>
      <c r="BZ123" s="898"/>
      <c r="CA123" s="898">
        <v>22152695</v>
      </c>
      <c r="CB123" s="898"/>
      <c r="CC123" s="898"/>
      <c r="CD123" s="898"/>
      <c r="CE123" s="898"/>
      <c r="CF123" s="813"/>
      <c r="CG123" s="814"/>
      <c r="CH123" s="814"/>
      <c r="CI123" s="814"/>
      <c r="CJ123" s="899"/>
      <c r="CK123" s="934"/>
      <c r="CL123" s="920"/>
      <c r="CM123" s="920"/>
      <c r="CN123" s="920"/>
      <c r="CO123" s="921"/>
      <c r="CP123" s="900" t="s">
        <v>494</v>
      </c>
      <c r="CQ123" s="901"/>
      <c r="CR123" s="901"/>
      <c r="CS123" s="901"/>
      <c r="CT123" s="901"/>
      <c r="CU123" s="901"/>
      <c r="CV123" s="901"/>
      <c r="CW123" s="901"/>
      <c r="CX123" s="901"/>
      <c r="CY123" s="901"/>
      <c r="CZ123" s="901"/>
      <c r="DA123" s="901"/>
      <c r="DB123" s="901"/>
      <c r="DC123" s="901"/>
      <c r="DD123" s="901"/>
      <c r="DE123" s="901"/>
      <c r="DF123" s="902"/>
      <c r="DG123" s="844" t="s">
        <v>490</v>
      </c>
      <c r="DH123" s="845"/>
      <c r="DI123" s="845"/>
      <c r="DJ123" s="845"/>
      <c r="DK123" s="846"/>
      <c r="DL123" s="847" t="s">
        <v>447</v>
      </c>
      <c r="DM123" s="845"/>
      <c r="DN123" s="845"/>
      <c r="DO123" s="845"/>
      <c r="DP123" s="846"/>
      <c r="DQ123" s="847" t="s">
        <v>443</v>
      </c>
      <c r="DR123" s="845"/>
      <c r="DS123" s="845"/>
      <c r="DT123" s="845"/>
      <c r="DU123" s="846"/>
      <c r="DV123" s="889" t="s">
        <v>490</v>
      </c>
      <c r="DW123" s="890"/>
      <c r="DX123" s="890"/>
      <c r="DY123" s="890"/>
      <c r="DZ123" s="891"/>
    </row>
    <row r="124" spans="1:130" s="233" customFormat="1" ht="26.25" customHeight="1" thickBot="1" x14ac:dyDescent="0.2">
      <c r="A124" s="885"/>
      <c r="B124" s="886"/>
      <c r="C124" s="880" t="s">
        <v>477</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447</v>
      </c>
      <c r="AB124" s="845"/>
      <c r="AC124" s="845"/>
      <c r="AD124" s="845"/>
      <c r="AE124" s="846"/>
      <c r="AF124" s="847" t="s">
        <v>127</v>
      </c>
      <c r="AG124" s="845"/>
      <c r="AH124" s="845"/>
      <c r="AI124" s="845"/>
      <c r="AJ124" s="846"/>
      <c r="AK124" s="847" t="s">
        <v>447</v>
      </c>
      <c r="AL124" s="845"/>
      <c r="AM124" s="845"/>
      <c r="AN124" s="845"/>
      <c r="AO124" s="846"/>
      <c r="AP124" s="889" t="s">
        <v>443</v>
      </c>
      <c r="AQ124" s="890"/>
      <c r="AR124" s="890"/>
      <c r="AS124" s="890"/>
      <c r="AT124" s="891"/>
      <c r="AU124" s="892" t="s">
        <v>495</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74.7</v>
      </c>
      <c r="BR124" s="896"/>
      <c r="BS124" s="896"/>
      <c r="BT124" s="896"/>
      <c r="BU124" s="896"/>
      <c r="BV124" s="896">
        <v>59.4</v>
      </c>
      <c r="BW124" s="896"/>
      <c r="BX124" s="896"/>
      <c r="BY124" s="896"/>
      <c r="BZ124" s="896"/>
      <c r="CA124" s="896">
        <v>48.7</v>
      </c>
      <c r="CB124" s="896"/>
      <c r="CC124" s="896"/>
      <c r="CD124" s="896"/>
      <c r="CE124" s="896"/>
      <c r="CF124" s="791"/>
      <c r="CG124" s="792"/>
      <c r="CH124" s="792"/>
      <c r="CI124" s="792"/>
      <c r="CJ124" s="927"/>
      <c r="CK124" s="935"/>
      <c r="CL124" s="935"/>
      <c r="CM124" s="935"/>
      <c r="CN124" s="935"/>
      <c r="CO124" s="936"/>
      <c r="CP124" s="900" t="s">
        <v>496</v>
      </c>
      <c r="CQ124" s="901"/>
      <c r="CR124" s="901"/>
      <c r="CS124" s="901"/>
      <c r="CT124" s="901"/>
      <c r="CU124" s="901"/>
      <c r="CV124" s="901"/>
      <c r="CW124" s="901"/>
      <c r="CX124" s="901"/>
      <c r="CY124" s="901"/>
      <c r="CZ124" s="901"/>
      <c r="DA124" s="901"/>
      <c r="DB124" s="901"/>
      <c r="DC124" s="901"/>
      <c r="DD124" s="901"/>
      <c r="DE124" s="901"/>
      <c r="DF124" s="902"/>
      <c r="DG124" s="828">
        <v>9221040</v>
      </c>
      <c r="DH124" s="829"/>
      <c r="DI124" s="829"/>
      <c r="DJ124" s="829"/>
      <c r="DK124" s="830"/>
      <c r="DL124" s="831" t="s">
        <v>444</v>
      </c>
      <c r="DM124" s="829"/>
      <c r="DN124" s="829"/>
      <c r="DO124" s="829"/>
      <c r="DP124" s="830"/>
      <c r="DQ124" s="831" t="s">
        <v>446</v>
      </c>
      <c r="DR124" s="829"/>
      <c r="DS124" s="829"/>
      <c r="DT124" s="829"/>
      <c r="DU124" s="830"/>
      <c r="DV124" s="913" t="s">
        <v>444</v>
      </c>
      <c r="DW124" s="914"/>
      <c r="DX124" s="914"/>
      <c r="DY124" s="914"/>
      <c r="DZ124" s="915"/>
    </row>
    <row r="125" spans="1:130" s="233" customFormat="1" ht="26.25" customHeight="1" x14ac:dyDescent="0.15">
      <c r="A125" s="885"/>
      <c r="B125" s="886"/>
      <c r="C125" s="880" t="s">
        <v>479</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127</v>
      </c>
      <c r="AB125" s="845"/>
      <c r="AC125" s="845"/>
      <c r="AD125" s="845"/>
      <c r="AE125" s="846"/>
      <c r="AF125" s="847" t="s">
        <v>456</v>
      </c>
      <c r="AG125" s="845"/>
      <c r="AH125" s="845"/>
      <c r="AI125" s="845"/>
      <c r="AJ125" s="846"/>
      <c r="AK125" s="847" t="s">
        <v>446</v>
      </c>
      <c r="AL125" s="845"/>
      <c r="AM125" s="845"/>
      <c r="AN125" s="845"/>
      <c r="AO125" s="846"/>
      <c r="AP125" s="889" t="s">
        <v>476</v>
      </c>
      <c r="AQ125" s="890"/>
      <c r="AR125" s="890"/>
      <c r="AS125" s="890"/>
      <c r="AT125" s="891"/>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6" t="s">
        <v>497</v>
      </c>
      <c r="CL125" s="917"/>
      <c r="CM125" s="917"/>
      <c r="CN125" s="917"/>
      <c r="CO125" s="918"/>
      <c r="CP125" s="925" t="s">
        <v>498</v>
      </c>
      <c r="CQ125" s="873"/>
      <c r="CR125" s="873"/>
      <c r="CS125" s="873"/>
      <c r="CT125" s="873"/>
      <c r="CU125" s="873"/>
      <c r="CV125" s="873"/>
      <c r="CW125" s="873"/>
      <c r="CX125" s="873"/>
      <c r="CY125" s="873"/>
      <c r="CZ125" s="873"/>
      <c r="DA125" s="873"/>
      <c r="DB125" s="873"/>
      <c r="DC125" s="873"/>
      <c r="DD125" s="873"/>
      <c r="DE125" s="873"/>
      <c r="DF125" s="874"/>
      <c r="DG125" s="926" t="s">
        <v>446</v>
      </c>
      <c r="DH125" s="907"/>
      <c r="DI125" s="907"/>
      <c r="DJ125" s="907"/>
      <c r="DK125" s="907"/>
      <c r="DL125" s="907" t="s">
        <v>446</v>
      </c>
      <c r="DM125" s="907"/>
      <c r="DN125" s="907"/>
      <c r="DO125" s="907"/>
      <c r="DP125" s="907"/>
      <c r="DQ125" s="907" t="s">
        <v>446</v>
      </c>
      <c r="DR125" s="907"/>
      <c r="DS125" s="907"/>
      <c r="DT125" s="907"/>
      <c r="DU125" s="907"/>
      <c r="DV125" s="908" t="s">
        <v>446</v>
      </c>
      <c r="DW125" s="908"/>
      <c r="DX125" s="908"/>
      <c r="DY125" s="908"/>
      <c r="DZ125" s="909"/>
    </row>
    <row r="126" spans="1:130" s="233" customFormat="1" ht="26.25" customHeight="1" thickBot="1" x14ac:dyDescent="0.2">
      <c r="A126" s="885"/>
      <c r="B126" s="886"/>
      <c r="C126" s="880" t="s">
        <v>482</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v>805</v>
      </c>
      <c r="AB126" s="845"/>
      <c r="AC126" s="845"/>
      <c r="AD126" s="845"/>
      <c r="AE126" s="846"/>
      <c r="AF126" s="847">
        <v>39</v>
      </c>
      <c r="AG126" s="845"/>
      <c r="AH126" s="845"/>
      <c r="AI126" s="845"/>
      <c r="AJ126" s="846"/>
      <c r="AK126" s="847" t="s">
        <v>443</v>
      </c>
      <c r="AL126" s="845"/>
      <c r="AM126" s="845"/>
      <c r="AN126" s="845"/>
      <c r="AO126" s="846"/>
      <c r="AP126" s="889" t="s">
        <v>127</v>
      </c>
      <c r="AQ126" s="890"/>
      <c r="AR126" s="890"/>
      <c r="AS126" s="890"/>
      <c r="AT126" s="89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9"/>
      <c r="CL126" s="920"/>
      <c r="CM126" s="920"/>
      <c r="CN126" s="920"/>
      <c r="CO126" s="921"/>
      <c r="CP126" s="880" t="s">
        <v>499</v>
      </c>
      <c r="CQ126" s="817"/>
      <c r="CR126" s="817"/>
      <c r="CS126" s="817"/>
      <c r="CT126" s="817"/>
      <c r="CU126" s="817"/>
      <c r="CV126" s="817"/>
      <c r="CW126" s="817"/>
      <c r="CX126" s="817"/>
      <c r="CY126" s="817"/>
      <c r="CZ126" s="817"/>
      <c r="DA126" s="817"/>
      <c r="DB126" s="817"/>
      <c r="DC126" s="817"/>
      <c r="DD126" s="817"/>
      <c r="DE126" s="817"/>
      <c r="DF126" s="818"/>
      <c r="DG126" s="881" t="s">
        <v>443</v>
      </c>
      <c r="DH126" s="882"/>
      <c r="DI126" s="882"/>
      <c r="DJ126" s="882"/>
      <c r="DK126" s="882"/>
      <c r="DL126" s="882" t="s">
        <v>444</v>
      </c>
      <c r="DM126" s="882"/>
      <c r="DN126" s="882"/>
      <c r="DO126" s="882"/>
      <c r="DP126" s="882"/>
      <c r="DQ126" s="882" t="s">
        <v>127</v>
      </c>
      <c r="DR126" s="882"/>
      <c r="DS126" s="882"/>
      <c r="DT126" s="882"/>
      <c r="DU126" s="882"/>
      <c r="DV126" s="859" t="s">
        <v>456</v>
      </c>
      <c r="DW126" s="859"/>
      <c r="DX126" s="859"/>
      <c r="DY126" s="859"/>
      <c r="DZ126" s="860"/>
    </row>
    <row r="127" spans="1:130" s="233" customFormat="1" ht="26.25" customHeight="1" x14ac:dyDescent="0.15">
      <c r="A127" s="887"/>
      <c r="B127" s="888"/>
      <c r="C127" s="903" t="s">
        <v>500</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65</v>
      </c>
      <c r="AB127" s="845"/>
      <c r="AC127" s="845"/>
      <c r="AD127" s="845"/>
      <c r="AE127" s="846"/>
      <c r="AF127" s="847">
        <v>52</v>
      </c>
      <c r="AG127" s="845"/>
      <c r="AH127" s="845"/>
      <c r="AI127" s="845"/>
      <c r="AJ127" s="846"/>
      <c r="AK127" s="847">
        <v>40</v>
      </c>
      <c r="AL127" s="845"/>
      <c r="AM127" s="845"/>
      <c r="AN127" s="845"/>
      <c r="AO127" s="846"/>
      <c r="AP127" s="889">
        <v>0</v>
      </c>
      <c r="AQ127" s="890"/>
      <c r="AR127" s="890"/>
      <c r="AS127" s="890"/>
      <c r="AT127" s="891"/>
      <c r="AU127" s="235"/>
      <c r="AV127" s="235"/>
      <c r="AW127" s="235"/>
      <c r="AX127" s="906" t="s">
        <v>501</v>
      </c>
      <c r="AY127" s="877"/>
      <c r="AZ127" s="877"/>
      <c r="BA127" s="877"/>
      <c r="BB127" s="877"/>
      <c r="BC127" s="877"/>
      <c r="BD127" s="877"/>
      <c r="BE127" s="878"/>
      <c r="BF127" s="876" t="s">
        <v>502</v>
      </c>
      <c r="BG127" s="877"/>
      <c r="BH127" s="877"/>
      <c r="BI127" s="877"/>
      <c r="BJ127" s="877"/>
      <c r="BK127" s="877"/>
      <c r="BL127" s="878"/>
      <c r="BM127" s="876" t="s">
        <v>503</v>
      </c>
      <c r="BN127" s="877"/>
      <c r="BO127" s="877"/>
      <c r="BP127" s="877"/>
      <c r="BQ127" s="877"/>
      <c r="BR127" s="877"/>
      <c r="BS127" s="878"/>
      <c r="BT127" s="876" t="s">
        <v>504</v>
      </c>
      <c r="BU127" s="877"/>
      <c r="BV127" s="877"/>
      <c r="BW127" s="877"/>
      <c r="BX127" s="877"/>
      <c r="BY127" s="877"/>
      <c r="BZ127" s="879"/>
      <c r="CA127" s="235"/>
      <c r="CB127" s="235"/>
      <c r="CC127" s="235"/>
      <c r="CD127" s="258"/>
      <c r="CE127" s="258"/>
      <c r="CF127" s="258"/>
      <c r="CG127" s="235"/>
      <c r="CH127" s="235"/>
      <c r="CI127" s="235"/>
      <c r="CJ127" s="257"/>
      <c r="CK127" s="919"/>
      <c r="CL127" s="920"/>
      <c r="CM127" s="920"/>
      <c r="CN127" s="920"/>
      <c r="CO127" s="921"/>
      <c r="CP127" s="880" t="s">
        <v>505</v>
      </c>
      <c r="CQ127" s="817"/>
      <c r="CR127" s="817"/>
      <c r="CS127" s="817"/>
      <c r="CT127" s="817"/>
      <c r="CU127" s="817"/>
      <c r="CV127" s="817"/>
      <c r="CW127" s="817"/>
      <c r="CX127" s="817"/>
      <c r="CY127" s="817"/>
      <c r="CZ127" s="817"/>
      <c r="DA127" s="817"/>
      <c r="DB127" s="817"/>
      <c r="DC127" s="817"/>
      <c r="DD127" s="817"/>
      <c r="DE127" s="817"/>
      <c r="DF127" s="818"/>
      <c r="DG127" s="881" t="s">
        <v>127</v>
      </c>
      <c r="DH127" s="882"/>
      <c r="DI127" s="882"/>
      <c r="DJ127" s="882"/>
      <c r="DK127" s="882"/>
      <c r="DL127" s="882" t="s">
        <v>443</v>
      </c>
      <c r="DM127" s="882"/>
      <c r="DN127" s="882"/>
      <c r="DO127" s="882"/>
      <c r="DP127" s="882"/>
      <c r="DQ127" s="882" t="s">
        <v>476</v>
      </c>
      <c r="DR127" s="882"/>
      <c r="DS127" s="882"/>
      <c r="DT127" s="882"/>
      <c r="DU127" s="882"/>
      <c r="DV127" s="859" t="s">
        <v>444</v>
      </c>
      <c r="DW127" s="859"/>
      <c r="DX127" s="859"/>
      <c r="DY127" s="859"/>
      <c r="DZ127" s="860"/>
    </row>
    <row r="128" spans="1:130" s="233" customFormat="1" ht="26.25" customHeight="1" thickBot="1" x14ac:dyDescent="0.2">
      <c r="A128" s="861" t="s">
        <v>506</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507</v>
      </c>
      <c r="X128" s="863"/>
      <c r="Y128" s="863"/>
      <c r="Z128" s="864"/>
      <c r="AA128" s="865">
        <v>80903</v>
      </c>
      <c r="AB128" s="866"/>
      <c r="AC128" s="866"/>
      <c r="AD128" s="866"/>
      <c r="AE128" s="867"/>
      <c r="AF128" s="868">
        <v>87170</v>
      </c>
      <c r="AG128" s="866"/>
      <c r="AH128" s="866"/>
      <c r="AI128" s="866"/>
      <c r="AJ128" s="867"/>
      <c r="AK128" s="868">
        <v>78417</v>
      </c>
      <c r="AL128" s="866"/>
      <c r="AM128" s="866"/>
      <c r="AN128" s="866"/>
      <c r="AO128" s="867"/>
      <c r="AP128" s="869"/>
      <c r="AQ128" s="870"/>
      <c r="AR128" s="870"/>
      <c r="AS128" s="870"/>
      <c r="AT128" s="871"/>
      <c r="AU128" s="235"/>
      <c r="AV128" s="235"/>
      <c r="AW128" s="235"/>
      <c r="AX128" s="872" t="s">
        <v>508</v>
      </c>
      <c r="AY128" s="873"/>
      <c r="AZ128" s="873"/>
      <c r="BA128" s="873"/>
      <c r="BB128" s="873"/>
      <c r="BC128" s="873"/>
      <c r="BD128" s="873"/>
      <c r="BE128" s="874"/>
      <c r="BF128" s="851" t="s">
        <v>490</v>
      </c>
      <c r="BG128" s="852"/>
      <c r="BH128" s="852"/>
      <c r="BI128" s="852"/>
      <c r="BJ128" s="852"/>
      <c r="BK128" s="852"/>
      <c r="BL128" s="875"/>
      <c r="BM128" s="851">
        <v>13.18</v>
      </c>
      <c r="BN128" s="852"/>
      <c r="BO128" s="852"/>
      <c r="BP128" s="852"/>
      <c r="BQ128" s="852"/>
      <c r="BR128" s="852"/>
      <c r="BS128" s="875"/>
      <c r="BT128" s="851">
        <v>20</v>
      </c>
      <c r="BU128" s="852"/>
      <c r="BV128" s="852"/>
      <c r="BW128" s="852"/>
      <c r="BX128" s="852"/>
      <c r="BY128" s="852"/>
      <c r="BZ128" s="853"/>
      <c r="CA128" s="258"/>
      <c r="CB128" s="258"/>
      <c r="CC128" s="258"/>
      <c r="CD128" s="258"/>
      <c r="CE128" s="258"/>
      <c r="CF128" s="258"/>
      <c r="CG128" s="235"/>
      <c r="CH128" s="235"/>
      <c r="CI128" s="235"/>
      <c r="CJ128" s="257"/>
      <c r="CK128" s="922"/>
      <c r="CL128" s="923"/>
      <c r="CM128" s="923"/>
      <c r="CN128" s="923"/>
      <c r="CO128" s="924"/>
      <c r="CP128" s="854" t="s">
        <v>509</v>
      </c>
      <c r="CQ128" s="795"/>
      <c r="CR128" s="795"/>
      <c r="CS128" s="795"/>
      <c r="CT128" s="795"/>
      <c r="CU128" s="795"/>
      <c r="CV128" s="795"/>
      <c r="CW128" s="795"/>
      <c r="CX128" s="795"/>
      <c r="CY128" s="795"/>
      <c r="CZ128" s="795"/>
      <c r="DA128" s="795"/>
      <c r="DB128" s="795"/>
      <c r="DC128" s="795"/>
      <c r="DD128" s="795"/>
      <c r="DE128" s="795"/>
      <c r="DF128" s="796"/>
      <c r="DG128" s="855" t="s">
        <v>444</v>
      </c>
      <c r="DH128" s="856"/>
      <c r="DI128" s="856"/>
      <c r="DJ128" s="856"/>
      <c r="DK128" s="856"/>
      <c r="DL128" s="856" t="s">
        <v>127</v>
      </c>
      <c r="DM128" s="856"/>
      <c r="DN128" s="856"/>
      <c r="DO128" s="856"/>
      <c r="DP128" s="856"/>
      <c r="DQ128" s="856" t="s">
        <v>127</v>
      </c>
      <c r="DR128" s="856"/>
      <c r="DS128" s="856"/>
      <c r="DT128" s="856"/>
      <c r="DU128" s="856"/>
      <c r="DV128" s="857" t="s">
        <v>447</v>
      </c>
      <c r="DW128" s="857"/>
      <c r="DX128" s="857"/>
      <c r="DY128" s="857"/>
      <c r="DZ128" s="858"/>
    </row>
    <row r="129" spans="1:131" s="233" customFormat="1" ht="26.25" customHeight="1" x14ac:dyDescent="0.15">
      <c r="A129" s="839" t="s">
        <v>107</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510</v>
      </c>
      <c r="X129" s="842"/>
      <c r="Y129" s="842"/>
      <c r="Z129" s="843"/>
      <c r="AA129" s="844">
        <v>10473591</v>
      </c>
      <c r="AB129" s="845"/>
      <c r="AC129" s="845"/>
      <c r="AD129" s="845"/>
      <c r="AE129" s="846"/>
      <c r="AF129" s="847">
        <v>10627700</v>
      </c>
      <c r="AG129" s="845"/>
      <c r="AH129" s="845"/>
      <c r="AI129" s="845"/>
      <c r="AJ129" s="846"/>
      <c r="AK129" s="847">
        <v>11033123</v>
      </c>
      <c r="AL129" s="845"/>
      <c r="AM129" s="845"/>
      <c r="AN129" s="845"/>
      <c r="AO129" s="846"/>
      <c r="AP129" s="848"/>
      <c r="AQ129" s="849"/>
      <c r="AR129" s="849"/>
      <c r="AS129" s="849"/>
      <c r="AT129" s="850"/>
      <c r="AU129" s="236"/>
      <c r="AV129" s="236"/>
      <c r="AW129" s="236"/>
      <c r="AX129" s="816" t="s">
        <v>511</v>
      </c>
      <c r="AY129" s="817"/>
      <c r="AZ129" s="817"/>
      <c r="BA129" s="817"/>
      <c r="BB129" s="817"/>
      <c r="BC129" s="817"/>
      <c r="BD129" s="817"/>
      <c r="BE129" s="818"/>
      <c r="BF129" s="835" t="s">
        <v>476</v>
      </c>
      <c r="BG129" s="836"/>
      <c r="BH129" s="836"/>
      <c r="BI129" s="836"/>
      <c r="BJ129" s="836"/>
      <c r="BK129" s="836"/>
      <c r="BL129" s="837"/>
      <c r="BM129" s="835">
        <v>18.18</v>
      </c>
      <c r="BN129" s="836"/>
      <c r="BO129" s="836"/>
      <c r="BP129" s="836"/>
      <c r="BQ129" s="836"/>
      <c r="BR129" s="836"/>
      <c r="BS129" s="837"/>
      <c r="BT129" s="835">
        <v>30</v>
      </c>
      <c r="BU129" s="836"/>
      <c r="BV129" s="836"/>
      <c r="BW129" s="836"/>
      <c r="BX129" s="836"/>
      <c r="BY129" s="836"/>
      <c r="BZ129" s="83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39" t="s">
        <v>512</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513</v>
      </c>
      <c r="X130" s="842"/>
      <c r="Y130" s="842"/>
      <c r="Z130" s="843"/>
      <c r="AA130" s="844">
        <v>1344421</v>
      </c>
      <c r="AB130" s="845"/>
      <c r="AC130" s="845"/>
      <c r="AD130" s="845"/>
      <c r="AE130" s="846"/>
      <c r="AF130" s="847">
        <v>1306002</v>
      </c>
      <c r="AG130" s="845"/>
      <c r="AH130" s="845"/>
      <c r="AI130" s="845"/>
      <c r="AJ130" s="846"/>
      <c r="AK130" s="847">
        <v>1258935</v>
      </c>
      <c r="AL130" s="845"/>
      <c r="AM130" s="845"/>
      <c r="AN130" s="845"/>
      <c r="AO130" s="846"/>
      <c r="AP130" s="848"/>
      <c r="AQ130" s="849"/>
      <c r="AR130" s="849"/>
      <c r="AS130" s="849"/>
      <c r="AT130" s="850"/>
      <c r="AU130" s="236"/>
      <c r="AV130" s="236"/>
      <c r="AW130" s="236"/>
      <c r="AX130" s="816" t="s">
        <v>514</v>
      </c>
      <c r="AY130" s="817"/>
      <c r="AZ130" s="817"/>
      <c r="BA130" s="817"/>
      <c r="BB130" s="817"/>
      <c r="BC130" s="817"/>
      <c r="BD130" s="817"/>
      <c r="BE130" s="818"/>
      <c r="BF130" s="819">
        <v>10.1</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515</v>
      </c>
      <c r="X131" s="826"/>
      <c r="Y131" s="826"/>
      <c r="Z131" s="827"/>
      <c r="AA131" s="828">
        <v>9129170</v>
      </c>
      <c r="AB131" s="829"/>
      <c r="AC131" s="829"/>
      <c r="AD131" s="829"/>
      <c r="AE131" s="830"/>
      <c r="AF131" s="831">
        <v>9321698</v>
      </c>
      <c r="AG131" s="829"/>
      <c r="AH131" s="829"/>
      <c r="AI131" s="829"/>
      <c r="AJ131" s="830"/>
      <c r="AK131" s="831">
        <v>9774188</v>
      </c>
      <c r="AL131" s="829"/>
      <c r="AM131" s="829"/>
      <c r="AN131" s="829"/>
      <c r="AO131" s="830"/>
      <c r="AP131" s="832"/>
      <c r="AQ131" s="833"/>
      <c r="AR131" s="833"/>
      <c r="AS131" s="833"/>
      <c r="AT131" s="834"/>
      <c r="AU131" s="236"/>
      <c r="AV131" s="236"/>
      <c r="AW131" s="236"/>
      <c r="AX131" s="794" t="s">
        <v>516</v>
      </c>
      <c r="AY131" s="795"/>
      <c r="AZ131" s="795"/>
      <c r="BA131" s="795"/>
      <c r="BB131" s="795"/>
      <c r="BC131" s="795"/>
      <c r="BD131" s="795"/>
      <c r="BE131" s="796"/>
      <c r="BF131" s="797">
        <v>48.7</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803" t="s">
        <v>517</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518</v>
      </c>
      <c r="W132" s="807"/>
      <c r="X132" s="807"/>
      <c r="Y132" s="807"/>
      <c r="Z132" s="808"/>
      <c r="AA132" s="809">
        <v>10.39890812</v>
      </c>
      <c r="AB132" s="810"/>
      <c r="AC132" s="810"/>
      <c r="AD132" s="810"/>
      <c r="AE132" s="811"/>
      <c r="AF132" s="812">
        <v>10.261553210000001</v>
      </c>
      <c r="AG132" s="810"/>
      <c r="AH132" s="810"/>
      <c r="AI132" s="810"/>
      <c r="AJ132" s="811"/>
      <c r="AK132" s="812">
        <v>9.9111148670000002</v>
      </c>
      <c r="AL132" s="810"/>
      <c r="AM132" s="810"/>
      <c r="AN132" s="810"/>
      <c r="AO132" s="811"/>
      <c r="AP132" s="813"/>
      <c r="AQ132" s="814"/>
      <c r="AR132" s="814"/>
      <c r="AS132" s="814"/>
      <c r="AT132" s="815"/>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519</v>
      </c>
      <c r="W133" s="786"/>
      <c r="X133" s="786"/>
      <c r="Y133" s="786"/>
      <c r="Z133" s="787"/>
      <c r="AA133" s="788">
        <v>10.1</v>
      </c>
      <c r="AB133" s="789"/>
      <c r="AC133" s="789"/>
      <c r="AD133" s="789"/>
      <c r="AE133" s="790"/>
      <c r="AF133" s="788">
        <v>10</v>
      </c>
      <c r="AG133" s="789"/>
      <c r="AH133" s="789"/>
      <c r="AI133" s="789"/>
      <c r="AJ133" s="790"/>
      <c r="AK133" s="788">
        <v>10.1</v>
      </c>
      <c r="AL133" s="789"/>
      <c r="AM133" s="789"/>
      <c r="AN133" s="789"/>
      <c r="AO133" s="790"/>
      <c r="AP133" s="791"/>
      <c r="AQ133" s="792"/>
      <c r="AR133" s="792"/>
      <c r="AS133" s="792"/>
      <c r="AT133" s="793"/>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omWP88TOWU9ba8HRvsJW9aG9CUuBgM2byrohBIOxAMr5saq8qoOeiPLgJq0IIitFAfBA7moJ9CSvcHUzSjtqcQ==" saltValue="9XMQ1su/vIVF/VR8LqRM5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7" customHeight="1" zeroHeight="1" x14ac:dyDescent="0.15"/>
  <cols>
    <col min="1" max="120" width="2.75" style="263" customWidth="1"/>
    <col min="121" max="121" width="0" style="262" hidden="1" customWidth="1"/>
    <col min="122" max="16384" width="9" style="262" hidden="1"/>
  </cols>
  <sheetData>
    <row r="1" spans="1:120" ht="13.5"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5" x14ac:dyDescent="0.15"/>
    <row r="3" spans="1:120" ht="13.5" x14ac:dyDescent="0.15"/>
    <row r="4" spans="1:120" ht="13.5" x14ac:dyDescent="0.15"/>
    <row r="5" spans="1:120" ht="13.5" x14ac:dyDescent="0.15"/>
    <row r="6" spans="1:120" ht="13.5" x14ac:dyDescent="0.15"/>
    <row r="7" spans="1:120" ht="13.5" x14ac:dyDescent="0.15"/>
    <row r="8" spans="1:120" ht="13.5" x14ac:dyDescent="0.15"/>
    <row r="9" spans="1:120" ht="13.5" x14ac:dyDescent="0.15"/>
    <row r="10" spans="1:120" ht="13.5" x14ac:dyDescent="0.15"/>
    <row r="11" spans="1:120" ht="13.5" x14ac:dyDescent="0.15"/>
    <row r="12" spans="1:120" ht="13.5" x14ac:dyDescent="0.15"/>
    <row r="13" spans="1:120" ht="13.5" x14ac:dyDescent="0.15"/>
    <row r="14" spans="1:120" ht="13.5" x14ac:dyDescent="0.15"/>
    <row r="15" spans="1:120" ht="13.5" x14ac:dyDescent="0.15"/>
    <row r="16" spans="1:120" ht="13.5" x14ac:dyDescent="0.15">
      <c r="DP16" s="262"/>
    </row>
    <row r="17" spans="119:120" ht="13.5" x14ac:dyDescent="0.15">
      <c r="DP17" s="262"/>
    </row>
    <row r="18" spans="119:120" ht="13.5" x14ac:dyDescent="0.15"/>
    <row r="19" spans="119:120" ht="13.5" x14ac:dyDescent="0.15"/>
    <row r="20" spans="119:120" ht="13.5" x14ac:dyDescent="0.15">
      <c r="DO20" s="262"/>
      <c r="DP20" s="262"/>
    </row>
    <row r="21" spans="119:120" ht="13.5" x14ac:dyDescent="0.15">
      <c r="DP21" s="262"/>
    </row>
    <row r="22" spans="119:120" ht="13.5" x14ac:dyDescent="0.15"/>
    <row r="23" spans="119:120" ht="13.5" x14ac:dyDescent="0.15">
      <c r="DO23" s="262"/>
      <c r="DP23" s="262"/>
    </row>
    <row r="24" spans="119:120" ht="13.5" x14ac:dyDescent="0.15">
      <c r="DP24" s="262"/>
    </row>
    <row r="25" spans="119:120" ht="13.5" x14ac:dyDescent="0.15">
      <c r="DP25" s="262"/>
    </row>
    <row r="26" spans="119:120" ht="13.5" x14ac:dyDescent="0.15">
      <c r="DO26" s="262"/>
      <c r="DP26" s="262"/>
    </row>
    <row r="27" spans="119:120" ht="13.5" x14ac:dyDescent="0.15"/>
    <row r="28" spans="119:120" ht="13.5" x14ac:dyDescent="0.15">
      <c r="DO28" s="262"/>
      <c r="DP28" s="262"/>
    </row>
    <row r="29" spans="119:120" ht="13.5" x14ac:dyDescent="0.15">
      <c r="DP29" s="262"/>
    </row>
    <row r="30" spans="119:120" ht="13.5" x14ac:dyDescent="0.15"/>
    <row r="31" spans="119:120" ht="13.5" x14ac:dyDescent="0.15">
      <c r="DO31" s="262"/>
      <c r="DP31" s="262"/>
    </row>
    <row r="32" spans="119:120" ht="13.5" x14ac:dyDescent="0.15"/>
    <row r="33" spans="98:120" ht="13.5" x14ac:dyDescent="0.15">
      <c r="DO33" s="262"/>
      <c r="DP33" s="262"/>
    </row>
    <row r="34" spans="98:120" ht="13.5" x14ac:dyDescent="0.15">
      <c r="DM34" s="262"/>
    </row>
    <row r="35" spans="98:120" ht="13.5" x14ac:dyDescent="0.15">
      <c r="CT35" s="262"/>
      <c r="CU35" s="262"/>
      <c r="CV35" s="262"/>
      <c r="CY35" s="262"/>
      <c r="CZ35" s="262"/>
      <c r="DA35" s="262"/>
      <c r="DD35" s="262"/>
      <c r="DE35" s="262"/>
      <c r="DF35" s="262"/>
      <c r="DI35" s="262"/>
      <c r="DJ35" s="262"/>
      <c r="DK35" s="262"/>
      <c r="DM35" s="262"/>
      <c r="DN35" s="262"/>
      <c r="DO35" s="262"/>
      <c r="DP35" s="262"/>
    </row>
    <row r="36" spans="98:120" ht="13.5" x14ac:dyDescent="0.15"/>
    <row r="37" spans="98:120" ht="13.5" x14ac:dyDescent="0.15">
      <c r="CW37" s="262"/>
      <c r="DB37" s="262"/>
      <c r="DG37" s="262"/>
      <c r="DL37" s="262"/>
      <c r="DP37" s="262"/>
    </row>
    <row r="38" spans="98:120" ht="13.5"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ht="13.5" x14ac:dyDescent="0.15"/>
    <row r="40" spans="98:120" ht="13.5" x14ac:dyDescent="0.15"/>
    <row r="41" spans="98:120" ht="13.5" x14ac:dyDescent="0.15"/>
    <row r="42" spans="98:120" ht="13.5" x14ac:dyDescent="0.15"/>
    <row r="43" spans="98:120" ht="13.5" x14ac:dyDescent="0.15"/>
    <row r="44" spans="98:120" ht="13.5" x14ac:dyDescent="0.15"/>
    <row r="45" spans="98:120" ht="13.5" x14ac:dyDescent="0.15"/>
    <row r="46" spans="98:120" ht="13.5" x14ac:dyDescent="0.15"/>
    <row r="47" spans="98:120" ht="13.5" x14ac:dyDescent="0.15"/>
    <row r="48" spans="98:120" ht="13.5" x14ac:dyDescent="0.15"/>
    <row r="49" spans="22:120" ht="13.5" x14ac:dyDescent="0.15">
      <c r="DN49" s="262"/>
      <c r="DO49" s="262"/>
      <c r="DP49" s="262"/>
    </row>
    <row r="50" spans="22:120" ht="13.5" x14ac:dyDescent="0.15"/>
    <row r="51" spans="22:120" ht="13.5" x14ac:dyDescent="0.15"/>
    <row r="52" spans="22:120" ht="13.5" x14ac:dyDescent="0.15"/>
    <row r="53" spans="22:120" ht="13.5" x14ac:dyDescent="0.15"/>
    <row r="54" spans="22:120" ht="13.5" x14ac:dyDescent="0.15"/>
    <row r="55" spans="22:120" ht="13.5" x14ac:dyDescent="0.15"/>
    <row r="56" spans="22:120" ht="13.5" x14ac:dyDescent="0.15"/>
    <row r="57" spans="22:120" ht="13.5" x14ac:dyDescent="0.15"/>
    <row r="58" spans="22:120" ht="13.5" x14ac:dyDescent="0.15"/>
    <row r="59" spans="22:120" ht="13.5" x14ac:dyDescent="0.15"/>
    <row r="60" spans="22:120" ht="13.5" x14ac:dyDescent="0.15"/>
    <row r="61" spans="22:120" ht="13.5" x14ac:dyDescent="0.15"/>
    <row r="62" spans="22:120" ht="13.5" x14ac:dyDescent="0.15"/>
    <row r="63" spans="22:120" ht="13.5" x14ac:dyDescent="0.15">
      <c r="W63" s="262"/>
      <c r="CS63" s="262"/>
      <c r="CX63" s="262"/>
      <c r="DC63" s="262"/>
      <c r="DH63" s="262"/>
    </row>
    <row r="64" spans="22:120" ht="13.5" x14ac:dyDescent="0.15">
      <c r="V64" s="262"/>
    </row>
    <row r="65" spans="15:120" ht="13.5"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5" x14ac:dyDescent="0.15">
      <c r="Q66" s="262"/>
      <c r="S66" s="262"/>
      <c r="U66" s="262"/>
      <c r="DM66" s="262"/>
    </row>
    <row r="67" spans="15:120" ht="13.5"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5" x14ac:dyDescent="0.15"/>
    <row r="69" spans="15:120" ht="13.5" x14ac:dyDescent="0.15"/>
    <row r="70" spans="15:120" ht="13.5" x14ac:dyDescent="0.15"/>
    <row r="71" spans="15:120" ht="13.5" x14ac:dyDescent="0.15"/>
    <row r="72" spans="15:120" ht="13.5" x14ac:dyDescent="0.15">
      <c r="DP72" s="262"/>
    </row>
    <row r="73" spans="15:120" ht="13.5" x14ac:dyDescent="0.15">
      <c r="DP73" s="262"/>
    </row>
    <row r="74" spans="15:120" ht="13.5" x14ac:dyDescent="0.15"/>
    <row r="75" spans="15:120" ht="13.5" x14ac:dyDescent="0.15"/>
    <row r="76" spans="15:120" ht="13.5" x14ac:dyDescent="0.15"/>
    <row r="77" spans="15:120" ht="13.5" x14ac:dyDescent="0.15"/>
    <row r="78" spans="15:120" ht="13.5" x14ac:dyDescent="0.15"/>
    <row r="79" spans="15:120" ht="13.5" x14ac:dyDescent="0.15"/>
    <row r="80" spans="15:120" ht="13.5" x14ac:dyDescent="0.15"/>
    <row r="81" spans="97:112" ht="13.5" x14ac:dyDescent="0.15"/>
    <row r="82" spans="97:112" ht="13.5" x14ac:dyDescent="0.15"/>
    <row r="83" spans="97:112" ht="13.5" x14ac:dyDescent="0.15"/>
    <row r="84" spans="97:112" ht="13.5" x14ac:dyDescent="0.15"/>
    <row r="85" spans="97:112" ht="13.5" x14ac:dyDescent="0.15"/>
    <row r="86" spans="97:112" ht="13.5" x14ac:dyDescent="0.15"/>
    <row r="87" spans="97:112" ht="13.5" x14ac:dyDescent="0.15"/>
    <row r="88" spans="97:112" ht="13.5" x14ac:dyDescent="0.15"/>
    <row r="89" spans="97:112" ht="13.5" x14ac:dyDescent="0.15"/>
    <row r="90" spans="97:112" ht="13.5" x14ac:dyDescent="0.15"/>
    <row r="91" spans="97:112" ht="13.5" x14ac:dyDescent="0.15"/>
    <row r="92" spans="97:112" ht="13.5" x14ac:dyDescent="0.15"/>
    <row r="93" spans="97:112" ht="13.5" x14ac:dyDescent="0.15"/>
    <row r="94" spans="97:112" ht="13.5" x14ac:dyDescent="0.15"/>
    <row r="95" spans="97:112" ht="13.5" x14ac:dyDescent="0.15"/>
    <row r="96" spans="97:112" ht="13.5" x14ac:dyDescent="0.15">
      <c r="CS96" s="262"/>
      <c r="CX96" s="262"/>
      <c r="DC96" s="262"/>
      <c r="DH96" s="262"/>
    </row>
    <row r="97" spans="24:120" ht="13.5" x14ac:dyDescent="0.15">
      <c r="CS97" s="262"/>
      <c r="CX97" s="262"/>
      <c r="DC97" s="262"/>
      <c r="DH97" s="262"/>
      <c r="DP97" s="263" t="s">
        <v>520</v>
      </c>
    </row>
    <row r="98" spans="24:120" ht="13.5" hidden="1" x14ac:dyDescent="0.15">
      <c r="CS98" s="262"/>
      <c r="CX98" s="262"/>
      <c r="DC98" s="262"/>
      <c r="DH98" s="262"/>
    </row>
    <row r="99" spans="24:120" ht="13.5"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t="13.5" hidden="1" x14ac:dyDescent="0.15">
      <c r="CT103" s="262"/>
      <c r="CV103" s="262"/>
      <c r="CW103" s="262"/>
      <c r="CY103" s="262"/>
      <c r="DA103" s="262"/>
      <c r="DB103" s="262"/>
      <c r="DD103" s="262"/>
      <c r="DF103" s="262"/>
      <c r="DG103" s="262"/>
      <c r="DI103" s="262"/>
      <c r="DK103" s="262"/>
      <c r="DL103" s="262"/>
      <c r="DM103" s="262"/>
      <c r="DN103" s="262"/>
      <c r="DO103" s="262"/>
      <c r="DP103" s="262"/>
    </row>
    <row r="104" spans="24:120" ht="13.5" hidden="1" x14ac:dyDescent="0.15">
      <c r="CV104" s="262"/>
      <c r="CW104" s="262"/>
      <c r="DA104" s="262"/>
      <c r="DB104" s="262"/>
      <c r="DF104" s="262"/>
      <c r="DG104" s="262"/>
      <c r="DK104" s="262"/>
      <c r="DL104" s="262"/>
      <c r="DN104" s="262"/>
      <c r="DO104" s="262"/>
      <c r="DP104" s="262"/>
    </row>
    <row r="105" spans="24:120" ht="12.75" hidden="1" customHeight="1" x14ac:dyDescent="0.15"/>
  </sheetData>
  <dataConsolidate/>
  <phoneticPr fontId="2"/>
  <printOptions horizontalCentered="1" verticalCentered="1"/>
  <pageMargins left="0" right="0" top="0" bottom="0" header="0" footer="0"/>
  <pageSetup paperSize="9" scale="44" orientation="landscape" horizontalDpi="4294967294"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0" zoomScaleNormal="100" zoomScaleSheetLayoutView="55" workbookViewId="0"/>
  </sheetViews>
  <sheetFormatPr defaultColWidth="0" defaultRowHeight="13.7" customHeight="1" zeroHeight="1" x14ac:dyDescent="0.15"/>
  <cols>
    <col min="1" max="116" width="2.625" style="263" customWidth="1"/>
    <col min="117" max="16384" width="9" style="262" hidden="1"/>
  </cols>
  <sheetData>
    <row r="1" spans="2:116" ht="13.5"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5" x14ac:dyDescent="0.15"/>
    <row r="3" spans="2:116" ht="13.5" x14ac:dyDescent="0.15"/>
    <row r="4" spans="2:116" ht="13.5"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5"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5" x14ac:dyDescent="0.15"/>
    <row r="7" spans="2:116" ht="13.5" x14ac:dyDescent="0.15"/>
    <row r="8" spans="2:116" ht="13.5" x14ac:dyDescent="0.15"/>
    <row r="9" spans="2:116" ht="13.5" x14ac:dyDescent="0.15"/>
    <row r="10" spans="2:116" ht="13.5" x14ac:dyDescent="0.15"/>
    <row r="11" spans="2:116" ht="13.5" x14ac:dyDescent="0.15"/>
    <row r="12" spans="2:116" ht="13.5" x14ac:dyDescent="0.15"/>
    <row r="13" spans="2:116" ht="13.5" x14ac:dyDescent="0.15"/>
    <row r="14" spans="2:116" ht="13.5" x14ac:dyDescent="0.15"/>
    <row r="15" spans="2:116" ht="13.5" x14ac:dyDescent="0.15"/>
    <row r="16" spans="2:116" ht="13.5" x14ac:dyDescent="0.15"/>
    <row r="17" spans="9:116" ht="13.5" x14ac:dyDescent="0.15"/>
    <row r="18" spans="9:116" ht="13.5"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5" x14ac:dyDescent="0.15"/>
    <row r="20" spans="9:116" ht="13.5" x14ac:dyDescent="0.15"/>
    <row r="21" spans="9:116" ht="13.5" x14ac:dyDescent="0.15">
      <c r="DL21" s="262"/>
    </row>
    <row r="22" spans="9:116" ht="13.5" x14ac:dyDescent="0.15">
      <c r="DI22" s="262"/>
      <c r="DJ22" s="262"/>
      <c r="DK22" s="262"/>
      <c r="DL22" s="262"/>
    </row>
    <row r="23" spans="9:116" ht="13.5" x14ac:dyDescent="0.15">
      <c r="CY23" s="262"/>
      <c r="CZ23" s="262"/>
      <c r="DA23" s="262"/>
      <c r="DB23" s="262"/>
      <c r="DC23" s="262"/>
      <c r="DD23" s="262"/>
      <c r="DE23" s="262"/>
      <c r="DF23" s="262"/>
      <c r="DG23" s="262"/>
      <c r="DH23" s="262"/>
      <c r="DI23" s="262"/>
      <c r="DJ23" s="262"/>
      <c r="DK23" s="262"/>
      <c r="DL23" s="262"/>
    </row>
    <row r="24" spans="9:116" ht="13.5" x14ac:dyDescent="0.15"/>
    <row r="25" spans="9:116" ht="13.5" x14ac:dyDescent="0.15"/>
    <row r="26" spans="9:116" ht="13.5" x14ac:dyDescent="0.15"/>
    <row r="27" spans="9:116" ht="13.5" x14ac:dyDescent="0.15"/>
    <row r="28" spans="9:116" ht="13.5" x14ac:dyDescent="0.15"/>
    <row r="29" spans="9:116" ht="13.5" x14ac:dyDescent="0.15"/>
    <row r="30" spans="9:116" ht="13.5" x14ac:dyDescent="0.15"/>
    <row r="31" spans="9:116" ht="13.5" x14ac:dyDescent="0.15"/>
    <row r="32" spans="9:116" ht="13.5" x14ac:dyDescent="0.15"/>
    <row r="33" spans="15:116" ht="13.5" x14ac:dyDescent="0.15"/>
    <row r="34" spans="15:116" ht="13.5" x14ac:dyDescent="0.15"/>
    <row r="35" spans="15:116" ht="13.5" x14ac:dyDescent="0.15">
      <c r="CZ35" s="262"/>
      <c r="DA35" s="262"/>
      <c r="DB35" s="262"/>
      <c r="DC35" s="262"/>
      <c r="DD35" s="262"/>
      <c r="DE35" s="262"/>
      <c r="DF35" s="262"/>
      <c r="DG35" s="262"/>
      <c r="DH35" s="262"/>
      <c r="DI35" s="262"/>
      <c r="DJ35" s="262"/>
      <c r="DK35" s="262"/>
      <c r="DL35" s="262"/>
    </row>
    <row r="36" spans="15:116" ht="13.5" x14ac:dyDescent="0.15"/>
    <row r="37" spans="15:116" ht="13.5" x14ac:dyDescent="0.15">
      <c r="DL37" s="262"/>
    </row>
    <row r="38" spans="15:116" ht="13.5" x14ac:dyDescent="0.15">
      <c r="DI38" s="262"/>
      <c r="DJ38" s="262"/>
      <c r="DK38" s="262"/>
      <c r="DL38" s="262"/>
    </row>
    <row r="39" spans="15:116" ht="13.5" x14ac:dyDescent="0.15"/>
    <row r="40" spans="15:116" ht="13.5" x14ac:dyDescent="0.15"/>
    <row r="41" spans="15:116" ht="13.5" x14ac:dyDescent="0.15"/>
    <row r="42" spans="15:116" ht="13.5" x14ac:dyDescent="0.15"/>
    <row r="43" spans="15:116" ht="13.5"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5" x14ac:dyDescent="0.15">
      <c r="DL44" s="262"/>
    </row>
    <row r="45" spans="15:116" ht="13.5" x14ac:dyDescent="0.15"/>
    <row r="46" spans="15:116" ht="13.5" x14ac:dyDescent="0.15">
      <c r="DA46" s="262"/>
      <c r="DB46" s="262"/>
      <c r="DC46" s="262"/>
      <c r="DD46" s="262"/>
      <c r="DE46" s="262"/>
      <c r="DF46" s="262"/>
      <c r="DG46" s="262"/>
      <c r="DH46" s="262"/>
      <c r="DI46" s="262"/>
      <c r="DJ46" s="262"/>
      <c r="DK46" s="262"/>
      <c r="DL46" s="262"/>
    </row>
    <row r="47" spans="15:116" ht="13.5" x14ac:dyDescent="0.15"/>
    <row r="48" spans="15:116" ht="13.5" x14ac:dyDescent="0.15"/>
    <row r="49" spans="104:116" ht="13.5" x14ac:dyDescent="0.15"/>
    <row r="50" spans="104:116" ht="13.5" x14ac:dyDescent="0.15">
      <c r="CZ50" s="262"/>
      <c r="DA50" s="262"/>
      <c r="DB50" s="262"/>
      <c r="DC50" s="262"/>
      <c r="DD50" s="262"/>
      <c r="DE50" s="262"/>
      <c r="DF50" s="262"/>
      <c r="DG50" s="262"/>
      <c r="DH50" s="262"/>
      <c r="DI50" s="262"/>
      <c r="DJ50" s="262"/>
      <c r="DK50" s="262"/>
      <c r="DL50" s="262"/>
    </row>
    <row r="51" spans="104:116" ht="13.5" x14ac:dyDescent="0.15"/>
    <row r="52" spans="104:116" ht="13.5" x14ac:dyDescent="0.15"/>
    <row r="53" spans="104:116" ht="13.5" x14ac:dyDescent="0.15">
      <c r="DL53" s="262"/>
    </row>
    <row r="54" spans="104:116" ht="13.5" x14ac:dyDescent="0.15"/>
    <row r="55" spans="104:116" ht="13.5" x14ac:dyDescent="0.15"/>
    <row r="56" spans="104:116" ht="13.5" x14ac:dyDescent="0.15"/>
    <row r="57" spans="104:116" ht="13.5" x14ac:dyDescent="0.15"/>
    <row r="58" spans="104:116" ht="13.5" x14ac:dyDescent="0.15"/>
    <row r="59" spans="104:116" ht="13.5" x14ac:dyDescent="0.15"/>
    <row r="60" spans="104:116" ht="13.5" x14ac:dyDescent="0.15"/>
    <row r="61" spans="104:116" ht="13.5" x14ac:dyDescent="0.15"/>
    <row r="62" spans="104:116" ht="13.5" x14ac:dyDescent="0.15"/>
    <row r="63" spans="104:116" ht="13.5" x14ac:dyDescent="0.15"/>
    <row r="64" spans="104:116" ht="13.5" x14ac:dyDescent="0.15"/>
    <row r="65" spans="107:116" ht="13.5" x14ac:dyDescent="0.15"/>
    <row r="66" spans="107:116" ht="13.5" x14ac:dyDescent="0.15"/>
    <row r="67" spans="107:116" ht="13.5" x14ac:dyDescent="0.15">
      <c r="DC67" s="262"/>
      <c r="DD67" s="262"/>
      <c r="DE67" s="262"/>
      <c r="DF67" s="262"/>
      <c r="DG67" s="262"/>
      <c r="DH67" s="262"/>
      <c r="DI67" s="262"/>
      <c r="DJ67" s="262"/>
      <c r="DK67" s="262"/>
      <c r="DL67" s="262"/>
    </row>
    <row r="68" spans="107:116" ht="13.5" x14ac:dyDescent="0.15"/>
    <row r="69" spans="107:116" ht="13.5" x14ac:dyDescent="0.15"/>
    <row r="70" spans="107:116" ht="13.5" x14ac:dyDescent="0.15"/>
    <row r="71" spans="107:116" ht="13.5" x14ac:dyDescent="0.15"/>
    <row r="72" spans="107:116" ht="13.5" x14ac:dyDescent="0.15"/>
    <row r="73" spans="107:116" ht="13.5" x14ac:dyDescent="0.15"/>
    <row r="74" spans="107:116" ht="13.5" x14ac:dyDescent="0.15"/>
    <row r="75" spans="107:116" ht="13.5" x14ac:dyDescent="0.15"/>
    <row r="76" spans="107:116" ht="13.5" x14ac:dyDescent="0.15"/>
    <row r="77" spans="107:116" ht="13.5" x14ac:dyDescent="0.15"/>
    <row r="78" spans="107:116" ht="13.5" x14ac:dyDescent="0.15"/>
    <row r="79" spans="107:116" ht="13.5" x14ac:dyDescent="0.15"/>
    <row r="80" spans="107:116" ht="13.5" x14ac:dyDescent="0.15"/>
    <row r="81" ht="13.5" x14ac:dyDescent="0.15"/>
    <row r="82" ht="13.5" x14ac:dyDescent="0.15"/>
    <row r="83" ht="13.5" x14ac:dyDescent="0.15"/>
    <row r="84" ht="13.5" x14ac:dyDescent="0.15"/>
    <row r="85" ht="13.5" x14ac:dyDescent="0.15"/>
    <row r="86" ht="13.5" x14ac:dyDescent="0.15"/>
    <row r="87" ht="13.5" x14ac:dyDescent="0.15"/>
    <row r="88" ht="13.5" x14ac:dyDescent="0.15"/>
    <row r="89" ht="13.5" x14ac:dyDescent="0.15"/>
  </sheetData>
  <sheetProtection algorithmName="SHA-512" hashValue="kp6H2cEKvZxmvZTbWD/HoHjZw9Ha1K7gVsEyaTQAF++yI2PZwxOFeGGg98sunZ2uawS3NEE1sVz9Y16/k1qZcw==" saltValue="SW1Il8mlYi99+SUM7I1suA=="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7"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ht="13.5" x14ac:dyDescent="0.15">
      <c r="AS1" s="265"/>
      <c r="AT1" s="265"/>
    </row>
    <row r="2" spans="1:46" ht="13.5" x14ac:dyDescent="0.15">
      <c r="AS2" s="265"/>
      <c r="AT2" s="265"/>
    </row>
    <row r="3" spans="1:46" ht="13.5" x14ac:dyDescent="0.15">
      <c r="AS3" s="265"/>
      <c r="AT3" s="265"/>
    </row>
    <row r="4" spans="1:46" ht="13.5" x14ac:dyDescent="0.15">
      <c r="AS4" s="265"/>
      <c r="AT4" s="265"/>
    </row>
    <row r="5" spans="1:46" ht="17.25" x14ac:dyDescent="0.15">
      <c r="A5" s="266" t="s">
        <v>521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5"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522</v>
      </c>
      <c r="AL6" s="270"/>
      <c r="AM6" s="270"/>
      <c r="AN6" s="270"/>
      <c r="AO6" s="265"/>
      <c r="AP6" s="265"/>
      <c r="AQ6" s="265"/>
      <c r="AR6" s="265"/>
    </row>
    <row r="7" spans="1:46" ht="13.7"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3" t="s">
        <v>523</v>
      </c>
      <c r="AP7" s="275"/>
      <c r="AQ7" s="276" t="s">
        <v>524</v>
      </c>
      <c r="AR7" s="277"/>
    </row>
    <row r="8" spans="1:46" ht="13.5"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4"/>
      <c r="AP8" s="281" t="s">
        <v>525</v>
      </c>
      <c r="AQ8" s="282" t="s">
        <v>526</v>
      </c>
      <c r="AR8" s="283" t="s">
        <v>527</v>
      </c>
    </row>
    <row r="9" spans="1:46" ht="13.5"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5" t="s">
        <v>528</v>
      </c>
      <c r="AL9" s="1196"/>
      <c r="AM9" s="1196"/>
      <c r="AN9" s="1197"/>
      <c r="AO9" s="284">
        <v>3622876</v>
      </c>
      <c r="AP9" s="284">
        <v>93508</v>
      </c>
      <c r="AQ9" s="285">
        <v>89252</v>
      </c>
      <c r="AR9" s="286">
        <v>4.8</v>
      </c>
    </row>
    <row r="10" spans="1:46" ht="13.7"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5" t="s">
        <v>529</v>
      </c>
      <c r="AL10" s="1196"/>
      <c r="AM10" s="1196"/>
      <c r="AN10" s="1197"/>
      <c r="AO10" s="287">
        <v>38546</v>
      </c>
      <c r="AP10" s="287">
        <v>995</v>
      </c>
      <c r="AQ10" s="288">
        <v>11439</v>
      </c>
      <c r="AR10" s="289">
        <v>-91.3</v>
      </c>
    </row>
    <row r="11" spans="1:46" ht="13.7"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5" t="s">
        <v>530</v>
      </c>
      <c r="AL11" s="1196"/>
      <c r="AM11" s="1196"/>
      <c r="AN11" s="1197"/>
      <c r="AO11" s="287">
        <v>70530</v>
      </c>
      <c r="AP11" s="287">
        <v>1820</v>
      </c>
      <c r="AQ11" s="288">
        <v>869</v>
      </c>
      <c r="AR11" s="289">
        <v>109.4</v>
      </c>
    </row>
    <row r="12" spans="1:46" ht="13.7"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5" t="s">
        <v>531</v>
      </c>
      <c r="AL12" s="1196"/>
      <c r="AM12" s="1196"/>
      <c r="AN12" s="1197"/>
      <c r="AO12" s="287" t="s">
        <v>532</v>
      </c>
      <c r="AP12" s="287" t="s">
        <v>532</v>
      </c>
      <c r="AQ12" s="288">
        <v>1</v>
      </c>
      <c r="AR12" s="289" t="s">
        <v>532</v>
      </c>
    </row>
    <row r="13" spans="1:46" ht="13.7"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5" t="s">
        <v>533</v>
      </c>
      <c r="AL13" s="1196"/>
      <c r="AM13" s="1196"/>
      <c r="AN13" s="1197"/>
      <c r="AO13" s="287">
        <v>141773</v>
      </c>
      <c r="AP13" s="287">
        <v>3659</v>
      </c>
      <c r="AQ13" s="288">
        <v>3581</v>
      </c>
      <c r="AR13" s="289">
        <v>2.2000000000000002</v>
      </c>
    </row>
    <row r="14" spans="1:46" ht="13.7"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5" t="s">
        <v>534</v>
      </c>
      <c r="AL14" s="1196"/>
      <c r="AM14" s="1196"/>
      <c r="AN14" s="1197"/>
      <c r="AO14" s="287">
        <v>65640</v>
      </c>
      <c r="AP14" s="287">
        <v>1694</v>
      </c>
      <c r="AQ14" s="288">
        <v>1527</v>
      </c>
      <c r="AR14" s="289">
        <v>10.9</v>
      </c>
    </row>
    <row r="15" spans="1:46" ht="13.7"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8" t="s">
        <v>535</v>
      </c>
      <c r="AL15" s="1199"/>
      <c r="AM15" s="1199"/>
      <c r="AN15" s="1200"/>
      <c r="AO15" s="287">
        <v>-208104</v>
      </c>
      <c r="AP15" s="287">
        <v>-5371</v>
      </c>
      <c r="AQ15" s="288">
        <v>-6588</v>
      </c>
      <c r="AR15" s="289">
        <v>-18.5</v>
      </c>
    </row>
    <row r="16" spans="1:46" ht="13.5"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8" t="s">
        <v>185</v>
      </c>
      <c r="AL16" s="1199"/>
      <c r="AM16" s="1199"/>
      <c r="AN16" s="1200"/>
      <c r="AO16" s="287">
        <v>3731261</v>
      </c>
      <c r="AP16" s="287">
        <v>96306</v>
      </c>
      <c r="AQ16" s="288">
        <v>100080</v>
      </c>
      <c r="AR16" s="289">
        <v>-3.8</v>
      </c>
    </row>
    <row r="17" spans="1:46" ht="13.5"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5"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5"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536</v>
      </c>
      <c r="AL19" s="265"/>
      <c r="AM19" s="265"/>
      <c r="AN19" s="265"/>
      <c r="AO19" s="265"/>
      <c r="AP19" s="265"/>
      <c r="AQ19" s="265"/>
      <c r="AR19" s="265"/>
    </row>
    <row r="20" spans="1:46" ht="13.5"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537</v>
      </c>
      <c r="AP20" s="296" t="s">
        <v>538</v>
      </c>
      <c r="AQ20" s="297" t="s">
        <v>539</v>
      </c>
      <c r="AR20" s="298"/>
    </row>
    <row r="21" spans="1:46" s="304" customFormat="1" ht="13.5"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1" t="s">
        <v>540</v>
      </c>
      <c r="AL21" s="1202"/>
      <c r="AM21" s="1202"/>
      <c r="AN21" s="1203"/>
      <c r="AO21" s="300">
        <v>10.79</v>
      </c>
      <c r="AP21" s="301">
        <v>9.0299999999999994</v>
      </c>
      <c r="AQ21" s="302">
        <v>1.76</v>
      </c>
      <c r="AR21" s="270"/>
      <c r="AS21" s="303"/>
      <c r="AT21" s="299"/>
    </row>
    <row r="22" spans="1:46" s="304" customFormat="1" ht="13.5"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1" t="s">
        <v>541</v>
      </c>
      <c r="AL22" s="1202"/>
      <c r="AM22" s="1202"/>
      <c r="AN22" s="1203"/>
      <c r="AO22" s="305">
        <v>94.1</v>
      </c>
      <c r="AP22" s="306">
        <v>97.7</v>
      </c>
      <c r="AQ22" s="307">
        <v>-3.6</v>
      </c>
      <c r="AR22" s="291"/>
      <c r="AS22" s="303"/>
      <c r="AT22" s="299"/>
    </row>
    <row r="23" spans="1:46" s="304" customFormat="1" ht="13.5"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5"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5"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5" x14ac:dyDescent="0.15">
      <c r="A26" s="1194" t="s">
        <v>542</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70"/>
    </row>
    <row r="27" spans="1:46" ht="13.5" x14ac:dyDescent="0.15">
      <c r="A27" s="312"/>
      <c r="AO27" s="265"/>
      <c r="AP27" s="265"/>
      <c r="AQ27" s="265"/>
      <c r="AR27" s="265"/>
      <c r="AS27" s="265"/>
      <c r="AT27" s="265"/>
    </row>
    <row r="28" spans="1:46" ht="17.25" x14ac:dyDescent="0.15">
      <c r="A28" s="266" t="s">
        <v>543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5"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544</v>
      </c>
      <c r="AL29" s="270"/>
      <c r="AM29" s="270"/>
      <c r="AN29" s="270"/>
      <c r="AO29" s="265"/>
      <c r="AP29" s="265"/>
      <c r="AQ29" s="265"/>
      <c r="AR29" s="265"/>
      <c r="AS29" s="314"/>
    </row>
    <row r="30" spans="1:46" ht="13.7"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3" t="s">
        <v>523</v>
      </c>
      <c r="AP30" s="275"/>
      <c r="AQ30" s="276" t="s">
        <v>524</v>
      </c>
      <c r="AR30" s="277"/>
    </row>
    <row r="31" spans="1:46" ht="13.5"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4"/>
      <c r="AP31" s="281" t="s">
        <v>525</v>
      </c>
      <c r="AQ31" s="282" t="s">
        <v>526</v>
      </c>
      <c r="AR31" s="283" t="s">
        <v>527</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5" t="s">
        <v>545</v>
      </c>
      <c r="AL32" s="1186"/>
      <c r="AM32" s="1186"/>
      <c r="AN32" s="1187"/>
      <c r="AO32" s="315">
        <v>1503067</v>
      </c>
      <c r="AP32" s="315">
        <v>38795</v>
      </c>
      <c r="AQ32" s="316">
        <v>56817</v>
      </c>
      <c r="AR32" s="317">
        <v>-31.7</v>
      </c>
    </row>
    <row r="33" spans="1:46" ht="13.7"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5" t="s">
        <v>546</v>
      </c>
      <c r="AL33" s="1186"/>
      <c r="AM33" s="1186"/>
      <c r="AN33" s="1187"/>
      <c r="AO33" s="315" t="s">
        <v>532</v>
      </c>
      <c r="AP33" s="315" t="s">
        <v>532</v>
      </c>
      <c r="AQ33" s="316" t="s">
        <v>532</v>
      </c>
      <c r="AR33" s="317" t="s">
        <v>532</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5" t="s">
        <v>547</v>
      </c>
      <c r="AL34" s="1186"/>
      <c r="AM34" s="1186"/>
      <c r="AN34" s="1187"/>
      <c r="AO34" s="315" t="s">
        <v>532</v>
      </c>
      <c r="AP34" s="315" t="s">
        <v>532</v>
      </c>
      <c r="AQ34" s="316">
        <v>1</v>
      </c>
      <c r="AR34" s="317" t="s">
        <v>532</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5" t="s">
        <v>548</v>
      </c>
      <c r="AL35" s="1186"/>
      <c r="AM35" s="1186"/>
      <c r="AN35" s="1187"/>
      <c r="AO35" s="315">
        <v>794318</v>
      </c>
      <c r="AP35" s="315">
        <v>20502</v>
      </c>
      <c r="AQ35" s="316">
        <v>14495</v>
      </c>
      <c r="AR35" s="317">
        <v>41.4</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5" t="s">
        <v>549</v>
      </c>
      <c r="AL36" s="1186"/>
      <c r="AM36" s="1186"/>
      <c r="AN36" s="1187"/>
      <c r="AO36" s="315">
        <v>8658</v>
      </c>
      <c r="AP36" s="315">
        <v>223</v>
      </c>
      <c r="AQ36" s="316">
        <v>2703</v>
      </c>
      <c r="AR36" s="317">
        <v>-91.7</v>
      </c>
    </row>
    <row r="37" spans="1:46" ht="13.7"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5" t="s">
        <v>550</v>
      </c>
      <c r="AL37" s="1186"/>
      <c r="AM37" s="1186"/>
      <c r="AN37" s="1187"/>
      <c r="AO37" s="315">
        <v>40</v>
      </c>
      <c r="AP37" s="315">
        <v>1</v>
      </c>
      <c r="AQ37" s="316">
        <v>273</v>
      </c>
      <c r="AR37" s="317">
        <v>-99.6</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8" t="s">
        <v>551</v>
      </c>
      <c r="AL38" s="1189"/>
      <c r="AM38" s="1189"/>
      <c r="AN38" s="1190"/>
      <c r="AO38" s="318" t="s">
        <v>532</v>
      </c>
      <c r="AP38" s="318" t="s">
        <v>532</v>
      </c>
      <c r="AQ38" s="319">
        <v>2</v>
      </c>
      <c r="AR38" s="307" t="s">
        <v>532</v>
      </c>
      <c r="AS38" s="314"/>
    </row>
    <row r="39" spans="1:46" ht="13.5"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8" t="s">
        <v>552</v>
      </c>
      <c r="AL39" s="1189"/>
      <c r="AM39" s="1189"/>
      <c r="AN39" s="1190"/>
      <c r="AO39" s="315">
        <v>-78417</v>
      </c>
      <c r="AP39" s="315">
        <v>-2024</v>
      </c>
      <c r="AQ39" s="316">
        <v>-4629</v>
      </c>
      <c r="AR39" s="317">
        <v>-56.3</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5" t="s">
        <v>553</v>
      </c>
      <c r="AL40" s="1186"/>
      <c r="AM40" s="1186"/>
      <c r="AN40" s="1187"/>
      <c r="AO40" s="315">
        <v>-1258935</v>
      </c>
      <c r="AP40" s="315">
        <v>-32494</v>
      </c>
      <c r="AQ40" s="316">
        <v>-48266</v>
      </c>
      <c r="AR40" s="317">
        <v>-32.700000000000003</v>
      </c>
      <c r="AS40" s="314"/>
    </row>
    <row r="41" spans="1:46" ht="13.5"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1" t="s">
        <v>296</v>
      </c>
      <c r="AL41" s="1192"/>
      <c r="AM41" s="1192"/>
      <c r="AN41" s="1193"/>
      <c r="AO41" s="315">
        <v>968731</v>
      </c>
      <c r="AP41" s="315">
        <v>25003</v>
      </c>
      <c r="AQ41" s="316">
        <v>21396</v>
      </c>
      <c r="AR41" s="317">
        <v>16.899999999999999</v>
      </c>
      <c r="AS41" s="314"/>
    </row>
    <row r="42" spans="1:46" ht="13.5"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554</v>
      </c>
      <c r="AL42" s="265"/>
      <c r="AM42" s="265"/>
      <c r="AN42" s="265"/>
      <c r="AO42" s="265"/>
      <c r="AP42" s="265"/>
      <c r="AQ42" s="291"/>
      <c r="AR42" s="291"/>
      <c r="AS42" s="314"/>
    </row>
    <row r="43" spans="1:46" ht="13.5"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5"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5"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5"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5"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556</v>
      </c>
      <c r="AL48" s="325"/>
      <c r="AM48" s="325"/>
      <c r="AN48" s="325"/>
      <c r="AO48" s="325"/>
      <c r="AP48" s="325"/>
      <c r="AQ48" s="326"/>
      <c r="AR48" s="325"/>
    </row>
    <row r="49" spans="1:44" ht="13.7"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8" t="s">
        <v>523</v>
      </c>
      <c r="AN49" s="1180" t="s">
        <v>557</v>
      </c>
      <c r="AO49" s="1181"/>
      <c r="AP49" s="1181"/>
      <c r="AQ49" s="1181"/>
      <c r="AR49" s="1182"/>
    </row>
    <row r="50" spans="1:44" ht="13.5"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9"/>
      <c r="AN50" s="331" t="s">
        <v>558</v>
      </c>
      <c r="AO50" s="332" t="s">
        <v>559</v>
      </c>
      <c r="AP50" s="333" t="s">
        <v>560</v>
      </c>
      <c r="AQ50" s="334" t="s">
        <v>561</v>
      </c>
      <c r="AR50" s="335" t="s">
        <v>562</v>
      </c>
    </row>
    <row r="51" spans="1:44" ht="13.5"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563</v>
      </c>
      <c r="AL51" s="328"/>
      <c r="AM51" s="336">
        <v>4454942</v>
      </c>
      <c r="AN51" s="337">
        <v>110745</v>
      </c>
      <c r="AO51" s="338">
        <v>-41.7</v>
      </c>
      <c r="AP51" s="339">
        <v>88968</v>
      </c>
      <c r="AQ51" s="340">
        <v>6.8</v>
      </c>
      <c r="AR51" s="341">
        <v>-48.5</v>
      </c>
    </row>
    <row r="52" spans="1:44" ht="13.5"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564</v>
      </c>
      <c r="AM52" s="344">
        <v>2699789</v>
      </c>
      <c r="AN52" s="345">
        <v>67114</v>
      </c>
      <c r="AO52" s="346">
        <v>20.2</v>
      </c>
      <c r="AP52" s="347">
        <v>45482</v>
      </c>
      <c r="AQ52" s="348">
        <v>5.5</v>
      </c>
      <c r="AR52" s="349">
        <v>14.7</v>
      </c>
    </row>
    <row r="53" spans="1:44" ht="13.5"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565</v>
      </c>
      <c r="AL53" s="328"/>
      <c r="AM53" s="336">
        <v>4725899</v>
      </c>
      <c r="AN53" s="337">
        <v>117997</v>
      </c>
      <c r="AO53" s="338">
        <v>6.5</v>
      </c>
      <c r="AP53" s="339">
        <v>85173</v>
      </c>
      <c r="AQ53" s="340">
        <v>-4.3</v>
      </c>
      <c r="AR53" s="341">
        <v>10.8</v>
      </c>
    </row>
    <row r="54" spans="1:44" ht="13.5"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564</v>
      </c>
      <c r="AM54" s="344">
        <v>2415354</v>
      </c>
      <c r="AN54" s="345">
        <v>60307</v>
      </c>
      <c r="AO54" s="346">
        <v>-10.1</v>
      </c>
      <c r="AP54" s="347">
        <v>43913</v>
      </c>
      <c r="AQ54" s="348">
        <v>-3.4</v>
      </c>
      <c r="AR54" s="349">
        <v>-6.7</v>
      </c>
    </row>
    <row r="55" spans="1:44" ht="13.5"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566</v>
      </c>
      <c r="AL55" s="328"/>
      <c r="AM55" s="336">
        <v>4085939</v>
      </c>
      <c r="AN55" s="337">
        <v>102853</v>
      </c>
      <c r="AO55" s="338">
        <v>-12.8</v>
      </c>
      <c r="AP55" s="339">
        <v>94081</v>
      </c>
      <c r="AQ55" s="340">
        <v>10.5</v>
      </c>
      <c r="AR55" s="341">
        <v>-23.3</v>
      </c>
    </row>
    <row r="56" spans="1:44" ht="13.5"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564</v>
      </c>
      <c r="AM56" s="344">
        <v>2703372</v>
      </c>
      <c r="AN56" s="345">
        <v>68050</v>
      </c>
      <c r="AO56" s="346">
        <v>12.8</v>
      </c>
      <c r="AP56" s="347">
        <v>48949</v>
      </c>
      <c r="AQ56" s="348">
        <v>11.5</v>
      </c>
      <c r="AR56" s="349">
        <v>1.3</v>
      </c>
    </row>
    <row r="57" spans="1:44" ht="13.5"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567</v>
      </c>
      <c r="AL57" s="328"/>
      <c r="AM57" s="336">
        <v>3305814</v>
      </c>
      <c r="AN57" s="337">
        <v>84068</v>
      </c>
      <c r="AO57" s="338">
        <v>-18.3</v>
      </c>
      <c r="AP57" s="339">
        <v>92632</v>
      </c>
      <c r="AQ57" s="340">
        <v>-1.5</v>
      </c>
      <c r="AR57" s="341">
        <v>-16.8</v>
      </c>
    </row>
    <row r="58" spans="1:44" ht="13.5"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564</v>
      </c>
      <c r="AM58" s="344">
        <v>1863257</v>
      </c>
      <c r="AN58" s="345">
        <v>47383</v>
      </c>
      <c r="AO58" s="346">
        <v>-30.4</v>
      </c>
      <c r="AP58" s="347">
        <v>47978</v>
      </c>
      <c r="AQ58" s="348">
        <v>-2</v>
      </c>
      <c r="AR58" s="349">
        <v>-28.4</v>
      </c>
    </row>
    <row r="59" spans="1:44" ht="13.5"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568</v>
      </c>
      <c r="AL59" s="328"/>
      <c r="AM59" s="336">
        <v>4381986</v>
      </c>
      <c r="AN59" s="337">
        <v>113101</v>
      </c>
      <c r="AO59" s="338">
        <v>34.5</v>
      </c>
      <c r="AP59" s="339">
        <v>71279</v>
      </c>
      <c r="AQ59" s="340">
        <v>-23.1</v>
      </c>
      <c r="AR59" s="341">
        <v>57.6</v>
      </c>
    </row>
    <row r="60" spans="1:44" ht="13.5"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564</v>
      </c>
      <c r="AM60" s="344">
        <v>2027191</v>
      </c>
      <c r="AN60" s="345">
        <v>52323</v>
      </c>
      <c r="AO60" s="346">
        <v>10.4</v>
      </c>
      <c r="AP60" s="347">
        <v>36731</v>
      </c>
      <c r="AQ60" s="348">
        <v>-23.4</v>
      </c>
      <c r="AR60" s="349">
        <v>33.799999999999997</v>
      </c>
    </row>
    <row r="61" spans="1:44" ht="13.5"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569</v>
      </c>
      <c r="AL61" s="350"/>
      <c r="AM61" s="351">
        <v>4190916</v>
      </c>
      <c r="AN61" s="352">
        <v>105753</v>
      </c>
      <c r="AO61" s="353">
        <v>-6.4</v>
      </c>
      <c r="AP61" s="354">
        <v>86427</v>
      </c>
      <c r="AQ61" s="355">
        <v>-2.2999999999999998</v>
      </c>
      <c r="AR61" s="341">
        <v>-4.0999999999999996</v>
      </c>
    </row>
    <row r="62" spans="1:44" ht="13.5"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564</v>
      </c>
      <c r="AM62" s="344">
        <v>2341793</v>
      </c>
      <c r="AN62" s="345">
        <v>59035</v>
      </c>
      <c r="AO62" s="346">
        <v>0.6</v>
      </c>
      <c r="AP62" s="347">
        <v>44611</v>
      </c>
      <c r="AQ62" s="348">
        <v>-2.4</v>
      </c>
      <c r="AR62" s="349">
        <v>3</v>
      </c>
    </row>
    <row r="63" spans="1:44" ht="13.5"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5"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5"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5"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7" hidden="1" customHeight="1" x14ac:dyDescent="0.15">
      <c r="AK67" s="265"/>
      <c r="AL67" s="265"/>
      <c r="AM67" s="265"/>
      <c r="AN67" s="265"/>
      <c r="AO67" s="265"/>
      <c r="AP67" s="265"/>
      <c r="AQ67" s="265"/>
      <c r="AR67" s="265"/>
      <c r="AS67" s="265"/>
      <c r="AT67" s="265"/>
    </row>
    <row r="68" spans="1:46" ht="13.7" hidden="1" customHeight="1" x14ac:dyDescent="0.15">
      <c r="AK68" s="265"/>
      <c r="AL68" s="265"/>
      <c r="AM68" s="265"/>
      <c r="AN68" s="265"/>
      <c r="AO68" s="265"/>
      <c r="AP68" s="265"/>
      <c r="AQ68" s="265"/>
      <c r="AR68" s="265"/>
    </row>
    <row r="69" spans="1:46" ht="13.7" hidden="1" customHeight="1" x14ac:dyDescent="0.15">
      <c r="AK69" s="265"/>
      <c r="AL69" s="265"/>
      <c r="AM69" s="265"/>
      <c r="AN69" s="265"/>
      <c r="AO69" s="265"/>
      <c r="AP69" s="265"/>
      <c r="AQ69" s="265"/>
      <c r="AR69" s="265"/>
    </row>
    <row r="70" spans="1:46" ht="13.5" hidden="1" x14ac:dyDescent="0.15">
      <c r="AK70" s="265"/>
      <c r="AL70" s="265"/>
      <c r="AM70" s="265"/>
      <c r="AN70" s="265"/>
      <c r="AO70" s="265"/>
      <c r="AP70" s="265"/>
      <c r="AQ70" s="265"/>
      <c r="AR70" s="265"/>
    </row>
    <row r="71" spans="1:46" ht="13.5" hidden="1" x14ac:dyDescent="0.15">
      <c r="AK71" s="265"/>
      <c r="AL71" s="265"/>
      <c r="AM71" s="265"/>
      <c r="AN71" s="265"/>
      <c r="AO71" s="265"/>
      <c r="AP71" s="265"/>
      <c r="AQ71" s="265"/>
      <c r="AR71" s="265"/>
    </row>
    <row r="72" spans="1:46" ht="13.5" hidden="1" x14ac:dyDescent="0.15">
      <c r="AK72" s="265"/>
      <c r="AL72" s="265"/>
      <c r="AM72" s="265"/>
      <c r="AN72" s="265"/>
      <c r="AO72" s="265"/>
      <c r="AP72" s="265"/>
      <c r="AQ72" s="265"/>
      <c r="AR72" s="265"/>
    </row>
    <row r="73" spans="1:46" ht="13.5" hidden="1" x14ac:dyDescent="0.15">
      <c r="AK73" s="265"/>
      <c r="AL73" s="265"/>
      <c r="AM73" s="265"/>
      <c r="AN73" s="265"/>
      <c r="AO73" s="265"/>
      <c r="AP73" s="265"/>
      <c r="AQ73" s="265"/>
      <c r="AR73" s="265"/>
    </row>
  </sheetData>
  <sheetProtection algorithmName="SHA-512" hashValue="ZhwA+dUktbap33bQhtAuiTyqXDSrUM03AUr1zUOKAjynSxZODTn0+xS9Xk2krfJPsxExByQ0bibUJ3X96D/FZw==" saltValue="LniZ9ieBTbP3VtIDbD7iF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7" customHeight="1" zeroHeight="1" x14ac:dyDescent="0.15"/>
  <cols>
    <col min="1" max="125" width="2.5" style="263" customWidth="1"/>
    <col min="126" max="16384" width="9" style="262" hidden="1"/>
  </cols>
  <sheetData>
    <row r="1" spans="2:125" ht="13.7"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5" x14ac:dyDescent="0.15">
      <c r="B2" s="262"/>
      <c r="DG2" s="262"/>
    </row>
    <row r="3" spans="2:125" ht="13.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5" x14ac:dyDescent="0.15"/>
    <row r="5" spans="2:125" ht="13.5" x14ac:dyDescent="0.15"/>
    <row r="6" spans="2:125" ht="13.5" x14ac:dyDescent="0.15"/>
    <row r="7" spans="2:125" ht="13.5" x14ac:dyDescent="0.15"/>
    <row r="8" spans="2:125" ht="13.5" x14ac:dyDescent="0.15"/>
    <row r="9" spans="2:125" ht="13.5" x14ac:dyDescent="0.15">
      <c r="DU9" s="262"/>
    </row>
    <row r="10" spans="2:125" ht="13.5" x14ac:dyDescent="0.15"/>
    <row r="11" spans="2:125" ht="13.5" x14ac:dyDescent="0.15"/>
    <row r="12" spans="2:125" ht="13.5" x14ac:dyDescent="0.15"/>
    <row r="13" spans="2:125" ht="13.5" x14ac:dyDescent="0.15"/>
    <row r="14" spans="2:125" ht="13.5" x14ac:dyDescent="0.15"/>
    <row r="15" spans="2:125" ht="13.5" x14ac:dyDescent="0.15"/>
    <row r="16" spans="2:125" ht="13.5" x14ac:dyDescent="0.15"/>
    <row r="17" spans="125:125" ht="13.5" x14ac:dyDescent="0.15">
      <c r="DU17" s="262"/>
    </row>
    <row r="18" spans="125:125" ht="13.5" x14ac:dyDescent="0.15"/>
    <row r="19" spans="125:125" ht="13.5" x14ac:dyDescent="0.15"/>
    <row r="20" spans="125:125" ht="13.5" x14ac:dyDescent="0.15">
      <c r="DU20" s="262"/>
    </row>
    <row r="21" spans="125:125" ht="13.5" x14ac:dyDescent="0.15">
      <c r="DU21" s="262"/>
    </row>
    <row r="22" spans="125:125" ht="13.5" x14ac:dyDescent="0.15"/>
    <row r="23" spans="125:125" ht="13.5" x14ac:dyDescent="0.15"/>
    <row r="24" spans="125:125" ht="13.5" x14ac:dyDescent="0.15"/>
    <row r="25" spans="125:125" ht="13.5" x14ac:dyDescent="0.15"/>
    <row r="26" spans="125:125" ht="13.5" x14ac:dyDescent="0.15"/>
    <row r="27" spans="125:125" ht="13.5" x14ac:dyDescent="0.15"/>
    <row r="28" spans="125:125" ht="13.5" x14ac:dyDescent="0.15">
      <c r="DU28" s="262"/>
    </row>
    <row r="29" spans="125:125" ht="13.5" x14ac:dyDescent="0.15"/>
    <row r="30" spans="125:125" ht="13.5" x14ac:dyDescent="0.15"/>
    <row r="31" spans="125:125" ht="13.5" x14ac:dyDescent="0.15"/>
    <row r="32" spans="125:125" ht="13.5" x14ac:dyDescent="0.15"/>
    <row r="33" spans="2:125" ht="13.5" x14ac:dyDescent="0.15">
      <c r="B33" s="262"/>
      <c r="G33" s="262"/>
      <c r="I33" s="262"/>
    </row>
    <row r="34" spans="2:125" ht="13.5" x14ac:dyDescent="0.15">
      <c r="C34" s="262"/>
      <c r="P34" s="262"/>
      <c r="DE34" s="262"/>
      <c r="DH34" s="262"/>
    </row>
    <row r="35" spans="2:125" ht="13.5" x14ac:dyDescent="0.15">
      <c r="D35" s="262"/>
      <c r="E35" s="262"/>
      <c r="DG35" s="262"/>
      <c r="DJ35" s="262"/>
      <c r="DP35" s="262"/>
      <c r="DQ35" s="262"/>
      <c r="DR35" s="262"/>
      <c r="DS35" s="262"/>
      <c r="DT35" s="262"/>
      <c r="DU35" s="262"/>
    </row>
    <row r="36" spans="2:125" ht="13.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5" x14ac:dyDescent="0.15">
      <c r="DU37" s="262"/>
    </row>
    <row r="38" spans="2:125" ht="13.5" x14ac:dyDescent="0.15">
      <c r="DT38" s="262"/>
      <c r="DU38" s="262"/>
    </row>
    <row r="39" spans="2:125" ht="13.5" x14ac:dyDescent="0.15"/>
    <row r="40" spans="2:125" ht="13.5" x14ac:dyDescent="0.15">
      <c r="DH40" s="262"/>
    </row>
    <row r="41" spans="2:125" ht="13.5" x14ac:dyDescent="0.15">
      <c r="DE41" s="262"/>
    </row>
    <row r="42" spans="2:125" ht="13.5" x14ac:dyDescent="0.15">
      <c r="DG42" s="262"/>
      <c r="DJ42" s="262"/>
    </row>
    <row r="43" spans="2:125" ht="13.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5" x14ac:dyDescent="0.15">
      <c r="DU44" s="262"/>
    </row>
    <row r="45" spans="2:125" ht="13.5" x14ac:dyDescent="0.15"/>
    <row r="46" spans="2:125" ht="13.5" x14ac:dyDescent="0.15"/>
    <row r="47" spans="2:125" ht="13.5" x14ac:dyDescent="0.15"/>
    <row r="48" spans="2:125" ht="13.5" x14ac:dyDescent="0.15">
      <c r="DT48" s="262"/>
      <c r="DU48" s="262"/>
    </row>
    <row r="49" spans="120:125" ht="13.5" x14ac:dyDescent="0.15">
      <c r="DU49" s="262"/>
    </row>
    <row r="50" spans="120:125" ht="13.5" x14ac:dyDescent="0.15">
      <c r="DU50" s="262"/>
    </row>
    <row r="51" spans="120:125" ht="13.5" x14ac:dyDescent="0.15">
      <c r="DP51" s="262"/>
      <c r="DQ51" s="262"/>
      <c r="DR51" s="262"/>
      <c r="DS51" s="262"/>
      <c r="DT51" s="262"/>
      <c r="DU51" s="262"/>
    </row>
    <row r="52" spans="120:125" ht="13.5" x14ac:dyDescent="0.15"/>
    <row r="53" spans="120:125" ht="13.5" x14ac:dyDescent="0.15"/>
    <row r="54" spans="120:125" ht="13.5" x14ac:dyDescent="0.15">
      <c r="DU54" s="262"/>
    </row>
    <row r="55" spans="120:125" ht="13.5" x14ac:dyDescent="0.15"/>
    <row r="56" spans="120:125" ht="13.5" x14ac:dyDescent="0.15"/>
    <row r="57" spans="120:125" ht="13.5" x14ac:dyDescent="0.15"/>
    <row r="58" spans="120:125" ht="13.5" x14ac:dyDescent="0.15">
      <c r="DU58" s="262"/>
    </row>
    <row r="59" spans="120:125" ht="13.5" x14ac:dyDescent="0.15"/>
    <row r="60" spans="120:125" ht="13.5" x14ac:dyDescent="0.15"/>
    <row r="61" spans="120:125" ht="13.5" x14ac:dyDescent="0.15"/>
    <row r="62" spans="120:125" ht="13.5" x14ac:dyDescent="0.15"/>
    <row r="63" spans="120:125" ht="13.5" x14ac:dyDescent="0.15">
      <c r="DU63" s="262"/>
    </row>
    <row r="64" spans="120:125" ht="13.5" x14ac:dyDescent="0.15">
      <c r="DT64" s="262"/>
      <c r="DU64" s="262"/>
    </row>
    <row r="65" spans="123:125" ht="13.5" x14ac:dyDescent="0.15"/>
    <row r="66" spans="123:125" ht="13.5" x14ac:dyDescent="0.15"/>
    <row r="67" spans="123:125" ht="13.5" x14ac:dyDescent="0.15"/>
    <row r="68" spans="123:125" ht="13.5" x14ac:dyDescent="0.15"/>
    <row r="69" spans="123:125" ht="13.5" x14ac:dyDescent="0.15">
      <c r="DS69" s="262"/>
      <c r="DT69" s="262"/>
      <c r="DU69" s="262"/>
    </row>
    <row r="70" spans="123:125" ht="13.5" x14ac:dyDescent="0.15"/>
    <row r="71" spans="123:125" ht="13.5" x14ac:dyDescent="0.15"/>
    <row r="72" spans="123:125" ht="13.5" x14ac:dyDescent="0.15"/>
    <row r="73" spans="123:125" ht="13.5" x14ac:dyDescent="0.15"/>
    <row r="74" spans="123:125" ht="13.5" x14ac:dyDescent="0.15"/>
    <row r="75" spans="123:125" ht="13.5" x14ac:dyDescent="0.15"/>
    <row r="76" spans="123:125" ht="13.5" x14ac:dyDescent="0.15"/>
    <row r="77" spans="123:125" ht="13.5" x14ac:dyDescent="0.15"/>
    <row r="78" spans="123:125" ht="13.5" x14ac:dyDescent="0.15"/>
    <row r="79" spans="123:125" ht="13.5" x14ac:dyDescent="0.15"/>
    <row r="80" spans="123:125" ht="13.5" x14ac:dyDescent="0.15"/>
    <row r="81" spans="116:125" ht="13.5" x14ac:dyDescent="0.15"/>
    <row r="82" spans="116:125" ht="13.5" x14ac:dyDescent="0.15">
      <c r="DL82" s="262"/>
    </row>
    <row r="83" spans="116:125" ht="13.5" x14ac:dyDescent="0.15">
      <c r="DM83" s="262"/>
      <c r="DN83" s="262"/>
      <c r="DO83" s="262"/>
      <c r="DP83" s="262"/>
      <c r="DQ83" s="262"/>
      <c r="DR83" s="262"/>
      <c r="DS83" s="262"/>
      <c r="DT83" s="262"/>
      <c r="DU83" s="262"/>
    </row>
    <row r="84" spans="116:125" ht="13.5" x14ac:dyDescent="0.15"/>
    <row r="85" spans="116:125" ht="13.5" x14ac:dyDescent="0.15"/>
    <row r="86" spans="116:125" ht="13.5" x14ac:dyDescent="0.15"/>
    <row r="87" spans="116:125" ht="13.5" x14ac:dyDescent="0.15"/>
    <row r="88" spans="116:125" ht="13.5" x14ac:dyDescent="0.15">
      <c r="DU88" s="262"/>
    </row>
    <row r="89" spans="116:125" ht="13.5" x14ac:dyDescent="0.15"/>
    <row r="90" spans="116:125" ht="13.5" x14ac:dyDescent="0.15"/>
    <row r="91" spans="116:125" ht="13.5" x14ac:dyDescent="0.15"/>
    <row r="92" spans="116:125" ht="13.7" customHeight="1" x14ac:dyDescent="0.15"/>
    <row r="93" spans="116:125" ht="13.7" customHeight="1" x14ac:dyDescent="0.15"/>
    <row r="94" spans="116:125" ht="13.7" customHeight="1" x14ac:dyDescent="0.15">
      <c r="DS94" s="262"/>
      <c r="DT94" s="262"/>
      <c r="DU94" s="262"/>
    </row>
    <row r="95" spans="116:125" ht="13.7" customHeight="1" x14ac:dyDescent="0.15">
      <c r="DU95" s="262"/>
    </row>
    <row r="96" spans="116:125" ht="13.7" customHeight="1" x14ac:dyDescent="0.15"/>
    <row r="97" spans="124:125" ht="13.7" customHeight="1" x14ac:dyDescent="0.15"/>
    <row r="98" spans="124:125" ht="13.7" customHeight="1" x14ac:dyDescent="0.15"/>
    <row r="99" spans="124:125" ht="13.7" customHeight="1" x14ac:dyDescent="0.15"/>
    <row r="100" spans="124:125" ht="13.7" customHeight="1" x14ac:dyDescent="0.15"/>
    <row r="101" spans="124:125" ht="13.7" customHeight="1" x14ac:dyDescent="0.15">
      <c r="DU101" s="262"/>
    </row>
    <row r="102" spans="124:125" ht="13.7" customHeight="1" x14ac:dyDescent="0.15"/>
    <row r="103" spans="124:125" ht="13.7" customHeight="1" x14ac:dyDescent="0.15"/>
    <row r="104" spans="124:125" ht="13.7" customHeight="1" x14ac:dyDescent="0.15">
      <c r="DT104" s="262"/>
      <c r="DU104" s="262"/>
    </row>
    <row r="105" spans="124:125" ht="13.7" customHeight="1" x14ac:dyDescent="0.15"/>
    <row r="106" spans="124:125" ht="13.7" customHeight="1" x14ac:dyDescent="0.15"/>
    <row r="107" spans="124:125" ht="13.7" customHeight="1" x14ac:dyDescent="0.15"/>
    <row r="108" spans="124:125" ht="13.7" customHeight="1" x14ac:dyDescent="0.15"/>
    <row r="109" spans="124:125" ht="13.7" customHeight="1" x14ac:dyDescent="0.15"/>
    <row r="110" spans="124:125" ht="13.7" customHeight="1" x14ac:dyDescent="0.15"/>
    <row r="111" spans="124:125" ht="13.7" customHeight="1" x14ac:dyDescent="0.15"/>
    <row r="112" spans="124:125" ht="13.7" customHeight="1" x14ac:dyDescent="0.15"/>
    <row r="113" spans="125:125" ht="13.7" customHeight="1" x14ac:dyDescent="0.15"/>
    <row r="114" spans="125:125" ht="13.7" customHeight="1" x14ac:dyDescent="0.15"/>
    <row r="115" spans="125:125" ht="13.7" customHeight="1" x14ac:dyDescent="0.15"/>
    <row r="116" spans="125:125" ht="13.7" customHeight="1" x14ac:dyDescent="0.15">
      <c r="DU116" s="262" t="s">
        <v>571</v>
      </c>
    </row>
    <row r="121" spans="125:125" ht="13.7" hidden="1" customHeight="1" x14ac:dyDescent="0.15">
      <c r="DU121" s="262"/>
    </row>
  </sheetData>
  <sheetProtection algorithmName="SHA-512" hashValue="DgUjebPAct/6PKE7/EyQNVjmkgtYB0ScTpC4t+MVRebPsmXvA0hoqZRUKcdgDvqiM5UqsHBTSlKDLRUNF9I4kA==" saltValue="D49f6K4Ze18bF7IVRHGk5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4294967295"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7" customHeight="1" zeroHeight="1" x14ac:dyDescent="0.15"/>
  <cols>
    <col min="1" max="125" width="2.5" style="263" customWidth="1"/>
    <col min="126" max="142" width="0" style="262" hidden="1" customWidth="1"/>
    <col min="143" max="16384" width="9" style="262" hidden="1"/>
  </cols>
  <sheetData>
    <row r="1" spans="1:125" ht="13.7"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5" x14ac:dyDescent="0.15">
      <c r="B2" s="262"/>
      <c r="T2" s="262"/>
    </row>
    <row r="3" spans="1:125" ht="13.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5" x14ac:dyDescent="0.15"/>
    <row r="5" spans="1:125" ht="13.5" x14ac:dyDescent="0.15"/>
    <row r="6" spans="1:125" ht="13.5" x14ac:dyDescent="0.15"/>
    <row r="7" spans="1:125" ht="13.5" x14ac:dyDescent="0.15"/>
    <row r="8" spans="1:125" ht="13.5" x14ac:dyDescent="0.15"/>
    <row r="9" spans="1:125" ht="13.5" x14ac:dyDescent="0.15"/>
    <row r="10" spans="1:125" ht="13.5" x14ac:dyDescent="0.15"/>
    <row r="11" spans="1:125" ht="13.5" x14ac:dyDescent="0.15"/>
    <row r="12" spans="1:125" ht="13.5" x14ac:dyDescent="0.15"/>
    <row r="13" spans="1:125" ht="13.5" x14ac:dyDescent="0.15"/>
    <row r="14" spans="1:125" ht="13.5" x14ac:dyDescent="0.15"/>
    <row r="15" spans="1:125" ht="13.5" x14ac:dyDescent="0.15"/>
    <row r="16" spans="1:125" ht="13.5" x14ac:dyDescent="0.15"/>
    <row r="17" ht="13.5" x14ac:dyDescent="0.15"/>
    <row r="18" ht="13.5" x14ac:dyDescent="0.15"/>
    <row r="19" ht="13.5" x14ac:dyDescent="0.15"/>
    <row r="20" ht="13.5" x14ac:dyDescent="0.15"/>
    <row r="21" ht="13.5" x14ac:dyDescent="0.15"/>
    <row r="22" ht="13.5" x14ac:dyDescent="0.15"/>
    <row r="23" ht="13.5" x14ac:dyDescent="0.15"/>
    <row r="24" ht="13.5" x14ac:dyDescent="0.15"/>
    <row r="25" ht="13.5" x14ac:dyDescent="0.15"/>
    <row r="26" ht="13.5" x14ac:dyDescent="0.15"/>
    <row r="27" ht="13.5" x14ac:dyDescent="0.15"/>
    <row r="28" ht="13.5" x14ac:dyDescent="0.15"/>
    <row r="29" ht="13.5" x14ac:dyDescent="0.15"/>
    <row r="30" ht="13.5" x14ac:dyDescent="0.15"/>
    <row r="31" ht="13.5" x14ac:dyDescent="0.15"/>
    <row r="32" ht="13.5" x14ac:dyDescent="0.15"/>
    <row r="33" spans="2:125" ht="13.5" x14ac:dyDescent="0.15">
      <c r="B33" s="262"/>
      <c r="G33" s="262"/>
      <c r="I33" s="262"/>
    </row>
    <row r="34" spans="2:125" ht="13.5" x14ac:dyDescent="0.15">
      <c r="C34" s="262"/>
      <c r="P34" s="262"/>
      <c r="R34" s="262"/>
      <c r="U34" s="262"/>
    </row>
    <row r="35" spans="2:125" ht="13.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5" x14ac:dyDescent="0.15">
      <c r="F36" s="262"/>
      <c r="H36" s="262"/>
      <c r="J36" s="262"/>
      <c r="K36" s="262"/>
      <c r="L36" s="262"/>
      <c r="M36" s="262"/>
      <c r="N36" s="262"/>
      <c r="O36" s="262"/>
      <c r="Q36" s="262"/>
      <c r="S36" s="262"/>
      <c r="V36" s="262"/>
    </row>
    <row r="37" spans="2:125" ht="13.5" x14ac:dyDescent="0.15"/>
    <row r="38" spans="2:125" ht="13.5" x14ac:dyDescent="0.15"/>
    <row r="39" spans="2:125" ht="13.5" x14ac:dyDescent="0.15"/>
    <row r="40" spans="2:125" ht="13.5" x14ac:dyDescent="0.15">
      <c r="U40" s="262"/>
    </row>
    <row r="41" spans="2:125" ht="13.5" x14ac:dyDescent="0.15">
      <c r="R41" s="262"/>
    </row>
    <row r="42" spans="2:125" ht="13.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5" x14ac:dyDescent="0.15">
      <c r="Q43" s="262"/>
      <c r="S43" s="262"/>
      <c r="V43" s="262"/>
    </row>
    <row r="44" spans="2:125" ht="13.5" x14ac:dyDescent="0.15"/>
    <row r="45" spans="2:125" ht="13.5" x14ac:dyDescent="0.15"/>
    <row r="46" spans="2:125" ht="13.5" x14ac:dyDescent="0.15"/>
    <row r="47" spans="2:125" ht="13.5" x14ac:dyDescent="0.15"/>
    <row r="48" spans="2:125" ht="13.5" x14ac:dyDescent="0.15"/>
    <row r="49" ht="13.5" x14ac:dyDescent="0.15"/>
    <row r="50" ht="13.5" x14ac:dyDescent="0.15"/>
    <row r="51" ht="13.5" x14ac:dyDescent="0.15"/>
    <row r="52" ht="13.5" x14ac:dyDescent="0.15"/>
    <row r="53" ht="13.5" x14ac:dyDescent="0.15"/>
    <row r="54" ht="13.5" x14ac:dyDescent="0.15"/>
    <row r="55" ht="13.5" x14ac:dyDescent="0.15"/>
    <row r="56" ht="13.5" x14ac:dyDescent="0.15"/>
    <row r="57" ht="13.5" x14ac:dyDescent="0.15"/>
    <row r="58" ht="13.5" x14ac:dyDescent="0.15"/>
    <row r="59" ht="13.5" x14ac:dyDescent="0.15"/>
    <row r="60" ht="13.5" x14ac:dyDescent="0.15"/>
    <row r="61" ht="13.5" x14ac:dyDescent="0.15"/>
    <row r="62" ht="13.5" x14ac:dyDescent="0.15"/>
    <row r="63" ht="13.5" x14ac:dyDescent="0.15"/>
    <row r="64" ht="13.5" x14ac:dyDescent="0.15"/>
    <row r="65" ht="13.5" x14ac:dyDescent="0.15"/>
    <row r="66" ht="13.5" x14ac:dyDescent="0.15"/>
    <row r="67" ht="13.5" x14ac:dyDescent="0.15"/>
    <row r="68" ht="13.5" x14ac:dyDescent="0.15"/>
    <row r="69" ht="13.5" x14ac:dyDescent="0.15"/>
    <row r="70" ht="13.5" x14ac:dyDescent="0.15"/>
    <row r="71" ht="13.5" x14ac:dyDescent="0.15"/>
    <row r="72" ht="13.5" x14ac:dyDescent="0.15"/>
    <row r="73" ht="13.5" x14ac:dyDescent="0.15"/>
    <row r="74" ht="13.5" x14ac:dyDescent="0.15"/>
    <row r="75" ht="13.5" x14ac:dyDescent="0.15"/>
    <row r="76" ht="13.5" x14ac:dyDescent="0.15"/>
    <row r="77" ht="13.5" x14ac:dyDescent="0.15"/>
    <row r="78" ht="13.5" x14ac:dyDescent="0.15"/>
    <row r="79" ht="13.5" x14ac:dyDescent="0.15"/>
    <row r="80" ht="13.5" x14ac:dyDescent="0.15"/>
    <row r="81" ht="13.5" x14ac:dyDescent="0.15"/>
    <row r="82" ht="13.5" x14ac:dyDescent="0.15"/>
    <row r="83" ht="13.5" x14ac:dyDescent="0.15"/>
    <row r="84" ht="13.5" x14ac:dyDescent="0.15"/>
    <row r="85" ht="13.5" x14ac:dyDescent="0.15"/>
    <row r="86" ht="13.5" x14ac:dyDescent="0.15"/>
    <row r="87" ht="13.5" x14ac:dyDescent="0.15"/>
    <row r="88" ht="13.5" x14ac:dyDescent="0.15"/>
    <row r="89" ht="13.5" x14ac:dyDescent="0.15"/>
    <row r="90" ht="13.5" x14ac:dyDescent="0.15"/>
    <row r="91" ht="13.5" x14ac:dyDescent="0.15"/>
    <row r="92" ht="13.7" customHeight="1" x14ac:dyDescent="0.15"/>
    <row r="93" ht="13.7" customHeight="1" x14ac:dyDescent="0.15"/>
    <row r="94" ht="13.7" customHeight="1" x14ac:dyDescent="0.15"/>
    <row r="95" ht="13.7" customHeight="1" x14ac:dyDescent="0.15"/>
    <row r="96" ht="13.7" customHeight="1" x14ac:dyDescent="0.15"/>
    <row r="97" ht="13.7" customHeight="1" x14ac:dyDescent="0.15"/>
    <row r="98" ht="13.7" customHeight="1" x14ac:dyDescent="0.15"/>
    <row r="99" ht="13.7" customHeight="1" x14ac:dyDescent="0.15"/>
    <row r="100" ht="13.7" customHeight="1" x14ac:dyDescent="0.15"/>
    <row r="101" ht="13.7" customHeight="1" x14ac:dyDescent="0.15"/>
    <row r="102" ht="13.7" customHeight="1" x14ac:dyDescent="0.15"/>
    <row r="103" ht="13.7" customHeight="1" x14ac:dyDescent="0.15"/>
    <row r="104" ht="13.7" customHeight="1" x14ac:dyDescent="0.15"/>
    <row r="105" ht="13.7" customHeight="1" x14ac:dyDescent="0.15"/>
    <row r="106" ht="13.7" customHeight="1" x14ac:dyDescent="0.15"/>
    <row r="107" ht="13.7" customHeight="1" x14ac:dyDescent="0.15"/>
    <row r="108" ht="13.7" customHeight="1" x14ac:dyDescent="0.15"/>
    <row r="109" ht="13.7" customHeight="1" x14ac:dyDescent="0.15"/>
    <row r="110" ht="13.7" customHeight="1" x14ac:dyDescent="0.15"/>
    <row r="111" ht="13.7" customHeight="1" x14ac:dyDescent="0.15"/>
    <row r="112" ht="13.7" customHeight="1" x14ac:dyDescent="0.15"/>
    <row r="113" spans="125:125" ht="13.7" customHeight="1" x14ac:dyDescent="0.15"/>
    <row r="114" spans="125:125" ht="13.7" customHeight="1" x14ac:dyDescent="0.15"/>
    <row r="115" spans="125:125" ht="13.7" customHeight="1" x14ac:dyDescent="0.15"/>
    <row r="116" spans="125:125" ht="13.7" customHeight="1" x14ac:dyDescent="0.15">
      <c r="DU116" s="263" t="s">
        <v>572</v>
      </c>
    </row>
  </sheetData>
  <sheetProtection algorithmName="SHA-512" hashValue="BM9F0QxIDfHwS/DPEguMt6KDTUJcc+VgYxSgP56o1or3htP0jzvl1J8Q7t/v8H0IUvKvsnhbPQyjHODsgl6jRA==" saltValue="6C5SbIAi56qV3irZt5Z5f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7"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204" t="s">
        <v>3</v>
      </c>
      <c r="D47" s="1204"/>
      <c r="E47" s="1205"/>
      <c r="F47" s="11">
        <v>23.24</v>
      </c>
      <c r="G47" s="12">
        <v>22.56</v>
      </c>
      <c r="H47" s="12">
        <v>20.239999999999998</v>
      </c>
      <c r="I47" s="12">
        <v>20.49</v>
      </c>
      <c r="J47" s="13">
        <v>21.84</v>
      </c>
    </row>
    <row r="48" spans="2:10" ht="57.75" customHeight="1" x14ac:dyDescent="0.15">
      <c r="B48" s="14"/>
      <c r="C48" s="1206" t="s">
        <v>4</v>
      </c>
      <c r="D48" s="1206"/>
      <c r="E48" s="1207"/>
      <c r="F48" s="15">
        <v>5.23</v>
      </c>
      <c r="G48" s="16">
        <v>5.27</v>
      </c>
      <c r="H48" s="16">
        <v>5.93</v>
      </c>
      <c r="I48" s="16">
        <v>6.29</v>
      </c>
      <c r="J48" s="17">
        <v>6.09</v>
      </c>
    </row>
    <row r="49" spans="2:10" ht="57.75" customHeight="1" thickBot="1" x14ac:dyDescent="0.2">
      <c r="B49" s="18"/>
      <c r="C49" s="1208" t="s">
        <v>5</v>
      </c>
      <c r="D49" s="1208"/>
      <c r="E49" s="1209"/>
      <c r="F49" s="19" t="s">
        <v>578</v>
      </c>
      <c r="G49" s="20" t="s">
        <v>579</v>
      </c>
      <c r="H49" s="20" t="s">
        <v>580</v>
      </c>
      <c r="I49" s="20" t="s">
        <v>581</v>
      </c>
      <c r="J49" s="21" t="s">
        <v>582</v>
      </c>
    </row>
    <row r="50" spans="2:10" ht="13.5" x14ac:dyDescent="0.15"/>
  </sheetData>
  <sheetProtection algorithmName="SHA-512" hashValue="WCGWpZVJdRfx5NQckj34HRBkPVlCxI48UhAqFdDSnAotCBdmtbgBbB8IjQ9uuMjhAGTaboq1z73tVni75jcjrQ==" saltValue="ZxOB3ASGfxcKeanHCkGH7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joho1909104user</dc:creator>
  <cp:lastModifiedBy> </cp:lastModifiedBy>
  <cp:lastPrinted>2023-03-23T00:26:05Z</cp:lastPrinted>
  <dcterms:created xsi:type="dcterms:W3CDTF">2023-03-23T00:20:57Z</dcterms:created>
  <dcterms:modified xsi:type="dcterms:W3CDTF">2023-10-27T07:57:42Z</dcterms:modified>
</cp:coreProperties>
</file>