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1440DAD6-9734-4832-9D31-A0530485DFA1}" xr6:coauthVersionLast="36" xr6:coauthVersionMax="36" xr10:uidLastSave="{00000000-0000-0000-0000-000000000000}"/>
  <bookViews>
    <workbookView xWindow="0" yWindow="0" windowWidth="15345" windowHeight="5850" tabRatio="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AM36" i="10"/>
  <c r="C36"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<sst xmlns="http://schemas.openxmlformats.org/spreadsheetml/2006/main" count="1126" uniqueCount="622">
  <si>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</si>
  <si>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</si>
  <si>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</si>
  <si>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</si>
  <si>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</si>
  <si>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</si>
  <si>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</si>
  <si>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</si>
  <si>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</si>
  <si>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</si>
  <si>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</si>
  <si>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</si>
  <si>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</si>
  <si>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</si>
  <si>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</si>
  <si>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</si>
  <si>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</si>
  <si>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</si>
  <si>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</si>
  <si>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</si>
  <si>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</si>
  <si>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</si>
  <si>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</si>
  <si>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</si>
  <si>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</si>
  <si>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</si>
  <si>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</si>
  <si>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</si>
  <si>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</si>
  <si>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</si>
  <si>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</si>
  <si>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</si>
  <si>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</si>
  <si>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</si>
  <si>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</si>
  <si>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</si>
  <si>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</si>
  <si>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</si>
  <si>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</si>
  <si>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</si>
  <si>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</si>
  <si>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</si>
  <si>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</si>
  <si>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</si>
  <si>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</si>
  <si>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</si>
  <si>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</si>
  <si>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</si>
  <si>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</si>
  <si>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</si>
  <si>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</si>
  <si>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</si>
  <si>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</si>
  <si>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</si>
  <si>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</si>
  <si>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</si>
  <si>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</si>
  <si>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</si>
  <si>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</si>
  <si>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</si>
  <si>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</si>
  <si>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</si>
  <si>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</si>
  <si>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</si>
  <si>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</si>
  <si>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</si>
  <si>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</si>
  <si>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</si>
  <si>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</si>
  <si>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</si>
  <si>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</si>
  <si>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</si>
  <si>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</si>
  <si>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</si>
  <si>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</si>
  <si>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</si>
  <si>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</si>
  <si>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</si>
  <si>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</si>
  <si>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</si>
  <si>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</si>
  <si>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</si>
  <si>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</si>
  <si>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</si>
  <si>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</si>
  <si>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</si>
  <si>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</si>
  <si>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</si>
  <si>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</si>
  <si>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</si>
  <si>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</si>
  <si>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</si>
  <si>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</si>
  <si>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</si>
  <si>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</si>
  <si>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</si>
  <si>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</si>
  <si>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</si>
  <si>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</si>
  <si>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</si>
  <si>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</si>
  <si>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</si>
  <si>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</si>
  <si>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</si>
  <si>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</si>
  <si>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</si>
  <si>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</si>
  <si>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</si>
  <si>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</si>
  <si>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</si>
  <si>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</si>
  <si>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</si>
  <si>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</si>
  <si>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</si>
  <si>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</si>
  <si>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</si>
  <si>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</si>
  <si>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</si>
  <si>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</si>
  <si>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</si>
  <si>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</si>
  <si>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</si>
  <si>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</si>
  <si>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</si>
  <si>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</si>
  <si>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</si>
  <si>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</si>
  <si>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</si>
  <si>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</si>
  <si>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</si>
  <si>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</si>
  <si>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</si>
  <si>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</si>
  <si>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</si>
  <si>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</si>
  <si>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</si>
  <si>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</si>
  <si>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</si>
  <si>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</si>
  <si>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</si>
  <si>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</si>
  <si>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</si>
  <si>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</si>
  <si>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</si>
  <si>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</si>
  <si>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</si>
  <si>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</si>
  <si>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</si>
  <si>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</si>
  <si>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</si>
  <si>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</si>
  <si>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</si>
  <si>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三沢市立三沢病院事業会計</t>
    <phoneticPr fontId="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</si>
  <si>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</si>
  <si>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</si>
  <si>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</si>
  <si>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</si>
  <si>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</si>
  <si>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</si>
  <si>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</si>
  <si>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</si>
  <si>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</si>
  <si>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</si>
  <si>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</si>
  <si>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</si>
  <si>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</si>
  <si>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</si>
  <si>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</si>
  <si>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</si>
  <si>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</si>
  <si>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</si>
  <si>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</si>
  <si>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</si>
  <si>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</si>
  <si>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</si>
  <si>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</si>
  <si>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</si>
  <si>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</si>
  <si>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</si>
  <si>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</si>
  <si>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</si>
  <si>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</si>
  <si>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</si>
  <si>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</si>
  <si>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</si>
  <si>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</si>
  <si>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</si>
  <si>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</si>
  <si>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</si>
  <si>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</si>
  <si>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</si>
  <si>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</si>
  <si>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</si>
  <si>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</si>
  <si>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</si>
  <si>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</si>
  <si>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</si>
  <si>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</si>
  <si>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</si>
  <si>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</si>
  <si>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</si>
  <si>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</si>
  <si>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</si>
  <si>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</si>
  <si>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</si>
  <si>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</si>
  <si>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</si>
  <si>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</si>
  <si>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</si>
  <si>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</si>
  <si>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</si>
  <si>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</si>
  <si>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青森県三沢市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</si>
  <si>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</si>
  <si>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</si>
  <si>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</si>
  <si>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</si>
  <si>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</si>
  <si>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</si>
  <si>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</si>
  <si>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</si>
  <si>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</si>
  <si>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</si>
  <si>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</si>
  <si>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</si>
  <si>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</si>
  <si>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</si>
  <si>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</si>
  <si>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</si>
  <si>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</si>
  <si>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</si>
  <si>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</si>
  <si>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</si>
  <si>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</si>
  <si>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</si>
  <si>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</si>
  <si>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</si>
  <si>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</si>
  <si>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</si>
  <si>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</si>
  <si>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</si>
  <si>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</si>
  <si>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</si>
  <si>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</si>
  <si>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</si>
  <si>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</si>
  <si>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</si>
  <si>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</si>
  <si>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</si>
  <si>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</si>
  <si>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</si>
  <si>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</si>
  <si>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</si>
  <si>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</si>
  <si>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</si>
  <si>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</si>
  <si>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</si>
  <si>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</si>
  <si>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</si>
  <si>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</si>
  <si>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</si>
  <si>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</si>
  <si>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</si>
  <si>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</si>
  <si>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</si>
  <si>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</si>
  <si>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</si>
  <si>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</si>
  <si>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</si>
  <si>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</si>
  <si>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</si>
  <si>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</si>
  <si>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</si>
  <si>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</si>
  <si>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</si>
  <si>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</si>
  <si>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</si>
  <si>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</si>
  <si>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</si>
  <si>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</si>
  <si>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</si>
  <si>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</si>
  <si>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</si>
  <si>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</si>
  <si>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</si>
  <si>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</si>
  <si>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</si>
  <si>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</si>
  <si>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</si>
  <si>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</si>
  <si>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</si>
  <si>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</si>
  <si>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</si>
  <si>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</si>
  <si>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</si>
  <si>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</si>
  <si>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</si>
  <si>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</si>
  <si>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</si>
  <si>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</si>
  <si>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</si>
  <si>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</si>
  <si>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</si>
  <si>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</si>
  <si>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</si>
  <si>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</si>
  <si>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</si>
  <si>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</si>
  <si>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</si>
  <si>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</si>
  <si>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</si>
  <si>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</si>
  <si>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</si>
  <si>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</si>
  <si>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</si>
  <si>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</si>
  <si>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</si>
  <si>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</si>
  <si>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</si>
  <si>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</si>
  <si>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</si>
  <si>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</si>
  <si>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</si>
  <si>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</si>
  <si>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</si>
  <si>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</si>
  <si>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</si>
  <si>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</si>
  <si>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</si>
  <si>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</si>
  <si>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</si>
  <si>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</si>
  <si>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</si>
  <si>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</si>
  <si>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</si>
  <si>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</si>
  <si>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</si>
  <si>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</si>
  <si>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</si>
  <si>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</si>
  <si>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</si>
  <si>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</si>
  <si>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</si>
  <si>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</si>
  <si>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</si>
  <si>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</si>
  <si>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</si>
  <si>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</si>
  <si>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</si>
  <si>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</si>
  <si>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</si>
  <si>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</si>
  <si>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</si>
  <si>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</si>
  <si>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</si>
  <si>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</si>
  <si>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</si>
  <si>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</si>
  <si>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</si>
  <si>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</si>
  <si>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</si>
  <si>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</si>
  <si>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</si>
  <si>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</si>
  <si>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</si>
  <si>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</si>
  <si>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</si>
  <si>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青森県三沢市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</si>
  <si>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</si>
  <si>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</si>
  <si>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</si>
  <si>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</si>
  <si>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</si>
  <si>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</si>
  <si>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</si>
  <si>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</si>
  <si>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</si>
  <si>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</si>
  <si>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</si>
  <si>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</si>
  <si>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</si>
  <si>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</si>
  <si>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</si>
  <si>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</si>
  <si>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</si>
  <si>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</si>
  <si>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</si>
  <si>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</si>
  <si>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</si>
  <si>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</si>
  <si>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</si>
  <si>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</si>
  <si>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</si>
  <si>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</si>
  <si>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</si>
  <si>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</si>
  <si>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</si>
  <si>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</si>
  <si>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</si>
  <si>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</si>
  <si>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</si>
  <si>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</si>
  <si>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</si>
  <si>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</si>
  <si>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</si>
  <si>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法適用企業</t>
    <phoneticPr fontId="5"/>
  </si>
  <si>
    <t>三沢市立三沢病院事業会計</t>
    <phoneticPr fontId="5"/>
  </si>
  <si>
    <t>三沢市農業集落排水事業特別会計</t>
    <phoneticPr fontId="5"/>
  </si>
  <si>
    <t>法非適用企業</t>
    <phoneticPr fontId="5"/>
  </si>
  <si>
    <t>三沢市下水道事業特別会計</t>
    <phoneticPr fontId="5"/>
  </si>
  <si>
    <t>法非適用企業</t>
    <phoneticPr fontId="5"/>
  </si>
  <si>
    <t>三沢市食肉処理センター特別会計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</si>
  <si>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</si>
  <si>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</si>
  <si>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</si>
  <si>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</si>
  <si>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</si>
  <si>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</si>
  <si>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</si>
  <si>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</si>
  <si>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</si>
  <si>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</si>
  <si>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</si>
  <si>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</si>
  <si>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</si>
  <si>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</si>
  <si>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</si>
  <si>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</si>
  <si>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</si>
  <si>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</si>
  <si>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</si>
  <si>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</si>
  <si>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</si>
  <si>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</si>
  <si>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</si>
  <si>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</si>
  <si>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</si>
  <si>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</si>
  <si>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</si>
  <si>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</si>
  <si>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</si>
  <si>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</si>
  <si>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</si>
  <si>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</si>
  <si>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</si>
  <si>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</si>
  <si>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</si>
  <si>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</si>
  <si>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</si>
  <si>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</si>
  <si>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</si>
  <si>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</si>
  <si>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</si>
  <si>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</si>
  <si>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</si>
  <si>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</si>
  <si>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</si>
  <si>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</si>
  <si>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</si>
  <si>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</si>
  <si>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</si>
  <si>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</si>
  <si>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</si>
  <si>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</si>
  <si>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</si>
  <si>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</si>
  <si>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</si>
  <si>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</si>
  <si>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</si>
  <si>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</si>
  <si>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</si>
  <si>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</si>
  <si>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三沢市下水道事業特別会計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</si>
  <si>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</si>
  <si>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</si>
  <si>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三沢市立三沢病院事業会計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</si>
  <si>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</si>
  <si>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三沢市農業集落排水事業特別会計</t>
    <phoneticPr fontId="5"/>
  </si>
  <si>
    <t>-</t>
    <phoneticPr fontId="5"/>
  </si>
  <si>
    <t>(Ｆ)</t>
    <phoneticPr fontId="5"/>
  </si>
  <si>
    <t>三沢市介護保険特別会計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</si>
  <si>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</si>
  <si>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</si>
  <si>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</si>
  <si>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</si>
  <si>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</si>
  <si>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</si>
  <si>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</si>
  <si>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</si>
  <si>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</si>
  <si>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</si>
  <si>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</si>
  <si>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</si>
  <si>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</si>
  <si>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</si>
  <si>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</si>
  <si>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</si>
  <si>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</si>
  <si>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</si>
  <si>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</si>
  <si>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</si>
  <si>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</si>
  <si>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</si>
  <si>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</si>
  <si>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</si>
  <si>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</si>
  <si>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</si>
  <si>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</si>
  <si>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</si>
  <si>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</si>
  <si>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</si>
  <si>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</si>
  <si>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</si>
  <si>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</si>
  <si>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</si>
  <si>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</si>
  <si>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</si>
  <si>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</si>
  <si>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</si>
  <si>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</si>
  <si>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</si>
  <si>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</si>
  <si>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</si>
  <si>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</si>
  <si>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</si>
  <si>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</si>
  <si>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</si>
  <si>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</si>
  <si>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</si>
  <si>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</si>
  <si>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</si>
  <si>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</si>
  <si>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</si>
  <si>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</si>
  <si>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</si>
  <si>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</si>
  <si>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</si>
  <si>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</si>
  <si>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</si>
  <si>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</si>
  <si>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</si>
  <si>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</si>
  <si>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</si>
  <si>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</si>
  <si>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</si>
  <si>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</si>
  <si>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</si>
  <si>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</si>
  <si>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</si>
  <si>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</si>
  <si>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</si>
  <si>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</si>
  <si>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</si>
  <si>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</si>
  <si>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</si>
  <si>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</si>
  <si>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</si>
  <si>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</si>
  <si>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</si>
  <si>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</si>
  <si>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</si>
  <si>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</si>
  <si>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</si>
  <si>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</si>
  <si>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</si>
  <si>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1.69</t>
  </si>
  <si>
    <t>▲ 3.12</t>
  </si>
  <si>
    <t>▲ 3.11</t>
  </si>
  <si>
    <t>▲ 4.16</t>
  </si>
  <si>
    <t>三沢市立三沢病院事業会計</t>
  </si>
  <si>
    <t>▲ 0.66</t>
  </si>
  <si>
    <t>▲ 3.61</t>
  </si>
  <si>
    <t>▲ 5.87</t>
  </si>
  <si>
    <t>三沢市水道事業会計</t>
  </si>
  <si>
    <t>一般会計</t>
  </si>
  <si>
    <t>三沢市食肉処理センター特別会計</t>
  </si>
  <si>
    <t>三沢市国民健康保険特別会計</t>
  </si>
  <si>
    <t>三沢市介護保険特別会計</t>
  </si>
  <si>
    <t>三沢市下水道事業特別会計</t>
  </si>
  <si>
    <t>三沢市農業集落排水事業特別会計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</si>
  <si>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</si>
  <si>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</si>
  <si>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</si>
  <si>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</si>
  <si>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</si>
  <si>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</si>
  <si>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</si>
  <si>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</si>
  <si>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十和田地区環境整備事務組合（一般会計）</t>
    <rPh sb="0" eb="3">
      <t>トワダ</t>
    </rPh>
    <rPh sb="3" eb="5">
      <t>チク</t>
    </rPh>
    <rPh sb="5" eb="7">
      <t>カンキョウ</t>
    </rPh>
    <rPh sb="7" eb="9">
      <t>セイビ</t>
    </rPh>
    <rPh sb="9" eb="11">
      <t>ジム</t>
    </rPh>
    <rPh sb="11" eb="13">
      <t>クミアイ</t>
    </rPh>
    <rPh sb="14" eb="16">
      <t>イッパン</t>
    </rPh>
    <rPh sb="16" eb="18">
      <t>カイケイ</t>
    </rPh>
    <phoneticPr fontId="2"/>
  </si>
  <si>
    <t>上北地方教育・福祉事務組合（一般会計）</t>
    <rPh sb="0" eb="2">
      <t>カミキタ</t>
    </rPh>
    <rPh sb="2" eb="4">
      <t>チホウ</t>
    </rPh>
    <rPh sb="4" eb="6">
      <t>キョウイク</t>
    </rPh>
    <rPh sb="7" eb="9">
      <t>フクシ</t>
    </rPh>
    <rPh sb="9" eb="11">
      <t>ジム</t>
    </rPh>
    <rPh sb="11" eb="13">
      <t>クミアイ</t>
    </rPh>
    <rPh sb="14" eb="16">
      <t>イッパン</t>
    </rPh>
    <rPh sb="16" eb="18">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</si>
  <si>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</si>
  <si>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</si>
  <si>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</si>
  <si>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</si>
  <si>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</si>
  <si>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青森県市長会館管理組合（一般会計）</t>
    <rPh sb="0" eb="3">
      <t>アオモリケン</t>
    </rPh>
    <rPh sb="3" eb="6">
      <t>シチョウカイ</t>
    </rPh>
    <rPh sb="6" eb="7">
      <t>カン</t>
    </rPh>
    <rPh sb="7" eb="9">
      <t>カンリ</t>
    </rPh>
    <rPh sb="9" eb="11">
      <t>クミアイ</t>
    </rPh>
    <rPh sb="12" eb="14">
      <t>イッパン</t>
    </rPh>
    <rPh sb="14" eb="16">
      <t>カイケイ</t>
    </rPh>
    <phoneticPr fontId="2"/>
  </si>
  <si>
    <t>三沢市土地開発公社</t>
    <phoneticPr fontId="2"/>
  </si>
  <si>
    <t>三沢市自治振興公社</t>
  </si>
  <si>
    <t>三沢畜産公社</t>
    <phoneticPr fontId="2"/>
  </si>
  <si>
    <t>三沢市公園緑化公社</t>
    <phoneticPr fontId="2"/>
  </si>
  <si>
    <t>スカイプラザミサワ</t>
    <phoneticPr fontId="2"/>
  </si>
  <si>
    <t>-</t>
    <phoneticPr fontId="2"/>
  </si>
  <si>
    <t>-</t>
    <phoneticPr fontId="2"/>
  </si>
  <si>
    <t>-</t>
    <phoneticPr fontId="2"/>
  </si>
  <si>
    <t>駐留軍等再編対策事業基金</t>
    <rPh sb="0" eb="4">
      <t>チュウリュウグンナド</t>
    </rPh>
    <rPh sb="4" eb="6">
      <t>サイヘン</t>
    </rPh>
    <rPh sb="6" eb="8">
      <t>タイサク</t>
    </rPh>
    <rPh sb="8" eb="10">
      <t>ジギョウ</t>
    </rPh>
    <rPh sb="10" eb="12">
      <t>キキン</t>
    </rPh>
    <phoneticPr fontId="2"/>
  </si>
  <si>
    <t>公共施設等整備基金</t>
  </si>
  <si>
    <t>特定防衛施設周辺整備調整交付金事業基金</t>
  </si>
  <si>
    <t>東日本大震災復興推進基金</t>
  </si>
  <si>
    <t>再生可能エネルギー導入促進基金</t>
    <rPh sb="0" eb="2">
      <t>サイセイ</t>
    </rPh>
    <rPh sb="2" eb="4">
      <t>カノウ</t>
    </rPh>
    <rPh sb="9" eb="11">
      <t>ドウニュウ</t>
    </rPh>
    <rPh sb="11" eb="13">
      <t>ソクシン</t>
    </rPh>
    <rPh sb="13" eb="15">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</si>
  <si>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</si>
  <si>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</si>
  <si>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</si>
  <si>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</si>
  <si>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の減少及び公営企業債等繰入見込額の減少により、将来負担比率は前年度と比較して減少傾向にあるものの、起債発行等により類似団体平均と比較すると高い水準となっている。一方で、有形固定資産減価償却率は公共施設の新築工事、改修工事等の多寡により変動があるものの、類似団体平均よりも低くなっている。今後においても施設の大規模改修により起債額が増加するため将来負担比率の増加が想定されるが、有形固定資産減価償却率は減少する見込みとなっている。</t>
    <rPh sb="102" eb="104">
      <t>コウキョウ</t>
    </rPh>
    <rPh sb="104" eb="106">
      <t>シセツ</t>
    </rPh>
    <rPh sb="107" eb="109">
      <t>シンチク</t>
    </rPh>
    <rPh sb="109" eb="111">
      <t>コウジ</t>
    </rPh>
    <rPh sb="112" eb="114">
      <t>カイシュウ</t>
    </rPh>
    <rPh sb="114" eb="116">
      <t>コウジ</t>
    </rPh>
    <rPh sb="116" eb="117">
      <t>トウ</t>
    </rPh>
    <rPh sb="118" eb="120">
      <t>タカ</t>
    </rPh>
    <rPh sb="123" eb="125">
      <t>ヘンドウ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</si>
  <si>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</si>
  <si>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</si>
  <si>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</si>
  <si>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</si>
  <si>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</si>
  <si>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</si>
  <si>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実質公債費比率、将来負担比率ともに類似団体と比較して高いものの、近年減少傾向にある。昨年度より、実質公債費比率は0.2ポイント、将来負担比率は3.5ポイント減少した。
これは、新債発行抑制や償還の終了によるものである。
　今後は大規模事業に係る新債発行を控えているため両比率の上昇が見込まれるが、引き続き起債の抑制に努め、将来を見据えた基金の運用を図り、財政の健全化に努める。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</si>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</sst>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3FC1-4DD5-8651-02EDD73727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118101</c:v>
                </c:pt>
                <c:pt idx="1">
                  <c:v>189801</c:v>
                </c:pt>
                <c:pt idx="2">
                  <c:v>110745</c:v>
                </c:pt>
                <c:pt idx="3">
                  <c:v>117997</c:v>
                </c:pt>
                <c:pt idx="4">
                  <c:v>102853</c:v>
                </c:pt>
              </c:numCache>
            </c:numRef>
          </c:val>
          <c:smooth val="0"/>
          <c:extLst>
            <c:ext xmlns:c16="http://schemas.microsoft.com/office/drawing/2014/chart" uri="{C3380CC4-5D6E-409C-BE32-E72D297353CC}">
              <c16:uniqueId val="{00000001-3FC1-4DD5-8651-02EDD73727A5}"/>
            </c:ext>
          </c:extLst>
        </c:ser>
        <c:dLbls>
          <c:showLegendKey val="0"/>
          <c:showVal val="0"/>
          <c:showCatName val="0"/>
          <c:showSerName val="0"/>
          <c:showPercent val="0"/>
          <c:showBubbleSize val="0"/>
        </c:dLbls>
        <c:marker val="1"/>
        <c:smooth val="0"/>
        <c:axId val="334852584"/>
        <c:axId val="334851408"/>
      </c:lineChart>
      <c:catAx>
        <c:axId val="334852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851408"/>
        <c:crosses val="autoZero"/>
        <c:auto val="1"/>
        <c:lblAlgn val="ctr"/>
        <c:lblOffset val="100"/>
        <c:tickLblSkip val="1"/>
        <c:tickMarkSkip val="1"/>
        <c:noMultiLvlLbl val="0"/>
      </c:catAx>
      <c:valAx>
        <c:axId val="3348514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852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5.31</c:v>
                </c:pt>
                <c:pt idx="1">
                  <c:v>3.39</c:v>
                </c:pt>
                <c:pt idx="2">
                  <c:v>5.23</c:v>
                </c:pt>
                <c:pt idx="3">
                  <c:v>5.27</c:v>
                </c:pt>
                <c:pt idx="4">
                  <c:v>5.93</c:v>
                </c:pt>
              </c:numCache>
            </c:numRef>
          </c:val>
          <c:extLst>
            <c:ext xmlns:c16="http://schemas.microsoft.com/office/drawing/2014/chart" uri="{C3380CC4-5D6E-409C-BE32-E72D297353CC}">
              <c16:uniqueId val="{00000000-CAAD-4DA0-A511-A3EA126D39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24.8</c:v>
                </c:pt>
                <c:pt idx="1">
                  <c:v>27.72</c:v>
                </c:pt>
                <c:pt idx="2">
                  <c:v>23.24</c:v>
                </c:pt>
                <c:pt idx="3">
                  <c:v>22.56</c:v>
                </c:pt>
                <c:pt idx="4">
                  <c:v>20.239999999999998</c:v>
                </c:pt>
              </c:numCache>
            </c:numRef>
          </c:val>
          <c:extLst>
            <c:ext xmlns:c16="http://schemas.microsoft.com/office/drawing/2014/chart" uri="{C3380CC4-5D6E-409C-BE32-E72D297353CC}">
              <c16:uniqueId val="{00000001-CAAD-4DA0-A511-A3EA126D3915}"/>
            </c:ext>
          </c:extLst>
        </c:ser>
        <c:dLbls>
          <c:showLegendKey val="0"/>
          <c:showVal val="0"/>
          <c:showCatName val="0"/>
          <c:showSerName val="0"/>
          <c:showPercent val="0"/>
          <c:showBubbleSize val="0"/>
        </c:dLbls>
        <c:gapWidth val="250"/>
        <c:overlap val="100"/>
        <c:axId val="334853760"/>
        <c:axId val="334854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1.18</c:v>
                </c:pt>
                <c:pt idx="1">
                  <c:v>-1.69</c:v>
                </c:pt>
                <c:pt idx="2">
                  <c:v>-3.12</c:v>
                </c:pt>
                <c:pt idx="3">
                  <c:v>-3.11</c:v>
                </c:pt>
                <c:pt idx="4">
                  <c:v>-4.16</c:v>
                </c:pt>
              </c:numCache>
            </c:numRef>
          </c:val>
          <c:smooth val="0"/>
          <c:extLst>
            <c:ext xmlns:c16="http://schemas.microsoft.com/office/drawing/2014/chart" uri="{C3380CC4-5D6E-409C-BE32-E72D297353CC}">
              <c16:uniqueId val="{00000002-CAAD-4DA0-A511-A3EA126D3915}"/>
            </c:ext>
          </c:extLst>
        </c:ser>
        <c:dLbls>
          <c:showLegendKey val="0"/>
          <c:showVal val="0"/>
          <c:showCatName val="0"/>
          <c:showSerName val="0"/>
          <c:showPercent val="0"/>
          <c:showBubbleSize val="0"/>
        </c:dLbls>
        <c:marker val="1"/>
        <c:smooth val="0"/>
        <c:axId val="334853760"/>
        <c:axId val="334854936"/>
      </c:lineChart>
      <c:catAx>
        <c:axId val="3348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4854936"/>
        <c:crosses val="autoZero"/>
        <c:auto val="1"/>
        <c:lblAlgn val="ctr"/>
        <c:lblOffset val="100"/>
        <c:tickLblSkip val="1"/>
        <c:tickMarkSkip val="1"/>
        <c:noMultiLvlLbl val="0"/>
      </c:catAx>
      <c:valAx>
        <c:axId val="334854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8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0.04</c:v>
                </c:pt>
                <c:pt idx="8">
                  <c:v>#N/A</c:v>
                </c:pt>
                <c:pt idx="9">
                  <c:v>0.01</c:v>
                </c:pt>
              </c:numCache>
            </c:numRef>
          </c:val>
          <c:extLst>
            <c:ext xmlns:c16="http://schemas.microsoft.com/office/drawing/2014/chart" uri="{C3380CC4-5D6E-409C-BE32-E72D297353CC}">
              <c16:uniqueId val="{00000000-3702-4E2B-B4BB-269A8E3B69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02-4E2B-B4BB-269A8E3B696A}"/>
            </c:ext>
          </c:extLst>
        </c:ser>
        <c:ser>
          <c:idx val="2"/>
          <c:order val="2"/>
          <c:tx>
            <c:strRef>
              <c:f>データシート!$A$29</c:f>
              <c:strCache>
                <c:ptCount val="1"/>
                <c:pt idx="0">
                  <c:v>三沢市農業集落排水事業特別会計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0.1</c:v>
                </c:pt>
                <c:pt idx="4">
                  <c:v>#N/A</c:v>
                </c:pt>
                <c:pt idx="5">
                  <c:v>0.08</c:v>
                </c:pt>
                <c:pt idx="6">
                  <c:v>#N/A</c:v>
                </c:pt>
                <c:pt idx="7">
                  <c:v>0.08</c:v>
                </c:pt>
                <c:pt idx="8">
                  <c:v>#N/A</c:v>
                </c:pt>
                <c:pt idx="9">
                  <c:v>0.12</c:v>
                </c:pt>
              </c:numCache>
            </c:numRef>
          </c:val>
          <c:extLst>
            <c:ext xmlns:c16="http://schemas.microsoft.com/office/drawing/2014/chart" uri="{C3380CC4-5D6E-409C-BE32-E72D297353CC}">
              <c16:uniqueId val="{00000002-3702-4E2B-B4BB-269A8E3B696A}"/>
            </c:ext>
          </c:extLst>
        </c:ser>
        <c:ser>
          <c:idx val="3"/>
          <c:order val="3"/>
          <c:tx>
            <c:strRef>
              <c:f>データシート!$A$30</c:f>
              <c:strCache>
                <c:ptCount val="1"/>
                <c:pt idx="0">
                  <c:v>三沢市下水道事業特別会計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0.46</c:v>
                </c:pt>
                <c:pt idx="2">
                  <c:v>#N/A</c:v>
                </c:pt>
                <c:pt idx="3">
                  <c:v>0.34</c:v>
                </c:pt>
                <c:pt idx="4">
                  <c:v>#N/A</c:v>
                </c:pt>
                <c:pt idx="5">
                  <c:v>0.08</c:v>
                </c:pt>
                <c:pt idx="6">
                  <c:v>#N/A</c:v>
                </c:pt>
                <c:pt idx="7">
                  <c:v>0.2</c:v>
                </c:pt>
                <c:pt idx="8">
                  <c:v>#N/A</c:v>
                </c:pt>
                <c:pt idx="9">
                  <c:v>0.39</c:v>
                </c:pt>
              </c:numCache>
            </c:numRef>
          </c:val>
          <c:extLst>
            <c:ext xmlns:c16="http://schemas.microsoft.com/office/drawing/2014/chart" uri="{C3380CC4-5D6E-409C-BE32-E72D297353CC}">
              <c16:uniqueId val="{00000003-3702-4E2B-B4BB-269A8E3B696A}"/>
            </c:ext>
          </c:extLst>
        </c:ser>
        <c:ser>
          <c:idx val="4"/>
          <c:order val="4"/>
          <c:tx>
            <c:strRef>
              <c:f>データシート!$A$31</c:f>
              <c:strCache>
                <c:ptCount val="1"/>
                <c:pt idx="0">
                  <c:v>三沢市介護保険特別会計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1.37</c:v>
                </c:pt>
                <c:pt idx="2">
                  <c:v>#N/A</c:v>
                </c:pt>
                <c:pt idx="3">
                  <c:v>0.85</c:v>
                </c:pt>
                <c:pt idx="4">
                  <c:v>#N/A</c:v>
                </c:pt>
                <c:pt idx="5">
                  <c:v>0.4</c:v>
                </c:pt>
                <c:pt idx="6">
                  <c:v>#N/A</c:v>
                </c:pt>
                <c:pt idx="7">
                  <c:v>1.32</c:v>
                </c:pt>
                <c:pt idx="8">
                  <c:v>#N/A</c:v>
                </c:pt>
                <c:pt idx="9">
                  <c:v>0.77</c:v>
                </c:pt>
              </c:numCache>
            </c:numRef>
          </c:val>
          <c:extLst>
            <c:ext xmlns:c16="http://schemas.microsoft.com/office/drawing/2014/chart" uri="{C3380CC4-5D6E-409C-BE32-E72D297353CC}">
              <c16:uniqueId val="{00000004-3702-4E2B-B4BB-269A8E3B696A}"/>
            </c:ext>
          </c:extLst>
        </c:ser>
        <c:ser>
          <c:idx val="5"/>
          <c:order val="5"/>
          <c:tx>
            <c:strRef>
              <c:f>データシート!$A$32</c:f>
              <c:strCache>
                <c:ptCount val="1"/>
                <c:pt idx="0">
                  <c:v>三沢市国民健康保険特別会計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2.12</c:v>
                </c:pt>
                <c:pt idx="2">
                  <c:v>#N/A</c:v>
                </c:pt>
                <c:pt idx="3">
                  <c:v>2.27</c:v>
                </c:pt>
                <c:pt idx="4">
                  <c:v>#N/A</c:v>
                </c:pt>
                <c:pt idx="5">
                  <c:v>1.8</c:v>
                </c:pt>
                <c:pt idx="6">
                  <c:v>#N/A</c:v>
                </c:pt>
                <c:pt idx="7">
                  <c:v>1.33</c:v>
                </c:pt>
                <c:pt idx="8">
                  <c:v>#N/A</c:v>
                </c:pt>
                <c:pt idx="9">
                  <c:v>0.83</c:v>
                </c:pt>
              </c:numCache>
            </c:numRef>
          </c:val>
          <c:extLst>
            <c:ext xmlns:c16="http://schemas.microsoft.com/office/drawing/2014/chart" uri="{C3380CC4-5D6E-409C-BE32-E72D297353CC}">
              <c16:uniqueId val="{00000005-3702-4E2B-B4BB-269A8E3B696A}"/>
            </c:ext>
          </c:extLst>
        </c:ser>
        <c:ser>
          <c:idx val="6"/>
          <c:order val="6"/>
          <c:tx>
            <c:strRef>
              <c:f>データシート!$A$33</c:f>
              <c:strCache>
                <c:ptCount val="1"/>
                <c:pt idx="0">
                  <c:v>三沢市食肉処理センター特別会計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0.43</c:v>
                </c:pt>
                <c:pt idx="2">
                  <c:v>#N/A</c:v>
                </c:pt>
                <c:pt idx="3">
                  <c:v>0.8</c:v>
                </c:pt>
                <c:pt idx="4">
                  <c:v>#N/A</c:v>
                </c:pt>
                <c:pt idx="5">
                  <c:v>0.81</c:v>
                </c:pt>
                <c:pt idx="6">
                  <c:v>#N/A</c:v>
                </c:pt>
                <c:pt idx="7">
                  <c:v>0.54</c:v>
                </c:pt>
                <c:pt idx="8">
                  <c:v>#N/A</c:v>
                </c:pt>
                <c:pt idx="9">
                  <c:v>1.08</c:v>
                </c:pt>
              </c:numCache>
            </c:numRef>
          </c:val>
          <c:extLst>
            <c:ext xmlns:c16="http://schemas.microsoft.com/office/drawing/2014/chart" uri="{C3380CC4-5D6E-409C-BE32-E72D297353CC}">
              <c16:uniqueId val="{00000006-3702-4E2B-B4BB-269A8E3B69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c:v>
                </c:pt>
                <c:pt idx="2">
                  <c:v>#N/A</c:v>
                </c:pt>
                <c:pt idx="3">
                  <c:v>3.38</c:v>
                </c:pt>
                <c:pt idx="4">
                  <c:v>#N/A</c:v>
                </c:pt>
                <c:pt idx="5">
                  <c:v>5.22</c:v>
                </c:pt>
                <c:pt idx="6">
                  <c:v>#N/A</c:v>
                </c:pt>
                <c:pt idx="7">
                  <c:v>5.27</c:v>
                </c:pt>
                <c:pt idx="8">
                  <c:v>#N/A</c:v>
                </c:pt>
                <c:pt idx="9">
                  <c:v>5.93</c:v>
                </c:pt>
              </c:numCache>
            </c:numRef>
          </c:val>
          <c:extLst>
            <c:ext xmlns:c16="http://schemas.microsoft.com/office/drawing/2014/chart" uri="{C3380CC4-5D6E-409C-BE32-E72D297353CC}">
              <c16:uniqueId val="{00000007-3702-4E2B-B4BB-269A8E3B696A}"/>
            </c:ext>
          </c:extLst>
        </c:ser>
        <c:ser>
          <c:idx val="8"/>
          <c:order val="8"/>
          <c:tx>
            <c:strRef>
              <c:f>データシート!$A$35</c:f>
              <c:strCache>
                <c:ptCount val="1"/>
                <c:pt idx="0">
                  <c:v>三沢市水道事業会計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6.04</c:v>
                </c:pt>
                <c:pt idx="2">
                  <c:v>#N/A</c:v>
                </c:pt>
                <c:pt idx="3">
                  <c:v>6.18</c:v>
                </c:pt>
                <c:pt idx="4">
                  <c:v>#N/A</c:v>
                </c:pt>
                <c:pt idx="5">
                  <c:v>6.39</c:v>
                </c:pt>
                <c:pt idx="6">
                  <c:v>#N/A</c:v>
                </c:pt>
                <c:pt idx="7">
                  <c:v>6.59</c:v>
                </c:pt>
                <c:pt idx="8">
                  <c:v>#N/A</c:v>
                </c:pt>
                <c:pt idx="9">
                  <c:v>6.25</c:v>
                </c:pt>
              </c:numCache>
            </c:numRef>
          </c:val>
          <c:extLst>
            <c:ext xmlns:c16="http://schemas.microsoft.com/office/drawing/2014/chart" uri="{C3380CC4-5D6E-409C-BE32-E72D297353CC}">
              <c16:uniqueId val="{00000008-3702-4E2B-B4BB-269A8E3B696A}"/>
            </c:ext>
          </c:extLst>
        </c:ser>
        <c:ser>
          <c:idx val="9"/>
          <c:order val="9"/>
          <c:tx>
            <c:strRef>
              <c:f>データシート!$A$36</c:f>
              <c:strCache>
                <c:ptCount val="1"/>
                <c:pt idx="0">
                  <c:v>三沢市立三沢病院事業会計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3.53</c:v>
                </c:pt>
                <c:pt idx="2">
                  <c:v>#N/A</c:v>
                </c:pt>
                <c:pt idx="3">
                  <c:v>2.3199999999999998</c:v>
                </c:pt>
                <c:pt idx="4">
                  <c:v>0.66</c:v>
                </c:pt>
                <c:pt idx="5">
                  <c:v>#N/A</c:v>
                </c:pt>
                <c:pt idx="6">
                  <c:v>3.61</c:v>
                </c:pt>
                <c:pt idx="7">
                  <c:v>#N/A</c:v>
                </c:pt>
                <c:pt idx="8">
                  <c:v>5.87</c:v>
                </c:pt>
                <c:pt idx="9">
                  <c:v>#N/A</c:v>
                </c:pt>
              </c:numCache>
            </c:numRef>
          </c:val>
          <c:extLst>
            <c:ext xmlns:c16="http://schemas.microsoft.com/office/drawing/2014/chart" uri="{C3380CC4-5D6E-409C-BE32-E72D297353CC}">
              <c16:uniqueId val="{00000009-3702-4E2B-B4BB-269A8E3B696A}"/>
            </c:ext>
          </c:extLst>
        </c:ser>
        <c:dLbls>
          <c:showLegendKey val="0"/>
          <c:showVal val="0"/>
          <c:showCatName val="0"/>
          <c:showSerName val="0"/>
          <c:showPercent val="0"/>
          <c:showBubbleSize val="0"/>
        </c:dLbls>
        <c:gapWidth val="150"/>
        <c:overlap val="100"/>
        <c:axId val="334854544"/>
        <c:axId val="334855720"/>
      </c:barChart>
      <c:catAx>
        <c:axId val="33485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855720"/>
        <c:crosses val="autoZero"/>
        <c:auto val="1"/>
        <c:lblAlgn val="ctr"/>
        <c:lblOffset val="100"/>
        <c:tickLblSkip val="1"/>
        <c:tickMarkSkip val="1"/>
        <c:noMultiLvlLbl val="0"/>
      </c:catAx>
      <c:valAx>
        <c:axId val="334855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85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1491</c:v>
                </c:pt>
                <c:pt idx="5">
                  <c:v>1485</c:v>
                </c:pt>
                <c:pt idx="8">
                  <c:v>1478</c:v>
                </c:pt>
                <c:pt idx="11">
                  <c:v>1446</c:v>
                </c:pt>
                <c:pt idx="14">
                  <c:v>1425</c:v>
                </c:pt>
              </c:numCache>
            </c:numRef>
          </c:val>
          <c:extLst>
            <c:ext xmlns:c16="http://schemas.microsoft.com/office/drawing/2014/chart" uri="{C3380CC4-5D6E-409C-BE32-E72D297353CC}">
              <c16:uniqueId val="{00000000-E021-4161-9EEE-5D441046AF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21-4161-9EEE-5D441046AF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8</c:v>
                </c:pt>
                <c:pt idx="6">
                  <c:v>7</c:v>
                </c:pt>
                <c:pt idx="9">
                  <c:v>2</c:v>
                </c:pt>
                <c:pt idx="12">
                  <c:v>1</c:v>
                </c:pt>
              </c:numCache>
            </c:numRef>
          </c:val>
          <c:extLst>
            <c:ext xmlns:c16="http://schemas.microsoft.com/office/drawing/2014/chart" uri="{C3380CC4-5D6E-409C-BE32-E72D297353CC}">
              <c16:uniqueId val="{00000002-E021-4161-9EEE-5D441046AF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1</c:v>
                </c:pt>
                <c:pt idx="9">
                  <c:v>1</c:v>
                </c:pt>
                <c:pt idx="12">
                  <c:v>5</c:v>
                </c:pt>
              </c:numCache>
            </c:numRef>
          </c:val>
          <c:extLst>
            <c:ext xmlns:c16="http://schemas.microsoft.com/office/drawing/2014/chart" uri="{C3380CC4-5D6E-409C-BE32-E72D297353CC}">
              <c16:uniqueId val="{00000003-E021-4161-9EEE-5D441046AF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828</c:v>
                </c:pt>
                <c:pt idx="3">
                  <c:v>796</c:v>
                </c:pt>
                <c:pt idx="6">
                  <c:v>789</c:v>
                </c:pt>
                <c:pt idx="9">
                  <c:v>782</c:v>
                </c:pt>
                <c:pt idx="12">
                  <c:v>894</c:v>
                </c:pt>
              </c:numCache>
            </c:numRef>
          </c:val>
          <c:extLst>
            <c:ext xmlns:c16="http://schemas.microsoft.com/office/drawing/2014/chart" uri="{C3380CC4-5D6E-409C-BE32-E72D297353CC}">
              <c16:uniqueId val="{00000004-E021-4161-9EEE-5D441046AF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21-4161-9EEE-5D441046AF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21-4161-9EEE-5D441046AF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1685</c:v>
                </c:pt>
                <c:pt idx="3">
                  <c:v>1648</c:v>
                </c:pt>
                <c:pt idx="6">
                  <c:v>1635</c:v>
                </c:pt>
                <c:pt idx="9">
                  <c:v>1522</c:v>
                </c:pt>
                <c:pt idx="12">
                  <c:v>1475</c:v>
                </c:pt>
              </c:numCache>
            </c:numRef>
          </c:val>
          <c:extLst>
            <c:ext xmlns:c16="http://schemas.microsoft.com/office/drawing/2014/chart" uri="{C3380CC4-5D6E-409C-BE32-E72D297353CC}">
              <c16:uniqueId val="{00000007-E021-4161-9EEE-5D441046AF6F}"/>
            </c:ext>
          </c:extLst>
        </c:ser>
        <c:dLbls>
          <c:showLegendKey val="0"/>
          <c:showVal val="0"/>
          <c:showCatName val="0"/>
          <c:showSerName val="0"/>
          <c:showPercent val="0"/>
          <c:showBubbleSize val="0"/>
        </c:dLbls>
        <c:gapWidth val="100"/>
        <c:overlap val="100"/>
        <c:axId val="334858464"/>
        <c:axId val="33485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1030</c:v>
                </c:pt>
                <c:pt idx="2">
                  <c:v>#N/A</c:v>
                </c:pt>
                <c:pt idx="3">
                  <c:v>#N/A</c:v>
                </c:pt>
                <c:pt idx="4">
                  <c:v>967</c:v>
                </c:pt>
                <c:pt idx="5">
                  <c:v>#N/A</c:v>
                </c:pt>
                <c:pt idx="6">
                  <c:v>#N/A</c:v>
                </c:pt>
                <c:pt idx="7">
                  <c:v>954</c:v>
                </c:pt>
                <c:pt idx="8">
                  <c:v>#N/A</c:v>
                </c:pt>
                <c:pt idx="9">
                  <c:v>#N/A</c:v>
                </c:pt>
                <c:pt idx="10">
                  <c:v>861</c:v>
                </c:pt>
                <c:pt idx="11">
                  <c:v>#N/A</c:v>
                </c:pt>
                <c:pt idx="12">
                  <c:v>#N/A</c:v>
                </c:pt>
                <c:pt idx="13">
                  <c:v>950</c:v>
                </c:pt>
                <c:pt idx="14">
                  <c:v>#N/A</c:v>
                </c:pt>
              </c:numCache>
            </c:numRef>
          </c:val>
          <c:smooth val="0"/>
          <c:extLst>
            <c:ext xmlns:c16="http://schemas.microsoft.com/office/drawing/2014/chart" uri="{C3380CC4-5D6E-409C-BE32-E72D297353CC}">
              <c16:uniqueId val="{00000008-E021-4161-9EEE-5D441046AF6F}"/>
            </c:ext>
          </c:extLst>
        </c:ser>
        <c:dLbls>
          <c:showLegendKey val="0"/>
          <c:showVal val="0"/>
          <c:showCatName val="0"/>
          <c:showSerName val="0"/>
          <c:showPercent val="0"/>
          <c:showBubbleSize val="0"/>
        </c:dLbls>
        <c:marker val="1"/>
        <c:smooth val="0"/>
        <c:axId val="334858464"/>
        <c:axId val="334856896"/>
      </c:lineChart>
      <c:catAx>
        <c:axId val="3348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856896"/>
        <c:crosses val="autoZero"/>
        <c:auto val="1"/>
        <c:lblAlgn val="ctr"/>
        <c:lblOffset val="100"/>
        <c:tickLblSkip val="1"/>
        <c:tickMarkSkip val="1"/>
        <c:noMultiLvlLbl val="0"/>
      </c:catAx>
      <c:valAx>
        <c:axId val="33485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85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17416</c:v>
                </c:pt>
                <c:pt idx="5">
                  <c:v>16949</c:v>
                </c:pt>
                <c:pt idx="8">
                  <c:v>16583</c:v>
                </c:pt>
                <c:pt idx="11">
                  <c:v>16185</c:v>
                </c:pt>
                <c:pt idx="14">
                  <c:v>15703</c:v>
                </c:pt>
              </c:numCache>
            </c:numRef>
          </c:val>
          <c:extLst>
            <c:ext xmlns:c16="http://schemas.microsoft.com/office/drawing/2014/chart" uri="{C3380CC4-5D6E-409C-BE32-E72D297353CC}">
              <c16:uniqueId val="{00000000-0F3A-4AB5-8206-55BC19EA35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520</c:v>
                </c:pt>
                <c:pt idx="5">
                  <c:v>634</c:v>
                </c:pt>
                <c:pt idx="8">
                  <c:v>818</c:v>
                </c:pt>
                <c:pt idx="11">
                  <c:v>1061</c:v>
                </c:pt>
                <c:pt idx="14">
                  <c:v>1291</c:v>
                </c:pt>
              </c:numCache>
            </c:numRef>
          </c:val>
          <c:extLst>
            <c:ext xmlns:c16="http://schemas.microsoft.com/office/drawing/2014/chart" uri="{C3380CC4-5D6E-409C-BE32-E72D297353CC}">
              <c16:uniqueId val="{00000001-0F3A-4AB5-8206-55BC19EA35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4724</c:v>
                </c:pt>
                <c:pt idx="5">
                  <c:v>5093</c:v>
                </c:pt>
                <c:pt idx="8">
                  <c:v>4721</c:v>
                </c:pt>
                <c:pt idx="11">
                  <c:v>4790</c:v>
                </c:pt>
                <c:pt idx="14">
                  <c:v>4866</c:v>
                </c:pt>
              </c:numCache>
            </c:numRef>
          </c:val>
          <c:extLst>
            <c:ext xmlns:c16="http://schemas.microsoft.com/office/drawing/2014/chart" uri="{C3380CC4-5D6E-409C-BE32-E72D297353CC}">
              <c16:uniqueId val="{00000002-0F3A-4AB5-8206-55BC19EA35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3A-4AB5-8206-55BC19EA35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3A-4AB5-8206-55BC19EA35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3A-4AB5-8206-55BC19EA35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2110</c:v>
                </c:pt>
                <c:pt idx="3">
                  <c:v>1970</c:v>
                </c:pt>
                <c:pt idx="6">
                  <c:v>1873</c:v>
                </c:pt>
                <c:pt idx="9">
                  <c:v>1615</c:v>
                </c:pt>
                <c:pt idx="12">
                  <c:v>1562</c:v>
                </c:pt>
              </c:numCache>
            </c:numRef>
          </c:val>
          <c:extLst>
            <c:ext xmlns:c16="http://schemas.microsoft.com/office/drawing/2014/chart" uri="{C3380CC4-5D6E-409C-BE32-E72D297353CC}">
              <c16:uniqueId val="{00000006-0F3A-4AB5-8206-55BC19EA35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8</c:v>
                </c:pt>
                <c:pt idx="6">
                  <c:v>67</c:v>
                </c:pt>
                <c:pt idx="9">
                  <c:v>145</c:v>
                </c:pt>
                <c:pt idx="12">
                  <c:v>145</c:v>
                </c:pt>
              </c:numCache>
            </c:numRef>
          </c:val>
          <c:extLst>
            <c:ext xmlns:c16="http://schemas.microsoft.com/office/drawing/2014/chart" uri="{C3380CC4-5D6E-409C-BE32-E72D297353CC}">
              <c16:uniqueId val="{00000007-0F3A-4AB5-8206-55BC19EA35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13264</c:v>
                </c:pt>
                <c:pt idx="3">
                  <c:v>13008</c:v>
                </c:pt>
                <c:pt idx="6">
                  <c:v>12726</c:v>
                </c:pt>
                <c:pt idx="9">
                  <c:v>11907</c:v>
                </c:pt>
                <c:pt idx="12">
                  <c:v>11749</c:v>
                </c:pt>
              </c:numCache>
            </c:numRef>
          </c:val>
          <c:extLst>
            <c:ext xmlns:c16="http://schemas.microsoft.com/office/drawing/2014/chart" uri="{C3380CC4-5D6E-409C-BE32-E72D297353CC}">
              <c16:uniqueId val="{00000008-0F3A-4AB5-8206-55BC19EA35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9</c:v>
                </c:pt>
                <c:pt idx="6">
                  <c:v>2</c:v>
                </c:pt>
                <c:pt idx="9">
                  <c:v>1</c:v>
                </c:pt>
                <c:pt idx="12">
                  <c:v>0</c:v>
                </c:pt>
              </c:numCache>
            </c:numRef>
          </c:val>
          <c:extLst>
            <c:ext xmlns:c16="http://schemas.microsoft.com/office/drawing/2014/chart" uri="{C3380CC4-5D6E-409C-BE32-E72D297353CC}">
              <c16:uniqueId val="{00000009-0F3A-4AB5-8206-55BC19EA35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15441</c:v>
                </c:pt>
                <c:pt idx="3">
                  <c:v>15886</c:v>
                </c:pt>
                <c:pt idx="6">
                  <c:v>15527</c:v>
                </c:pt>
                <c:pt idx="9">
                  <c:v>15459</c:v>
                </c:pt>
                <c:pt idx="12">
                  <c:v>15231</c:v>
                </c:pt>
              </c:numCache>
            </c:numRef>
          </c:val>
          <c:extLst>
            <c:ext xmlns:c16="http://schemas.microsoft.com/office/drawing/2014/chart" uri="{C3380CC4-5D6E-409C-BE32-E72D297353CC}">
              <c16:uniqueId val="{0000000A-0F3A-4AB5-8206-55BC19EA35D7}"/>
            </c:ext>
          </c:extLst>
        </c:ser>
        <c:dLbls>
          <c:showLegendKey val="0"/>
          <c:showVal val="0"/>
          <c:showCatName val="0"/>
          <c:showSerName val="0"/>
          <c:showPercent val="0"/>
          <c:showBubbleSize val="0"/>
        </c:dLbls>
        <c:gapWidth val="100"/>
        <c:overlap val="100"/>
        <c:axId val="533218752"/>
        <c:axId val="53321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8174</c:v>
                </c:pt>
                <c:pt idx="2">
                  <c:v>#N/A</c:v>
                </c:pt>
                <c:pt idx="3">
                  <c:v>#N/A</c:v>
                </c:pt>
                <c:pt idx="4">
                  <c:v>8206</c:v>
                </c:pt>
                <c:pt idx="5">
                  <c:v>#N/A</c:v>
                </c:pt>
                <c:pt idx="6">
                  <c:v>#N/A</c:v>
                </c:pt>
                <c:pt idx="7">
                  <c:v>8072</c:v>
                </c:pt>
                <c:pt idx="8">
                  <c:v>#N/A</c:v>
                </c:pt>
                <c:pt idx="9">
                  <c:v>#N/A</c:v>
                </c:pt>
                <c:pt idx="10">
                  <c:v>7092</c:v>
                </c:pt>
                <c:pt idx="11">
                  <c:v>#N/A</c:v>
                </c:pt>
                <c:pt idx="12">
                  <c:v>#N/A</c:v>
                </c:pt>
                <c:pt idx="13">
                  <c:v>6826</c:v>
                </c:pt>
                <c:pt idx="14">
                  <c:v>#N/A</c:v>
                </c:pt>
              </c:numCache>
            </c:numRef>
          </c:val>
          <c:smooth val="0"/>
          <c:extLst>
            <c:ext xmlns:c16="http://schemas.microsoft.com/office/drawing/2014/chart" uri="{C3380CC4-5D6E-409C-BE32-E72D297353CC}">
              <c16:uniqueId val="{0000000B-0F3A-4AB5-8206-55BC19EA35D7}"/>
            </c:ext>
          </c:extLst>
        </c:ser>
        <c:dLbls>
          <c:showLegendKey val="0"/>
          <c:showVal val="0"/>
          <c:showCatName val="0"/>
          <c:showSerName val="0"/>
          <c:showPercent val="0"/>
          <c:showBubbleSize val="0"/>
        </c:dLbls>
        <c:marker val="1"/>
        <c:smooth val="0"/>
        <c:axId val="533218752"/>
        <c:axId val="533216400"/>
      </c:lineChart>
      <c:catAx>
        <c:axId val="5332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3216400"/>
        <c:crosses val="autoZero"/>
        <c:auto val="1"/>
        <c:lblAlgn val="ctr"/>
        <c:lblOffset val="100"/>
        <c:tickLblSkip val="1"/>
        <c:tickMarkSkip val="1"/>
        <c:noMultiLvlLbl val="0"/>
      </c:catAx>
      <c:valAx>
        <c:axId val="53321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21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2412</c:v>
                </c:pt>
                <c:pt idx="1">
                  <c:v>2352</c:v>
                </c:pt>
                <c:pt idx="2">
                  <c:v>2120</c:v>
                </c:pt>
              </c:numCache>
            </c:numRef>
          </c:val>
          <c:extLst>
            <c:ext xmlns:c16="http://schemas.microsoft.com/office/drawing/2014/chart" uri="{C3380CC4-5D6E-409C-BE32-E72D297353CC}">
              <c16:uniqueId val="{00000000-0285-4078-881A-A10AAF0D35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1277</c:v>
                </c:pt>
                <c:pt idx="1">
                  <c:v>1287</c:v>
                </c:pt>
                <c:pt idx="2">
                  <c:v>1297</c:v>
                </c:pt>
              </c:numCache>
            </c:numRef>
          </c:val>
          <c:extLst>
            <c:ext xmlns:c16="http://schemas.microsoft.com/office/drawing/2014/chart" uri="{C3380CC4-5D6E-409C-BE32-E72D297353CC}">
              <c16:uniqueId val="{00000001-0285-4078-881A-A10AAF0D35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2122</c:v>
                </c:pt>
                <c:pt idx="1">
                  <c:v>1912</c:v>
                </c:pt>
                <c:pt idx="2">
                  <c:v>1455</c:v>
                </c:pt>
              </c:numCache>
            </c:numRef>
          </c:val>
          <c:extLst>
            <c:ext xmlns:c16="http://schemas.microsoft.com/office/drawing/2014/chart" uri="{C3380CC4-5D6E-409C-BE32-E72D297353CC}">
              <c16:uniqueId val="{00000002-0285-4078-881A-A10AAF0D358E}"/>
            </c:ext>
          </c:extLst>
        </c:ser>
        <c:dLbls>
          <c:showLegendKey val="0"/>
          <c:showVal val="0"/>
          <c:showCatName val="0"/>
          <c:showSerName val="0"/>
          <c:showPercent val="0"/>
          <c:showBubbleSize val="0"/>
        </c:dLbls>
        <c:gapWidth val="120"/>
        <c:overlap val="100"/>
        <c:axId val="533215224"/>
        <c:axId val="533214048"/>
      </c:barChart>
      <c:catAx>
        <c:axId val="53321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3214048"/>
        <c:crosses val="autoZero"/>
        <c:auto val="1"/>
        <c:lblAlgn val="ctr"/>
        <c:lblOffset val="100"/>
        <c:tickLblSkip val="1"/>
        <c:tickMarkSkip val="1"/>
        <c:noMultiLvlLbl val="0"/>
      </c:catAx>
      <c:valAx>
        <c:axId val="533214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3215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{9012B92A-9D92-4BE1-A0EB-EFFDABE29AD3}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26B-43B0-895B-1C3F3BC851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{1919DCBE-E284-4528-BA6D-728FF34F4F80}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6B-43B0-895B-1C3F3BC851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{D34B7234-CE61-409D-839D-8CA947FC7BA1}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6B-43B0-895B-1C3F3BC851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{169A8419-19FF-4449-B748-64D79A1C83B9}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6B-43B0-895B-1C3F3BC851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{FB350321-0626-4D10-98D4-34EEE4A5468F}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6B-43B0-895B-1C3F3BC8515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{71530DB7-66D8-4FC4-92D4-095A671CCA29}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26B-43B0-895B-1C3F3BC8515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{80E087F5-FC4F-4C50-8757-A7EF6A929D54}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26B-43B0-895B-1C3F3BC8515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{3E4DB6B2-0863-4B5D-82C4-6A30DE7CB546}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26B-43B0-895B-1C3F3BC8515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{773F047A-F2F4-47CD-A367-1548AA8509A1}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26B-43B0-895B-1C3F3BC851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60.3</c:v>
                </c:pt>
                <c:pt idx="16">
                  <c:v>58.6</c:v>
                </c:pt>
                <c:pt idx="24">
                  <c:v>59.5</c:v>
                </c:pt>
                <c:pt idx="32">
                  <c:v>58.9</c:v>
                </c:pt>
              </c:numCache>
            </c:numRef>
          </c:xVal>
          <c:yVal>
            <c:numRef>
              <c:f>公会計指標分析・財政指標組合せ分析表!$BP$51:$DC$51</c:f>
              <c:numCache>
                <c:formatCode>#,##0.0;"▲ "#,##0.0</c:formatCode>
                <c:ptCount val="40"/>
                <c:pt idx="8">
                  <c:v>92.4</c:v>
                </c:pt>
                <c:pt idx="16">
                  <c:v>89.8</c:v>
                </c:pt>
                <c:pt idx="24">
                  <c:v>78.2</c:v>
                </c:pt>
                <c:pt idx="32">
                  <c:v>74.7</c:v>
                </c:pt>
              </c:numCache>
            </c:numRef>
          </c:yVal>
          <c:smooth val="0"/>
          <c:extLst>
            <c:ext xmlns:c16="http://schemas.microsoft.com/office/drawing/2014/chart" uri="{C3380CC4-5D6E-409C-BE32-E72D297353CC}">
              <c16:uniqueId val="{00000009-026B-43B0-895B-1C3F3BC851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{BBCBCA51-63FB-4D1F-8C85-9F517F4B6446}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26B-43B0-895B-1C3F3BC851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{EDBD723F-0B24-4841-8CF2-58E142F6FAE7}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6B-43B0-895B-1C3F3BC851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{DFB7F0BA-0B58-44D6-9BAE-2B2C4F6764E6}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6B-43B0-895B-1C3F3BC851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{2C3980A3-317C-484C-98D3-DB1FF87C1823}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6B-43B0-895B-1C3F3BC851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{90BF10DB-9B18-42F5-B1CD-356562081C30}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6B-43B0-895B-1C3F3BC8515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{ED29D36C-4C15-4822-817E-8D44B3D7BE0C}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26B-43B0-895B-1C3F3BC8515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{2841A08B-DF91-4438-A7FC-0E047D70E449}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26B-43B0-895B-1C3F3BC8515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{2FE6316C-EE92-41A9-9A1C-807F2C0917F5}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26B-43B0-895B-1C3F3BC8515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{C36AB0ED-429B-4CD6-A42C-FC79EB6E9426}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26B-43B0-895B-1C3F3BC851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026B-43B0-895B-1C3F3BC8515B}"/>
            </c:ext>
          </c:extLst>
        </c:ser>
        <c:dLbls>
          <c:showLegendKey val="0"/>
          <c:showVal val="1"/>
          <c:showCatName val="0"/>
          <c:showSerName val="0"/>
          <c:showPercent val="0"/>
          <c:showBubbleSize val="0"/>
        </c:dLbls>
        <c:axId val="46179840"/>
        <c:axId val="46181760"/>
      </c:scatterChart>
      <c:valAx>
        <c:axId val="46179840"/>
        <c:scaling>
          <c:orientation val="minMax"/>
          <c:max val="62.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0"/>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{2D3F39C4-B8AC-4F1E-8C6F-A66F2BEA901D}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E1E-4B2C-A57C-0F6FBA7049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{130A232E-B53D-4902-B651-62D55BDEEE50}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1E-4B2C-A57C-0F6FBA7049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{5A77ED41-7E5C-44E2-A497-DB28D8ED8E6D}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1E-4B2C-A57C-0F6FBA7049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{7D854488-2A00-4921-A5DC-7AD9E67C15D5}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1E-4B2C-A57C-0F6FBA7049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{1E74D0C4-438D-4BA8-B226-F26964767E36}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1E-4B2C-A57C-0F6FBA70494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{1C147466-E4C0-47A5-B9AD-EF4608C602D5}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E1E-4B2C-A57C-0F6FBA70494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{E8401DEA-1A28-4A38-95B7-30AD8500DBC8}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E1E-4B2C-A57C-0F6FBA70494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{65015CE6-7E0A-4680-BC7D-D822D66B2D68}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E1E-4B2C-A57C-0F6FBA70494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{315437A4-392F-4C00-B07A-03FEF43EE76D}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E1E-4B2C-A57C-0F6FBA7049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11.1</c:v>
                </c:pt>
                <c:pt idx="16">
                  <c:v>11</c:v>
                </c:pt>
                <c:pt idx="24">
                  <c:v>10.3</c:v>
                </c:pt>
                <c:pt idx="32">
                  <c:v>10.1</c:v>
                </c:pt>
              </c:numCache>
            </c:numRef>
          </c:xVal>
          <c:yVal>
            <c:numRef>
              <c:f>公会計指標分析・財政指標組合せ分析表!$BP$73:$DC$73</c:f>
              <c:numCache>
                <c:formatCode>#,##0.0;"▲ "#,##0.0</c:formatCode>
                <c:ptCount val="40"/>
                <c:pt idx="0">
                  <c:v>92</c:v>
                </c:pt>
                <c:pt idx="8">
                  <c:v>92.4</c:v>
                </c:pt>
                <c:pt idx="16">
                  <c:v>89.8</c:v>
                </c:pt>
                <c:pt idx="24">
                  <c:v>78.2</c:v>
                </c:pt>
                <c:pt idx="32">
                  <c:v>74.7</c:v>
                </c:pt>
              </c:numCache>
            </c:numRef>
          </c:yVal>
          <c:smooth val="0"/>
          <c:extLst>
            <c:ext xmlns:c16="http://schemas.microsoft.com/office/drawing/2014/chart" uri="{C3380CC4-5D6E-409C-BE32-E72D297353CC}">
              <c16:uniqueId val="{00000009-1E1E-4B2C-A57C-0F6FBA7049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{B9E9861B-5355-4403-BC17-271CECDEF6A1}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E1E-4B2C-A57C-0F6FBA7049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{8FAAC845-5C78-4F28-AD19-A8EEB1338852}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1E-4B2C-A57C-0F6FBA7049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{BAE1CB05-83B0-4948-81C8-B7347DE7439A}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1E-4B2C-A57C-0F6FBA7049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{464B3D92-D69E-4FCC-8D6A-4C947E93E699}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1E-4B2C-A57C-0F6FBA7049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{33CED7B4-3662-49D4-81BF-A622D15EDD2B}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1E-4B2C-A57C-0F6FBA70494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{21C900A7-AA2F-47AD-8412-2736F5519D56}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E1E-4B2C-A57C-0F6FBA70494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{C2701728-45B8-49B9-BEFA-9AF7B9828436}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E1E-4B2C-A57C-0F6FBA70494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{E285335B-E236-44B5-A29B-4E97B296FBAA}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E1E-4B2C-A57C-0F6FBA70494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{42F98561-1BF5-49A4-94B9-394294438C08}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E1E-4B2C-A57C-0F6FBA7049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E1E-4B2C-A57C-0F6FBA70494F}"/>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0"/>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定期償還や繰上償還等により元利償還金は年々減少しているが、公営企業債の元利償還金に対する繰入金が増加したため、分子全体も増加となっている。</a:t>
          </a:r>
        </a:p>
        <a:p>
          <a:r>
            <a:rPr kumimoji="1" lang="ja-JP" altLang="en-US" sz="1400">
              <a:latin typeface="ＭＳ ゴシック" pitchFamily="49" charset="-128"/>
              <a:ea typeface="ＭＳ ゴシック" pitchFamily="49" charset="-128"/>
            </a:rPr>
            <a:t>　今後も、引き続き起債の抑制等により実質公債費比率の低下を図る。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一般会計等に係る地方債の現在高の減少、公営企業債等繰入見込額の減少、退職手当負担見込額の減少等により、将来負担比率分子は減少している。</a:t>
          </a:r>
        </a:p>
        <a:p>
          <a:r>
            <a:rPr kumimoji="1" lang="ja-JP" altLang="en-US" sz="1400">
              <a:latin typeface="ＭＳ ゴシック" pitchFamily="49" charset="-128"/>
              <a:ea typeface="ＭＳ ゴシック" pitchFamily="49" charset="-128"/>
            </a:rPr>
            <a:t>　今後も起債の抑制を実施するとともに将来を見据えた基金運用を図り、財政の健全化に努める。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基金全体としては前年度よりも減額となっており、財政調整基金の外、特定目的基金の取り崩しによるものが大きくなっている。特定目的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基金については、国、県からの交付金を積立て、事業を展開しているため、年度により大幅な増減が発生する。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財政調整基金については、地方交付税の減収や災害への対応などの財源不足に備え、２０億円程度の維持を図ってく見込みとしている。特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定目的基金については、国などの交付金を活用し、２，３年毎に交付金を積立て、事業を実施するため、増減を繰り返すことが見込まれる。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再編交付金を原資とした基金で、三沢駅前広場整備事業（Ｒ１で終了）や三沢市民健康づくり推進事業などの財源として活用。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防衛９条交付金を原資とした基金で、子ども医療費給付事業の財源として活用。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主な事業の三沢駅前広場整備事業の進捗に伴い５８８百万円の減となったが、三沢市民健康づくり推進事業の財源などに交付金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を積み立てたことにより、最終的には４９５百万円の減となった。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一般財源で１００百万円積み立てたことにより増となった。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子ども医療費給付事業の進捗に伴い取り崩しており、前年度比６６百万円減となった。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・駐留軍等再編対策事業基金については、主な事業の三沢駅前広場整備事業の事業終了となったが、三沢市民健康づくり推進事業など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の他の事業においては、２，３年毎に交付金を積立て事業を実施するため、増減を繰り返すことが見込まれる。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・特定防衛施設周辺整備調整交付金事業基金については、子ども医療費給付事業として積み立てているものであるが、交付金を積立て、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複数年かけて取り崩すこととなるため、今後においても増減を繰り返すことが見込まれる。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各事業の検証、見直し等の徹底を図っているものの、他会計への繰出金や施設の大規模改修など歳出増加に伴う一般財源の不足により、取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り崩し額が増えており、２３２百万円の減となった。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老朽化に伴う施設の大規模改修や少子高齢化の進展などに対応する社会保障施策に要する経費の増加など、様々な財政需要が見込まれてい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る中、一般財源の不足を補う形で、取り崩しが必要となっていくことが想定されるが、変化する社会情勢や市民ニーズを的確に捉えつつ、各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事業の検証、見直し等の徹底を図り、将来にわたり持続可能な行財政運営を図るため、また災害対応などの不測の事態に備えるため、適正な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基金残高の維持を図る。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決算余剰金１０百万円を積み立てたことにより増となった。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施設の大規模改修等に伴う今後の公債費の増加に備え、当面の間、現状維持を図る。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39,726
39,091
119.87
23,407,074
22,699,674
621,595
10,473,591
15,231,311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類似団体平均と比較すると有形固定資産減価償却率は下回っているが、全体的に老朽化が進んでいる状況である。このため、当市で平成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年度に策定した公共施設等総合管理計画に基づき、平成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年間で維持更新費用を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億円削減することを目標として、施設の統合及び廃止等に取り組むことにより比率の低減を図る。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また、今後も施設の大規模改修が予定されているため、有形固定資産減価償却率は減少する見込みである。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21353</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59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49276</xdr:rowOff>
    </xdr:from>
    <xdr:to>
      <xdr:col>23</xdr:col>
      <xdr:colOff>85725</xdr:colOff>
      <xdr:row>29</xdr:row>
      <xdr:rowOff>62230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79285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163449</xdr:rowOff>
    </xdr:from>
    <xdr:to>
      <xdr:col>15</xdr:col>
      <xdr:colOff>187325</xdr:colOff>
      <xdr:row>29</xdr:row>
      <xdr:rowOff>93599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42799</xdr:rowOff>
    </xdr:from>
    <xdr:to>
      <xdr:col>19</xdr:col>
      <xdr:colOff>136525</xdr:colOff>
      <xdr:row>29</xdr:row>
      <xdr:rowOff>62230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8637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28702</xdr:rowOff>
    </xdr:from>
    <xdr:to>
      <xdr:col>11</xdr:col>
      <xdr:colOff>187325</xdr:colOff>
      <xdr:row>29</xdr:row>
      <xdr:rowOff>130302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42799</xdr:rowOff>
    </xdr:from>
    <xdr:to>
      <xdr:col>15</xdr:col>
      <xdr:colOff>136525</xdr:colOff>
      <xdr:row>29</xdr:row>
      <xdr:rowOff>79502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78637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110126</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121429</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324744" y="5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施設や消防業務などを一部事務組合では行わず、単独で行っているため、その人件費や維持管理費に係る物件費などが類似団体平均を上回っており、これに伴い債務償還比率も類似団体平均を上回っていた。令和元年度は、類似団体の比率が上昇傾向にある中で、起債の抑制等で将来負担額が減少したことにより類似団体を下回ったものの、今後も委託料の見直し等の収支均衡推進などにより、経費の削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24626</xdr:rowOff>
    </xdr:from>
    <xdr:to>
      <xdr:col>76</xdr:col>
      <xdr:colOff>73025</xdr:colOff>
      <xdr:row>30</xdr:row>
      <xdr:rowOff>126226</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9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47503</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7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38505</xdr:rowOff>
    </xdr:from>
    <xdr:to>
      <xdr:col>72</xdr:col>
      <xdr:colOff>123825</xdr:colOff>
      <xdr:row>30</xdr:row>
      <xdr:rowOff>140105</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59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75426</xdr:rowOff>
    </xdr:from>
    <xdr:to>
      <xdr:col>76</xdr:col>
      <xdr:colOff>22225</xdr:colOff>
      <xdr:row>30</xdr:row>
      <xdr:rowOff>89305</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5990451"/>
          <a:ext cx="7112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96490</xdr:rowOff>
    </xdr:from>
    <xdr:to>
      <xdr:col>68</xdr:col>
      <xdr:colOff>123825</xdr:colOff>
      <xdr:row>31</xdr:row>
      <xdr:rowOff>26640</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0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89305</xdr:rowOff>
    </xdr:from>
    <xdr:to>
      <xdr:col>72</xdr:col>
      <xdr:colOff>73025</xdr:colOff>
      <xdr:row>30</xdr:row>
      <xdr:rowOff>147290</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3322300" y="6004330"/>
          <a:ext cx="762000" cy="5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93406</xdr:rowOff>
    </xdr:from>
    <xdr:to>
      <xdr:col>64</xdr:col>
      <xdr:colOff>123825</xdr:colOff>
      <xdr:row>31</xdr:row>
      <xdr:rowOff>23556</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0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144206</xdr:rowOff>
    </xdr:from>
    <xdr:to>
      <xdr:col>68</xdr:col>
      <xdr:colOff>73025</xdr:colOff>
      <xdr:row>30</xdr:row>
      <xdr:rowOff>147290</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2560300" y="605923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98752</xdr:rowOff>
    </xdr:from>
    <xdr:to>
      <xdr:col>60</xdr:col>
      <xdr:colOff>123825</xdr:colOff>
      <xdr:row>31</xdr:row>
      <xdr:rowOff>28902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0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144206</xdr:rowOff>
    </xdr:from>
    <xdr:to>
      <xdr:col>64</xdr:col>
      <xdr:colOff>73025</xdr:colOff>
      <xdr:row>30</xdr:row>
      <xdr:rowOff>149552</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1798300" y="6059231"/>
          <a:ext cx="7620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131232</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0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17767</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10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14683</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61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20029</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10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39,726
39,091
119.87
23,407,074
22,699,674
621,595
10,473,591
15,231,311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100528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51526</xdr:rowOff>
    </xdr:from>
    <xdr:to>
      <xdr:col>20</xdr:col>
      <xdr:colOff>38100</xdr:colOff>
      <xdr:row>38</xdr:row>
      <xdr:rowOff>153126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102326</xdr:rowOff>
    </xdr:from>
    <xdr:to>
      <xdr:col>24</xdr:col>
      <xdr:colOff>63500</xdr:colOff>
      <xdr:row>38</xdr:row>
      <xdr:rowOff>128451</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174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102326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91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6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169653</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1141</xdr:rowOff>
    </xdr:from>
    <xdr:to>
      <xdr:col>55</xdr:col>
      <xdr:colOff>50800</xdr:colOff>
      <xdr:row>41</xdr:row>
      <xdr:rowOff>102741</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10426700" y="70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87518</xdr:rowOff>
    </xdr:from>
    <xdr:ext cx="469744" cy="259045"/>
    <xdr:sp macro="" textlink="">
      <xdr:nvSpPr>
        <xdr:cNvPr id="127" name="【道路】&#10;一人当たり延長該当値テキスト">
          <a:extLst>
            <a:ext uri="{FF2B5EF4-FFF2-40B4-BE49-F238E27FC236}">
              <a16:creationId xmlns:a16="http://schemas.microsoft.com/office/drawing/2014/main" id="{00000000-0008-0000-0E00-00007F000000}"/>
            </a:ext>
          </a:extLst>
        </xdr:cNvPr>
        <xdr:cNvSpPr txBox="1"/>
      </xdr:nvSpPr>
      <xdr:spPr>
        <a:xfrm>
          <a:off x="10515600" y="694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2375</xdr:rowOff>
    </xdr:from>
    <xdr:to>
      <xdr:col>50</xdr:col>
      <xdr:colOff>165100</xdr:colOff>
      <xdr:row>41</xdr:row>
      <xdr:rowOff>103975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588500" y="70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51941</xdr:rowOff>
    </xdr:from>
    <xdr:to>
      <xdr:col>55</xdr:col>
      <xdr:colOff>0</xdr:colOff>
      <xdr:row>41</xdr:row>
      <xdr:rowOff>53175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9639300" y="7081391"/>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2897</xdr:rowOff>
    </xdr:from>
    <xdr:to>
      <xdr:col>46</xdr:col>
      <xdr:colOff>38100</xdr:colOff>
      <xdr:row>41</xdr:row>
      <xdr:rowOff>104497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699500" y="7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53175</xdr:rowOff>
    </xdr:from>
    <xdr:to>
      <xdr:col>50</xdr:col>
      <xdr:colOff>114300</xdr:colOff>
      <xdr:row>41</xdr:row>
      <xdr:rowOff>53697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750300" y="708262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3994</xdr:rowOff>
    </xdr:from>
    <xdr:to>
      <xdr:col>41</xdr:col>
      <xdr:colOff>101600</xdr:colOff>
      <xdr:row>41</xdr:row>
      <xdr:rowOff>105594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810500" y="70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53697</xdr:rowOff>
    </xdr:from>
    <xdr:to>
      <xdr:col>45</xdr:col>
      <xdr:colOff>177800</xdr:colOff>
      <xdr:row>41</xdr:row>
      <xdr:rowOff>54794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861300" y="708314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a:extLst>
            <a:ext uri="{FF2B5EF4-FFF2-40B4-BE49-F238E27FC236}">
              <a16:creationId xmlns:a16="http://schemas.microsoft.com/office/drawing/2014/main" id="{00000000-0008-0000-0E00-000086000000}"/>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a:extLst>
            <a:ext uri="{FF2B5EF4-FFF2-40B4-BE49-F238E27FC236}">
              <a16:creationId xmlns:a16="http://schemas.microsoft.com/office/drawing/2014/main" id="{00000000-0008-0000-0E00-000087000000}"/>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a:extLst>
            <a:ext uri="{FF2B5EF4-FFF2-40B4-BE49-F238E27FC236}">
              <a16:creationId xmlns:a16="http://schemas.microsoft.com/office/drawing/2014/main" id="{00000000-0008-0000-0E00-00008800000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00000000-0008-0000-0E00-000089000000}"/>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95102</xdr:rowOff>
    </xdr:from>
    <xdr:ext cx="469744" cy="259045"/>
    <xdr:sp macro="" textlink="">
      <xdr:nvSpPr>
        <xdr:cNvPr id="138" name="n_1mainValue【道路】&#10;一人当たり延長">
          <a:extLst>
            <a:ext uri="{FF2B5EF4-FFF2-40B4-BE49-F238E27FC236}">
              <a16:creationId xmlns:a16="http://schemas.microsoft.com/office/drawing/2014/main" id="{00000000-0008-0000-0E00-00008A000000}"/>
            </a:ext>
          </a:extLst>
        </xdr:cNvPr>
        <xdr:cNvSpPr txBox="1"/>
      </xdr:nvSpPr>
      <xdr:spPr>
        <a:xfrm>
          <a:off x="9391727" y="71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95624</xdr:rowOff>
    </xdr:from>
    <xdr:ext cx="469744" cy="259045"/>
    <xdr:sp macro="" textlink="">
      <xdr:nvSpPr>
        <xdr:cNvPr id="139" name="n_2mainValue【道路】&#10;一人当たり延長">
          <a:extLst>
            <a:ext uri="{FF2B5EF4-FFF2-40B4-BE49-F238E27FC236}">
              <a16:creationId xmlns:a16="http://schemas.microsoft.com/office/drawing/2014/main" id="{00000000-0008-0000-0E00-00008B000000}"/>
            </a:ext>
          </a:extLst>
        </xdr:cNvPr>
        <xdr:cNvSpPr txBox="1"/>
      </xdr:nvSpPr>
      <xdr:spPr>
        <a:xfrm>
          <a:off x="8515427" y="71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96721</xdr:rowOff>
    </xdr:from>
    <xdr:ext cx="469744" cy="259045"/>
    <xdr:sp macro="" textlink="">
      <xdr:nvSpPr>
        <xdr:cNvPr id="140" name="n_3mainValue【道路】&#10;一人当たり延長">
          <a:extLst>
            <a:ext uri="{FF2B5EF4-FFF2-40B4-BE49-F238E27FC236}">
              <a16:creationId xmlns:a16="http://schemas.microsoft.com/office/drawing/2014/main" id="{00000000-0008-0000-0E00-00008C000000}"/>
            </a:ext>
          </a:extLst>
        </xdr:cNvPr>
        <xdr:cNvSpPr txBox="1"/>
      </xdr:nvSpPr>
      <xdr:spPr>
        <a:xfrm>
          <a:off x="7626427" y="712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166387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45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161925</xdr:rowOff>
    </xdr:from>
    <xdr:to>
      <xdr:col>24</xdr:col>
      <xdr:colOff>63500</xdr:colOff>
      <xdr:row>62</xdr:row>
      <xdr:rowOff>22860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620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161925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58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129540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5632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57802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34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25417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65796</xdr:rowOff>
    </xdr:from>
    <xdr:to>
      <xdr:col>55</xdr:col>
      <xdr:colOff>50800</xdr:colOff>
      <xdr:row>63</xdr:row>
      <xdr:rowOff>167396</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8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152173</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78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66242</xdr:rowOff>
    </xdr:from>
    <xdr:to>
      <xdr:col>50</xdr:col>
      <xdr:colOff>165100</xdr:colOff>
      <xdr:row>63</xdr:row>
      <xdr:rowOff>167842</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8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116596</xdr:rowOff>
    </xdr:from>
    <xdr:to>
      <xdr:col>55</xdr:col>
      <xdr:colOff>0</xdr:colOff>
      <xdr:row>63</xdr:row>
      <xdr:rowOff>117042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917946"/>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66479</xdr:rowOff>
    </xdr:from>
    <xdr:to>
      <xdr:col>46</xdr:col>
      <xdr:colOff>38100</xdr:colOff>
      <xdr:row>63</xdr:row>
      <xdr:rowOff>168079</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8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117042</xdr:rowOff>
    </xdr:from>
    <xdr:to>
      <xdr:col>50</xdr:col>
      <xdr:colOff>114300</xdr:colOff>
      <xdr:row>63</xdr:row>
      <xdr:rowOff>117279</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8750300" y="10918392"/>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67207</xdr:rowOff>
    </xdr:from>
    <xdr:to>
      <xdr:col>41</xdr:col>
      <xdr:colOff>101600</xdr:colOff>
      <xdr:row>63</xdr:row>
      <xdr:rowOff>168807</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08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117279</xdr:rowOff>
    </xdr:from>
    <xdr:to>
      <xdr:col>45</xdr:col>
      <xdr:colOff>177800</xdr:colOff>
      <xdr:row>63</xdr:row>
      <xdr:rowOff>118007</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7861300" y="10918629"/>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158969</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59411" y="1096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159206</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83111" y="109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159934</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94111" y="109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E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E00-000012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E00-00001401000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126364</xdr:rowOff>
    </xdr:from>
    <xdr:to>
      <xdr:col>24</xdr:col>
      <xdr:colOff>114300</xdr:colOff>
      <xdr:row>81</xdr:row>
      <xdr:rowOff>56514</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4584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149241</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E00-000020010000}"/>
            </a:ext>
          </a:extLst>
        </xdr:cNvPr>
        <xdr:cNvSpPr txBox="1"/>
      </xdr:nvSpPr>
      <xdr:spPr>
        <a:xfrm>
          <a:off x="4673600"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93980</xdr:rowOff>
    </xdr:from>
    <xdr:to>
      <xdr:col>20</xdr:col>
      <xdr:colOff>38100</xdr:colOff>
      <xdr:row>81</xdr:row>
      <xdr:rowOff>24130</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3746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5714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797300" y="138607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57786</xdr:rowOff>
    </xdr:from>
    <xdr:to>
      <xdr:col>15</xdr:col>
      <xdr:colOff>101600</xdr:colOff>
      <xdr:row>80</xdr:row>
      <xdr:rowOff>159386</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2857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108586</xdr:rowOff>
    </xdr:from>
    <xdr:to>
      <xdr:col>19</xdr:col>
      <xdr:colOff>177800</xdr:colOff>
      <xdr:row>80</xdr:row>
      <xdr:rowOff>144780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2908300" y="13824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105411</xdr:rowOff>
    </xdr:from>
    <xdr:to>
      <xdr:col>10</xdr:col>
      <xdr:colOff>165100</xdr:colOff>
      <xdr:row>81</xdr:row>
      <xdr:rowOff>35561</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968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108586</xdr:rowOff>
    </xdr:from>
    <xdr:to>
      <xdr:col>15</xdr:col>
      <xdr:colOff>50800</xdr:colOff>
      <xdr:row>80</xdr:row>
      <xdr:rowOff>156211</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flipV="1">
          <a:off x="2019300" y="13824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E00-00002A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40657</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E00-00002B010000}"/>
            </a:ext>
          </a:extLst>
        </xdr:cNvPr>
        <xdr:cNvSpPr txBox="1"/>
      </xdr:nvSpPr>
      <xdr:spPr>
        <a:xfrm>
          <a:off x="3582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4463</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E00-00002C010000}"/>
            </a:ext>
          </a:extLst>
        </xdr:cNvPr>
        <xdr:cNvSpPr txBox="1"/>
      </xdr:nvSpPr>
      <xdr:spPr>
        <a:xfrm>
          <a:off x="2705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52088</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E00-00002D010000}"/>
            </a:ext>
          </a:extLst>
        </xdr:cNvPr>
        <xdr:cNvSpPr txBox="1"/>
      </xdr:nvSpPr>
      <xdr:spPr>
        <a:xfrm>
          <a:off x="1816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E00-000044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00000000-0008-0000-0E00-000046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E00-000048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119293</xdr:rowOff>
    </xdr:from>
    <xdr:to>
      <xdr:col>55</xdr:col>
      <xdr:colOff>50800</xdr:colOff>
      <xdr:row>86</xdr:row>
      <xdr:rowOff>49443</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0426700" y="146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119934</xdr:rowOff>
    </xdr:from>
    <xdr:to>
      <xdr:col>50</xdr:col>
      <xdr:colOff>165100</xdr:colOff>
      <xdr:row>86</xdr:row>
      <xdr:rowOff>50084</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9588500" y="146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170093</xdr:rowOff>
    </xdr:from>
    <xdr:to>
      <xdr:col>55</xdr:col>
      <xdr:colOff>0</xdr:colOff>
      <xdr:row>85</xdr:row>
      <xdr:rowOff>170734</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9639300" y="14743343"/>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120345</xdr:rowOff>
    </xdr:from>
    <xdr:to>
      <xdr:col>46</xdr:col>
      <xdr:colOff>38100</xdr:colOff>
      <xdr:row>86</xdr:row>
      <xdr:rowOff>50495</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170734</xdr:rowOff>
    </xdr:from>
    <xdr:to>
      <xdr:col>50</xdr:col>
      <xdr:colOff>114300</xdr:colOff>
      <xdr:row>85</xdr:row>
      <xdr:rowOff>171145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8750300" y="1474398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119614</xdr:rowOff>
    </xdr:from>
    <xdr:to>
      <xdr:col>41</xdr:col>
      <xdr:colOff>101600</xdr:colOff>
      <xdr:row>86</xdr:row>
      <xdr:rowOff>49764</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46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170414</xdr:rowOff>
    </xdr:from>
    <xdr:to>
      <xdr:col>45</xdr:col>
      <xdr:colOff>177800</xdr:colOff>
      <xdr:row>85</xdr:row>
      <xdr:rowOff>171145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7861300" y="1474366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41211</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478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41622</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40891</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7626427" y="1478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00000000-0008-0000-0E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a:extLst>
            <a:ext uri="{FF2B5EF4-FFF2-40B4-BE49-F238E27FC236}">
              <a16:creationId xmlns:a16="http://schemas.microsoft.com/office/drawing/2014/main" id="{00000000-0008-0000-0E00-00007C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00000000-0008-0000-0E00-00007E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00000000-0008-0000-0E00-000080010000}"/>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98879</xdr:rowOff>
    </xdr:from>
    <xdr:to>
      <xdr:col>24</xdr:col>
      <xdr:colOff>114300</xdr:colOff>
      <xdr:row>102</xdr:row>
      <xdr:rowOff>29029</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4584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121756</xdr:rowOff>
    </xdr:from>
    <xdr:ext cx="405111" cy="259045"/>
    <xdr:sp macro="" textlink="">
      <xdr:nvSpPr>
        <xdr:cNvPr id="396" name="【港湾・漁港】&#10;有形固定資産減価償却率該当値テキスト">
          <a:extLst>
            <a:ext uri="{FF2B5EF4-FFF2-40B4-BE49-F238E27FC236}">
              <a16:creationId xmlns:a16="http://schemas.microsoft.com/office/drawing/2014/main" id="{00000000-0008-0000-0E00-00008C010000}"/>
            </a:ext>
          </a:extLst>
        </xdr:cNvPr>
        <xdr:cNvSpPr txBox="1"/>
      </xdr:nvSpPr>
      <xdr:spPr>
        <a:xfrm>
          <a:off x="4673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102144</xdr:rowOff>
    </xdr:from>
    <xdr:to>
      <xdr:col>20</xdr:col>
      <xdr:colOff>38100</xdr:colOff>
      <xdr:row>107</xdr:row>
      <xdr:rowOff>32294</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3746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149679</xdr:rowOff>
    </xdr:from>
    <xdr:to>
      <xdr:col>24</xdr:col>
      <xdr:colOff>63500</xdr:colOff>
      <xdr:row>106</xdr:row>
      <xdr:rowOff>152944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3797300" y="17466129"/>
          <a:ext cx="838200" cy="86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56424</xdr:rowOff>
    </xdr:from>
    <xdr:to>
      <xdr:col>15</xdr:col>
      <xdr:colOff>101600</xdr:colOff>
      <xdr:row>106</xdr:row>
      <xdr:rowOff>158024</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857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107224</xdr:rowOff>
    </xdr:from>
    <xdr:to>
      <xdr:col>19</xdr:col>
      <xdr:colOff>177800</xdr:colOff>
      <xdr:row>106</xdr:row>
      <xdr:rowOff>152944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2908300" y="18280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96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30480</xdr:rowOff>
    </xdr:from>
    <xdr:to>
      <xdr:col>15</xdr:col>
      <xdr:colOff>50800</xdr:colOff>
      <xdr:row>106</xdr:row>
      <xdr:rowOff>107224</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2019300" y="17861280"/>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03" name="n_1aveValue【港湾・漁港】&#10;有形固定資産減価償却率">
          <a:extLst>
            <a:ext uri="{FF2B5EF4-FFF2-40B4-BE49-F238E27FC236}">
              <a16:creationId xmlns:a16="http://schemas.microsoft.com/office/drawing/2014/main" id="{00000000-0008-0000-0E00-000093010000}"/>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4" name="n_2aveValue【港湾・漁港】&#10;有形固定資産減価償却率">
          <a:extLst>
            <a:ext uri="{FF2B5EF4-FFF2-40B4-BE49-F238E27FC236}">
              <a16:creationId xmlns:a16="http://schemas.microsoft.com/office/drawing/2014/main" id="{00000000-0008-0000-0E00-000094010000}"/>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05" name="n_3aveValue【港湾・漁港】&#10;有形固定資産減価償却率">
          <a:extLst>
            <a:ext uri="{FF2B5EF4-FFF2-40B4-BE49-F238E27FC236}">
              <a16:creationId xmlns:a16="http://schemas.microsoft.com/office/drawing/2014/main" id="{00000000-0008-0000-0E00-000095010000}"/>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a:extLst>
            <a:ext uri="{FF2B5EF4-FFF2-40B4-BE49-F238E27FC236}">
              <a16:creationId xmlns:a16="http://schemas.microsoft.com/office/drawing/2014/main" id="{00000000-0008-0000-0E00-000096010000}"/>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23421</xdr:rowOff>
    </xdr:from>
    <xdr:ext cx="405111" cy="259045"/>
    <xdr:sp macro="" textlink="">
      <xdr:nvSpPr>
        <xdr:cNvPr id="407" name="n_1mainValue【港湾・漁港】&#10;有形固定資産減価償却率">
          <a:extLst>
            <a:ext uri="{FF2B5EF4-FFF2-40B4-BE49-F238E27FC236}">
              <a16:creationId xmlns:a16="http://schemas.microsoft.com/office/drawing/2014/main" id="{00000000-0008-0000-0E00-000097010000}"/>
            </a:ext>
          </a:extLst>
        </xdr:cNvPr>
        <xdr:cNvSpPr txBox="1"/>
      </xdr:nvSpPr>
      <xdr:spPr>
        <a:xfrm>
          <a:off x="35820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149151</xdr:rowOff>
    </xdr:from>
    <xdr:ext cx="405111" cy="259045"/>
    <xdr:sp macro="" textlink="">
      <xdr:nvSpPr>
        <xdr:cNvPr id="408" name="n_2mainValue【港湾・漁港】&#10;有形固定資産減価償却率">
          <a:extLst>
            <a:ext uri="{FF2B5EF4-FFF2-40B4-BE49-F238E27FC236}">
              <a16:creationId xmlns:a16="http://schemas.microsoft.com/office/drawing/2014/main" id="{00000000-0008-0000-0E00-000098010000}"/>
            </a:ext>
          </a:extLst>
        </xdr:cNvPr>
        <xdr:cNvSpPr txBox="1"/>
      </xdr:nvSpPr>
      <xdr:spPr>
        <a:xfrm>
          <a:off x="2705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97807</xdr:rowOff>
    </xdr:from>
    <xdr:ext cx="405111" cy="259045"/>
    <xdr:sp macro="" textlink="">
      <xdr:nvSpPr>
        <xdr:cNvPr id="409" name="n_3mainValue【港湾・漁港】&#10;有形固定資産減価償却率">
          <a:extLst>
            <a:ext uri="{FF2B5EF4-FFF2-40B4-BE49-F238E27FC236}">
              <a16:creationId xmlns:a16="http://schemas.microsoft.com/office/drawing/2014/main" id="{00000000-0008-0000-0E00-000099010000}"/>
            </a:ext>
          </a:extLst>
        </xdr:cNvPr>
        <xdr:cNvSpPr txBox="1"/>
      </xdr:nvSpPr>
      <xdr:spPr>
        <a:xfrm>
          <a:off x="1816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00000000-0008-0000-0E00-0000A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a:extLst>
            <a:ext uri="{FF2B5EF4-FFF2-40B4-BE49-F238E27FC236}">
              <a16:creationId xmlns:a16="http://schemas.microsoft.com/office/drawing/2014/main" id="{00000000-0008-0000-0E00-0000B0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a:extLst>
            <a:ext uri="{FF2B5EF4-FFF2-40B4-BE49-F238E27FC236}">
              <a16:creationId xmlns:a16="http://schemas.microsoft.com/office/drawing/2014/main" id="{00000000-0008-0000-0E00-0000B2010000}"/>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00000000-0008-0000-0E00-0000B401000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6950</xdr:rowOff>
    </xdr:from>
    <xdr:to>
      <xdr:col>55</xdr:col>
      <xdr:colOff>50800</xdr:colOff>
      <xdr:row>108</xdr:row>
      <xdr:rowOff>108550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0426700" y="185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93327</xdr:rowOff>
    </xdr:from>
    <xdr:ext cx="534377" cy="259045"/>
    <xdr:sp macro="" textlink="">
      <xdr:nvSpPr>
        <xdr:cNvPr id="448" name="【港湾・漁港】&#10;一人当たり有形固定資産（償却資産）額該当値テキスト">
          <a:extLst>
            <a:ext uri="{FF2B5EF4-FFF2-40B4-BE49-F238E27FC236}">
              <a16:creationId xmlns:a16="http://schemas.microsoft.com/office/drawing/2014/main" id="{00000000-0008-0000-0E00-0000C0010000}"/>
            </a:ext>
          </a:extLst>
        </xdr:cNvPr>
        <xdr:cNvSpPr txBox="1"/>
      </xdr:nvSpPr>
      <xdr:spPr>
        <a:xfrm>
          <a:off x="10515600" y="184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20076</xdr:rowOff>
    </xdr:from>
    <xdr:to>
      <xdr:col>50</xdr:col>
      <xdr:colOff>165100</xdr:colOff>
      <xdr:row>108</xdr:row>
      <xdr:rowOff>121676</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9588500" y="18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57750</xdr:rowOff>
    </xdr:from>
    <xdr:to>
      <xdr:col>55</xdr:col>
      <xdr:colOff>0</xdr:colOff>
      <xdr:row>108</xdr:row>
      <xdr:rowOff>70876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9639300" y="18574350"/>
          <a:ext cx="8382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20100</xdr:rowOff>
    </xdr:from>
    <xdr:to>
      <xdr:col>46</xdr:col>
      <xdr:colOff>38100</xdr:colOff>
      <xdr:row>108</xdr:row>
      <xdr:rowOff>121700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8699500" y="185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70876</xdr:rowOff>
    </xdr:from>
    <xdr:to>
      <xdr:col>50</xdr:col>
      <xdr:colOff>114300</xdr:colOff>
      <xdr:row>108</xdr:row>
      <xdr:rowOff>70900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8750300" y="18587476"/>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16500</xdr:rowOff>
    </xdr:from>
    <xdr:to>
      <xdr:col>41</xdr:col>
      <xdr:colOff>101600</xdr:colOff>
      <xdr:row>108</xdr:row>
      <xdr:rowOff>118100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7810500" y="185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67300</xdr:rowOff>
    </xdr:from>
    <xdr:to>
      <xdr:col>45</xdr:col>
      <xdr:colOff>177800</xdr:colOff>
      <xdr:row>108</xdr:row>
      <xdr:rowOff>70900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7861300" y="18583900"/>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55" name="n_1aveValue【港湾・漁港】&#10;一人当たり有形固定資産（償却資産）額">
          <a:extLst>
            <a:ext uri="{FF2B5EF4-FFF2-40B4-BE49-F238E27FC236}">
              <a16:creationId xmlns:a16="http://schemas.microsoft.com/office/drawing/2014/main" id="{00000000-0008-0000-0E00-0000C7010000}"/>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56" name="n_2aveValue【港湾・漁港】&#10;一人当たり有形固定資産（償却資産）額">
          <a:extLst>
            <a:ext uri="{FF2B5EF4-FFF2-40B4-BE49-F238E27FC236}">
              <a16:creationId xmlns:a16="http://schemas.microsoft.com/office/drawing/2014/main" id="{00000000-0008-0000-0E00-0000C8010000}"/>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57" name="n_3aveValue【港湾・漁港】&#10;一人当たり有形固定資産（償却資産）額">
          <a:extLst>
            <a:ext uri="{FF2B5EF4-FFF2-40B4-BE49-F238E27FC236}">
              <a16:creationId xmlns:a16="http://schemas.microsoft.com/office/drawing/2014/main" id="{00000000-0008-0000-0E00-0000C9010000}"/>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a:extLst>
            <a:ext uri="{FF2B5EF4-FFF2-40B4-BE49-F238E27FC236}">
              <a16:creationId xmlns:a16="http://schemas.microsoft.com/office/drawing/2014/main" id="{00000000-0008-0000-0E00-0000CA01000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112803</xdr:rowOff>
    </xdr:from>
    <xdr:ext cx="534377" cy="259045"/>
    <xdr:sp macro="" textlink="">
      <xdr:nvSpPr>
        <xdr:cNvPr id="459" name="n_1mainValue【港湾・漁港】&#10;一人当たり有形固定資産（償却資産）額">
          <a:extLst>
            <a:ext uri="{FF2B5EF4-FFF2-40B4-BE49-F238E27FC236}">
              <a16:creationId xmlns:a16="http://schemas.microsoft.com/office/drawing/2014/main" id="{00000000-0008-0000-0E00-0000CB010000}"/>
            </a:ext>
          </a:extLst>
        </xdr:cNvPr>
        <xdr:cNvSpPr txBox="1"/>
      </xdr:nvSpPr>
      <xdr:spPr>
        <a:xfrm>
          <a:off x="9359411" y="1862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112827</xdr:rowOff>
    </xdr:from>
    <xdr:ext cx="534377" cy="259045"/>
    <xdr:sp macro="" textlink="">
      <xdr:nvSpPr>
        <xdr:cNvPr id="460" name="n_2mainValue【港湾・漁港】&#10;一人当たり有形固定資産（償却資産）額">
          <a:extLst>
            <a:ext uri="{FF2B5EF4-FFF2-40B4-BE49-F238E27FC236}">
              <a16:creationId xmlns:a16="http://schemas.microsoft.com/office/drawing/2014/main" id="{00000000-0008-0000-0E00-0000CC010000}"/>
            </a:ext>
          </a:extLst>
        </xdr:cNvPr>
        <xdr:cNvSpPr txBox="1"/>
      </xdr:nvSpPr>
      <xdr:spPr>
        <a:xfrm>
          <a:off x="8483111" y="1862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109227</xdr:rowOff>
    </xdr:from>
    <xdr:ext cx="534377" cy="259045"/>
    <xdr:sp macro="" textlink="">
      <xdr:nvSpPr>
        <xdr:cNvPr id="461" name="n_3mainValue【港湾・漁港】&#10;一人当たり有形固定資産（償却資産）額">
          <a:extLst>
            <a:ext uri="{FF2B5EF4-FFF2-40B4-BE49-F238E27FC236}">
              <a16:creationId xmlns:a16="http://schemas.microsoft.com/office/drawing/2014/main" id="{00000000-0008-0000-0E00-0000CD010000}"/>
            </a:ext>
          </a:extLst>
        </xdr:cNvPr>
        <xdr:cNvSpPr txBox="1"/>
      </xdr:nvSpPr>
      <xdr:spPr>
        <a:xfrm>
          <a:off x="7594111" y="186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00000000-0008-0000-0E00-0000E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00000000-0008-0000-0E00-0000E7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00000000-0008-0000-0E00-0000E901000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00000000-0008-0000-0E00-0000EB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38735</xdr:rowOff>
    </xdr:from>
    <xdr:to>
      <xdr:col>85</xdr:col>
      <xdr:colOff>177800</xdr:colOff>
      <xdr:row>41</xdr:row>
      <xdr:rowOff>140335</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62687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125112</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00000000-0008-0000-0E00-0000F7010000}"/>
            </a:ext>
          </a:extLst>
        </xdr:cNvPr>
        <xdr:cNvSpPr txBox="1"/>
      </xdr:nvSpPr>
      <xdr:spPr>
        <a:xfrm>
          <a:off x="16357600" y="698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34925</xdr:rowOff>
    </xdr:from>
    <xdr:to>
      <xdr:col>81</xdr:col>
      <xdr:colOff>101600</xdr:colOff>
      <xdr:row>41</xdr:row>
      <xdr:rowOff>136525</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5430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85725</xdr:rowOff>
    </xdr:from>
    <xdr:to>
      <xdr:col>85</xdr:col>
      <xdr:colOff>127000</xdr:colOff>
      <xdr:row>41</xdr:row>
      <xdr:rowOff>89535</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5481300" y="71151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33020</xdr:rowOff>
    </xdr:from>
    <xdr:to>
      <xdr:col>76</xdr:col>
      <xdr:colOff>165100</xdr:colOff>
      <xdr:row>41</xdr:row>
      <xdr:rowOff>134620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4541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83820</xdr:rowOff>
    </xdr:from>
    <xdr:to>
      <xdr:col>81</xdr:col>
      <xdr:colOff>50800</xdr:colOff>
      <xdr:row>41</xdr:row>
      <xdr:rowOff>85725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4592300" y="711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29210</xdr:rowOff>
    </xdr:from>
    <xdr:to>
      <xdr:col>72</xdr:col>
      <xdr:colOff>38100</xdr:colOff>
      <xdr:row>41</xdr:row>
      <xdr:rowOff>130810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365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80010</xdr:rowOff>
    </xdr:from>
    <xdr:to>
      <xdr:col>76</xdr:col>
      <xdr:colOff>114300</xdr:colOff>
      <xdr:row>41</xdr:row>
      <xdr:rowOff>83820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3703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00000000-0008-0000-0E00-0000FE010000}"/>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00000000-0008-0000-0E00-0000FF01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00000000-0008-0000-0E00-000000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00000000-0008-0000-0E00-00000102000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127652</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00000000-0008-0000-0E00-000002020000}"/>
            </a:ext>
          </a:extLst>
        </xdr:cNvPr>
        <xdr:cNvSpPr txBox="1"/>
      </xdr:nvSpPr>
      <xdr:spPr>
        <a:xfrm>
          <a:off x="152660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125747</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00000000-0008-0000-0E00-000003020000}"/>
            </a:ext>
          </a:extLst>
        </xdr:cNvPr>
        <xdr:cNvSpPr txBox="1"/>
      </xdr:nvSpPr>
      <xdr:spPr>
        <a:xfrm>
          <a:off x="143897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121937</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00000000-0008-0000-0E00-000004020000}"/>
            </a:ext>
          </a:extLst>
        </xdr:cNvPr>
        <xdr:cNvSpPr txBox="1"/>
      </xdr:nvSpPr>
      <xdr:spPr>
        <a:xfrm>
          <a:off x="13500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00000000-0008-0000-0E00-00001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00000000-0008-0000-0E00-00001B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00000000-0008-0000-0E00-00001D02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00000000-0008-0000-0E00-00001F020000}"/>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555" name="【認定こども園・幼稚園・保育所】&#10;一人当たり面積該当値テキスト">
          <a:extLst>
            <a:ext uri="{FF2B5EF4-FFF2-40B4-BE49-F238E27FC236}">
              <a16:creationId xmlns:a16="http://schemas.microsoft.com/office/drawing/2014/main" id="{00000000-0008-0000-0E00-00002B020000}"/>
            </a:ext>
          </a:extLst>
        </xdr:cNvPr>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43688</xdr:rowOff>
    </xdr:from>
    <xdr:to>
      <xdr:col>107</xdr:col>
      <xdr:colOff>101600</xdr:colOff>
      <xdr:row>41</xdr:row>
      <xdr:rowOff>145288</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0383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94488</xdr:rowOff>
    </xdr:from>
    <xdr:to>
      <xdr:col>111</xdr:col>
      <xdr:colOff>177800</xdr:colOff>
      <xdr:row>41</xdr:row>
      <xdr:rowOff>94488</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20434300" y="7123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43688</xdr:rowOff>
    </xdr:from>
    <xdr:to>
      <xdr:col>102</xdr:col>
      <xdr:colOff>165100</xdr:colOff>
      <xdr:row>41</xdr:row>
      <xdr:rowOff>145288</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9494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94488</xdr:rowOff>
    </xdr:from>
    <xdr:to>
      <xdr:col>107</xdr:col>
      <xdr:colOff>50800</xdr:colOff>
      <xdr:row>41</xdr:row>
      <xdr:rowOff>94488</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9545300" y="7123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00000000-0008-0000-0E00-00003202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00000000-0008-0000-0E00-000033020000}"/>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00000000-0008-0000-0E00-00003402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00000000-0008-0000-0E00-00003502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00000000-0008-0000-0E00-000036020000}"/>
            </a:ext>
          </a:extLst>
        </xdr:cNvPr>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136415</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00000000-0008-0000-0E00-000037020000}"/>
            </a:ext>
          </a:extLst>
        </xdr:cNvPr>
        <xdr:cNvSpPr txBox="1"/>
      </xdr:nvSpPr>
      <xdr:spPr>
        <a:xfrm>
          <a:off x="20199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136415</xdr:rowOff>
    </xdr:from>
    <xdr:ext cx="469744" cy="259045"/>
    <xdr:sp macro="" textlink="">
      <xdr:nvSpPr>
        <xdr:cNvPr id="568" name="n_3mainValue【認定こども園・幼稚園・保育所】&#10;一人当たり面積">
          <a:extLst>
            <a:ext uri="{FF2B5EF4-FFF2-40B4-BE49-F238E27FC236}">
              <a16:creationId xmlns:a16="http://schemas.microsoft.com/office/drawing/2014/main" id="{00000000-0008-0000-0E00-000038020000}"/>
            </a:ext>
          </a:extLst>
        </xdr:cNvPr>
        <xdr:cNvSpPr txBox="1"/>
      </xdr:nvSpPr>
      <xdr:spPr>
        <a:xfrm>
          <a:off x="19310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00000000-0008-0000-0E00-00005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00000000-0008-0000-0E00-00005202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00000000-0008-0000-0E00-00005402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00000000-0008-0000-0E00-000056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137795</xdr:rowOff>
    </xdr:from>
    <xdr:to>
      <xdr:col>85</xdr:col>
      <xdr:colOff>177800</xdr:colOff>
      <xdr:row>60</xdr:row>
      <xdr:rowOff>67945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160672</xdr:rowOff>
    </xdr:from>
    <xdr:ext cx="405111" cy="259045"/>
    <xdr:sp macro="" textlink="">
      <xdr:nvSpPr>
        <xdr:cNvPr id="610" name="【学校施設】&#10;有形固定資産減価償却率該当値テキスト">
          <a:extLst>
            <a:ext uri="{FF2B5EF4-FFF2-40B4-BE49-F238E27FC236}">
              <a16:creationId xmlns:a16="http://schemas.microsoft.com/office/drawing/2014/main" id="{00000000-0008-0000-0E00-000062020000}"/>
            </a:ext>
          </a:extLst>
        </xdr:cNvPr>
        <xdr:cNvSpPr txBox="1"/>
      </xdr:nvSpPr>
      <xdr:spPr>
        <a:xfrm>
          <a:off x="16357600"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17145</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5481300" y="10298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454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28575</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4592300" y="102984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365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20955</xdr:rowOff>
    </xdr:from>
    <xdr:to>
      <xdr:col>76</xdr:col>
      <xdr:colOff>114300</xdr:colOff>
      <xdr:row>60</xdr:row>
      <xdr:rowOff>28575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3703300" y="10307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7" name="n_1aveValue【学校施設】&#10;有形固定資産減価償却率">
          <a:extLst>
            <a:ext uri="{FF2B5EF4-FFF2-40B4-BE49-F238E27FC236}">
              <a16:creationId xmlns:a16="http://schemas.microsoft.com/office/drawing/2014/main" id="{00000000-0008-0000-0E00-00006902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a:extLst>
            <a:ext uri="{FF2B5EF4-FFF2-40B4-BE49-F238E27FC236}">
              <a16:creationId xmlns:a16="http://schemas.microsoft.com/office/drawing/2014/main" id="{00000000-0008-0000-0E00-00006A02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a:extLst>
            <a:ext uri="{FF2B5EF4-FFF2-40B4-BE49-F238E27FC236}">
              <a16:creationId xmlns:a16="http://schemas.microsoft.com/office/drawing/2014/main" id="{00000000-0008-0000-0E00-00006B02000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a:extLst>
            <a:ext uri="{FF2B5EF4-FFF2-40B4-BE49-F238E27FC236}">
              <a16:creationId xmlns:a16="http://schemas.microsoft.com/office/drawing/2014/main" id="{00000000-0008-0000-0E00-00006C020000}"/>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621" name="n_1mainValue【学校施設】&#10;有形固定資産減価償却率">
          <a:extLst>
            <a:ext uri="{FF2B5EF4-FFF2-40B4-BE49-F238E27FC236}">
              <a16:creationId xmlns:a16="http://schemas.microsoft.com/office/drawing/2014/main" id="{00000000-0008-0000-0E00-00006D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622" name="n_2mainValue【学校施設】&#10;有形固定資産減価償却率">
          <a:extLst>
            <a:ext uri="{FF2B5EF4-FFF2-40B4-BE49-F238E27FC236}">
              <a16:creationId xmlns:a16="http://schemas.microsoft.com/office/drawing/2014/main" id="{00000000-0008-0000-0E00-00006E020000}"/>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623" name="n_3mainValue【学校施設】&#10;有形固定資産減価償却率">
          <a:extLst>
            <a:ext uri="{FF2B5EF4-FFF2-40B4-BE49-F238E27FC236}">
              <a16:creationId xmlns:a16="http://schemas.microsoft.com/office/drawing/2014/main" id="{00000000-0008-0000-0E00-00006F020000}"/>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00000000-0008-0000-0E00-00008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a:extLst>
            <a:ext uri="{FF2B5EF4-FFF2-40B4-BE49-F238E27FC236}">
              <a16:creationId xmlns:a16="http://schemas.microsoft.com/office/drawing/2014/main" id="{00000000-0008-0000-0E00-00008802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a:extLst>
            <a:ext uri="{FF2B5EF4-FFF2-40B4-BE49-F238E27FC236}">
              <a16:creationId xmlns:a16="http://schemas.microsoft.com/office/drawing/2014/main" id="{00000000-0008-0000-0E00-00008A02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52" name="【学校施設】&#10;一人当たり面積平均値テキスト">
          <a:extLst>
            <a:ext uri="{FF2B5EF4-FFF2-40B4-BE49-F238E27FC236}">
              <a16:creationId xmlns:a16="http://schemas.microsoft.com/office/drawing/2014/main" id="{00000000-0008-0000-0E00-00008C02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38164</xdr:rowOff>
    </xdr:from>
    <xdr:to>
      <xdr:col>116</xdr:col>
      <xdr:colOff>114300</xdr:colOff>
      <xdr:row>62</xdr:row>
      <xdr:rowOff>139764</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2110700" y="106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124541</xdr:rowOff>
    </xdr:from>
    <xdr:ext cx="469744" cy="259045"/>
    <xdr:sp macro="" textlink="">
      <xdr:nvSpPr>
        <xdr:cNvPr id="664" name="【学校施設】&#10;一人当たり面積該当値テキスト">
          <a:extLst>
            <a:ext uri="{FF2B5EF4-FFF2-40B4-BE49-F238E27FC236}">
              <a16:creationId xmlns:a16="http://schemas.microsoft.com/office/drawing/2014/main" id="{00000000-0008-0000-0E00-000098020000}"/>
            </a:ext>
          </a:extLst>
        </xdr:cNvPr>
        <xdr:cNvSpPr txBox="1"/>
      </xdr:nvSpPr>
      <xdr:spPr>
        <a:xfrm>
          <a:off x="22199600" y="1058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41783</xdr:rowOff>
    </xdr:from>
    <xdr:to>
      <xdr:col>112</xdr:col>
      <xdr:colOff>38100</xdr:colOff>
      <xdr:row>62</xdr:row>
      <xdr:rowOff>143383</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1272500" y="106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88964</xdr:rowOff>
    </xdr:from>
    <xdr:to>
      <xdr:col>116</xdr:col>
      <xdr:colOff>63500</xdr:colOff>
      <xdr:row>62</xdr:row>
      <xdr:rowOff>92583</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21323300" y="1071886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43117</xdr:rowOff>
    </xdr:from>
    <xdr:to>
      <xdr:col>107</xdr:col>
      <xdr:colOff>101600</xdr:colOff>
      <xdr:row>62</xdr:row>
      <xdr:rowOff>144717</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0383500" y="106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92583</xdr:rowOff>
    </xdr:from>
    <xdr:to>
      <xdr:col>111</xdr:col>
      <xdr:colOff>177800</xdr:colOff>
      <xdr:row>62</xdr:row>
      <xdr:rowOff>93917</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20434300" y="1072248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9494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93917</xdr:rowOff>
    </xdr:from>
    <xdr:to>
      <xdr:col>107</xdr:col>
      <xdr:colOff>50800</xdr:colOff>
      <xdr:row>62</xdr:row>
      <xdr:rowOff>96012</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9545300" y="10723817"/>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71" name="n_1aveValue【学校施設】&#10;一人当たり面積">
          <a:extLst>
            <a:ext uri="{FF2B5EF4-FFF2-40B4-BE49-F238E27FC236}">
              <a16:creationId xmlns:a16="http://schemas.microsoft.com/office/drawing/2014/main" id="{00000000-0008-0000-0E00-00009F020000}"/>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72" name="n_2aveValue【学校施設】&#10;一人当たり面積">
          <a:extLst>
            <a:ext uri="{FF2B5EF4-FFF2-40B4-BE49-F238E27FC236}">
              <a16:creationId xmlns:a16="http://schemas.microsoft.com/office/drawing/2014/main" id="{00000000-0008-0000-0E00-0000A002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73" name="n_3aveValue【学校施設】&#10;一人当たり面積">
          <a:extLst>
            <a:ext uri="{FF2B5EF4-FFF2-40B4-BE49-F238E27FC236}">
              <a16:creationId xmlns:a16="http://schemas.microsoft.com/office/drawing/2014/main" id="{00000000-0008-0000-0E00-0000A102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a:extLst>
            <a:ext uri="{FF2B5EF4-FFF2-40B4-BE49-F238E27FC236}">
              <a16:creationId xmlns:a16="http://schemas.microsoft.com/office/drawing/2014/main" id="{00000000-0008-0000-0E00-0000A202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134510</xdr:rowOff>
    </xdr:from>
    <xdr:ext cx="469744" cy="259045"/>
    <xdr:sp macro="" textlink="">
      <xdr:nvSpPr>
        <xdr:cNvPr id="675" name="n_1mainValue【学校施設】&#10;一人当たり面積">
          <a:extLst>
            <a:ext uri="{FF2B5EF4-FFF2-40B4-BE49-F238E27FC236}">
              <a16:creationId xmlns:a16="http://schemas.microsoft.com/office/drawing/2014/main" id="{00000000-0008-0000-0E00-0000A3020000}"/>
            </a:ext>
          </a:extLst>
        </xdr:cNvPr>
        <xdr:cNvSpPr txBox="1"/>
      </xdr:nvSpPr>
      <xdr:spPr>
        <a:xfrm>
          <a:off x="21075727" y="107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135844</xdr:rowOff>
    </xdr:from>
    <xdr:ext cx="469744" cy="259045"/>
    <xdr:sp macro="" textlink="">
      <xdr:nvSpPr>
        <xdr:cNvPr id="676" name="n_2mainValue【学校施設】&#10;一人当たり面積">
          <a:extLst>
            <a:ext uri="{FF2B5EF4-FFF2-40B4-BE49-F238E27FC236}">
              <a16:creationId xmlns:a16="http://schemas.microsoft.com/office/drawing/2014/main" id="{00000000-0008-0000-0E00-0000A4020000}"/>
            </a:ext>
          </a:extLst>
        </xdr:cNvPr>
        <xdr:cNvSpPr txBox="1"/>
      </xdr:nvSpPr>
      <xdr:spPr>
        <a:xfrm>
          <a:off x="20199427" y="1076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77" name="n_3mainValue【学校施設】&#10;一人当たり面積">
          <a:extLst>
            <a:ext uri="{FF2B5EF4-FFF2-40B4-BE49-F238E27FC236}">
              <a16:creationId xmlns:a16="http://schemas.microsoft.com/office/drawing/2014/main" id="{00000000-0008-0000-0E00-0000A5020000}"/>
            </a:ext>
          </a:extLst>
        </xdr:cNvPr>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児童館】&#10;有形固定資産減価償却率グラフ枠">
          <a:extLst>
            <a:ext uri="{FF2B5EF4-FFF2-40B4-BE49-F238E27FC236}">
              <a16:creationId xmlns:a16="http://schemas.microsoft.com/office/drawing/2014/main" id="{00000000-0008-0000-0E00-0000B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4" name="【児童館】&#10;有形固定資産減価償却率最小値テキスト">
          <a:extLst>
            <a:ext uri="{FF2B5EF4-FFF2-40B4-BE49-F238E27FC236}">
              <a16:creationId xmlns:a16="http://schemas.microsoft.com/office/drawing/2014/main" id="{00000000-0008-0000-0E00-0000C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06" name="【児童館】&#10;有形固定資産減価償却率最大値テキスト">
          <a:extLst>
            <a:ext uri="{FF2B5EF4-FFF2-40B4-BE49-F238E27FC236}">
              <a16:creationId xmlns:a16="http://schemas.microsoft.com/office/drawing/2014/main" id="{00000000-0008-0000-0E00-0000C2020000}"/>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08" name="【児童館】&#10;有形固定資産減価償却率平均値テキスト">
          <a:extLst>
            <a:ext uri="{FF2B5EF4-FFF2-40B4-BE49-F238E27FC236}">
              <a16:creationId xmlns:a16="http://schemas.microsoft.com/office/drawing/2014/main" id="{00000000-0008-0000-0E00-0000C402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104520</xdr:rowOff>
    </xdr:from>
    <xdr:ext cx="405111" cy="259045"/>
    <xdr:sp macro="" textlink="">
      <xdr:nvSpPr>
        <xdr:cNvPr id="720" name="【児童館】&#10;有形固定資産減価償却率該当値テキスト">
          <a:extLst>
            <a:ext uri="{FF2B5EF4-FFF2-40B4-BE49-F238E27FC236}">
              <a16:creationId xmlns:a16="http://schemas.microsoft.com/office/drawing/2014/main" id="{00000000-0008-0000-0E00-0000D0020000}"/>
            </a:ext>
          </a:extLst>
        </xdr:cNvPr>
        <xdr:cNvSpPr txBox="1"/>
      </xdr:nvSpPr>
      <xdr:spPr>
        <a:xfrm>
          <a:off x="1635760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83</xdr:row>
      <xdr:rowOff>5443</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5481300" y="1419007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29755</xdr:rowOff>
    </xdr:from>
    <xdr:to>
      <xdr:col>76</xdr:col>
      <xdr:colOff>165100</xdr:colOff>
      <xdr:row>82</xdr:row>
      <xdr:rowOff>131355</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4541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80555</xdr:rowOff>
    </xdr:from>
    <xdr:to>
      <xdr:col>81</xdr:col>
      <xdr:colOff>50800</xdr:colOff>
      <xdr:row>82</xdr:row>
      <xdr:rowOff>131173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4592300" y="141394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148952</xdr:rowOff>
    </xdr:from>
    <xdr:to>
      <xdr:col>72</xdr:col>
      <xdr:colOff>38100</xdr:colOff>
      <xdr:row>82</xdr:row>
      <xdr:rowOff>79102</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3652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28302</xdr:rowOff>
    </xdr:from>
    <xdr:to>
      <xdr:col>76</xdr:col>
      <xdr:colOff>114300</xdr:colOff>
      <xdr:row>82</xdr:row>
      <xdr:rowOff>80555</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3703300" y="140872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27" name="n_1aveValue【児童館】&#10;有形固定資産減価償却率">
          <a:extLst>
            <a:ext uri="{FF2B5EF4-FFF2-40B4-BE49-F238E27FC236}">
              <a16:creationId xmlns:a16="http://schemas.microsoft.com/office/drawing/2014/main" id="{00000000-0008-0000-0E00-0000D7020000}"/>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28" name="n_2aveValue【児童館】&#10;有形固定資産減価償却率">
          <a:extLst>
            <a:ext uri="{FF2B5EF4-FFF2-40B4-BE49-F238E27FC236}">
              <a16:creationId xmlns:a16="http://schemas.microsoft.com/office/drawing/2014/main" id="{00000000-0008-0000-0E00-0000D8020000}"/>
            </a:ext>
          </a:extLst>
        </xdr:cNvPr>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29" name="n_3aveValue【児童館】&#10;有形固定資産減価償却率">
          <a:extLst>
            <a:ext uri="{FF2B5EF4-FFF2-40B4-BE49-F238E27FC236}">
              <a16:creationId xmlns:a16="http://schemas.microsoft.com/office/drawing/2014/main" id="{00000000-0008-0000-0E00-0000D9020000}"/>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30" name="n_4aveValue【児童館】&#10;有形固定資産減価償却率">
          <a:extLst>
            <a:ext uri="{FF2B5EF4-FFF2-40B4-BE49-F238E27FC236}">
              <a16:creationId xmlns:a16="http://schemas.microsoft.com/office/drawing/2014/main" id="{00000000-0008-0000-0E00-0000DA02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27050</xdr:rowOff>
    </xdr:from>
    <xdr:ext cx="405111" cy="259045"/>
    <xdr:sp macro="" textlink="">
      <xdr:nvSpPr>
        <xdr:cNvPr id="731" name="n_1mainValue【児童館】&#10;有形固定資産減価償却率">
          <a:extLst>
            <a:ext uri="{FF2B5EF4-FFF2-40B4-BE49-F238E27FC236}">
              <a16:creationId xmlns:a16="http://schemas.microsoft.com/office/drawing/2014/main" id="{00000000-0008-0000-0E00-0000DB020000}"/>
            </a:ext>
          </a:extLst>
        </xdr:cNvPr>
        <xdr:cNvSpPr txBox="1"/>
      </xdr:nvSpPr>
      <xdr:spPr>
        <a:xfrm>
          <a:off x="15266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732" name="n_2mainValue【児童館】&#10;有形固定資産減価償却率">
          <a:extLst>
            <a:ext uri="{FF2B5EF4-FFF2-40B4-BE49-F238E27FC236}">
              <a16:creationId xmlns:a16="http://schemas.microsoft.com/office/drawing/2014/main" id="{00000000-0008-0000-0E00-0000DC020000}"/>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95629</xdr:rowOff>
    </xdr:from>
    <xdr:ext cx="405111" cy="259045"/>
    <xdr:sp macro="" textlink="">
      <xdr:nvSpPr>
        <xdr:cNvPr id="733" name="n_3mainValue【児童館】&#10;有形固定資産減価償却率">
          <a:extLst>
            <a:ext uri="{FF2B5EF4-FFF2-40B4-BE49-F238E27FC236}">
              <a16:creationId xmlns:a16="http://schemas.microsoft.com/office/drawing/2014/main" id="{00000000-0008-0000-0E00-0000DD020000}"/>
            </a:ext>
          </a:extLst>
        </xdr:cNvPr>
        <xdr:cNvSpPr txBox="1"/>
      </xdr:nvSpPr>
      <xdr:spPr>
        <a:xfrm>
          <a:off x="13500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児童館】&#10;一人当たり面積グラフ枠">
          <a:extLst>
            <a:ext uri="{FF2B5EF4-FFF2-40B4-BE49-F238E27FC236}">
              <a16:creationId xmlns:a16="http://schemas.microsoft.com/office/drawing/2014/main" id="{00000000-0008-0000-0E00-0000F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56" name="【児童館】&#10;一人当たり面積最小値テキスト">
          <a:extLst>
            <a:ext uri="{FF2B5EF4-FFF2-40B4-BE49-F238E27FC236}">
              <a16:creationId xmlns:a16="http://schemas.microsoft.com/office/drawing/2014/main" id="{00000000-0008-0000-0E00-0000F4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58" name="【児童館】&#10;一人当たり面積最大値テキスト">
          <a:extLst>
            <a:ext uri="{FF2B5EF4-FFF2-40B4-BE49-F238E27FC236}">
              <a16:creationId xmlns:a16="http://schemas.microsoft.com/office/drawing/2014/main" id="{00000000-0008-0000-0E00-0000F602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60" name="【児童館】&#10;一人当たり面積平均値テキスト">
          <a:extLst>
            <a:ext uri="{FF2B5EF4-FFF2-40B4-BE49-F238E27FC236}">
              <a16:creationId xmlns:a16="http://schemas.microsoft.com/office/drawing/2014/main" id="{00000000-0008-0000-0E00-0000F8020000}"/>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772" name="【児童館】&#10;一人当たり面積該当値テキスト">
          <a:extLst>
            <a:ext uri="{FF2B5EF4-FFF2-40B4-BE49-F238E27FC236}">
              <a16:creationId xmlns:a16="http://schemas.microsoft.com/office/drawing/2014/main" id="{00000000-0008-0000-0E00-000004030000}"/>
            </a:ext>
          </a:extLst>
        </xdr:cNvPr>
        <xdr:cNvSpPr txBox="1"/>
      </xdr:nvSpPr>
      <xdr:spPr>
        <a:xfrm>
          <a:off x="22199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6096</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flipV="1">
          <a:off x="21323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6096</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20434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10668</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flipV="1">
          <a:off x="19545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79" name="n_1aveValue【児童館】&#10;一人当たり面積">
          <a:extLst>
            <a:ext uri="{FF2B5EF4-FFF2-40B4-BE49-F238E27FC236}">
              <a16:creationId xmlns:a16="http://schemas.microsoft.com/office/drawing/2014/main" id="{00000000-0008-0000-0E00-00000B03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80" name="n_2aveValue【児童館】&#10;一人当たり面積">
          <a:extLst>
            <a:ext uri="{FF2B5EF4-FFF2-40B4-BE49-F238E27FC236}">
              <a16:creationId xmlns:a16="http://schemas.microsoft.com/office/drawing/2014/main" id="{00000000-0008-0000-0E00-00000C03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81" name="n_3aveValue【児童館】&#10;一人当たり面積">
          <a:extLst>
            <a:ext uri="{FF2B5EF4-FFF2-40B4-BE49-F238E27FC236}">
              <a16:creationId xmlns:a16="http://schemas.microsoft.com/office/drawing/2014/main" id="{00000000-0008-0000-0E00-00000D030000}"/>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82" name="n_4aveValue【児童館】&#10;一人当たり面積">
          <a:extLst>
            <a:ext uri="{FF2B5EF4-FFF2-40B4-BE49-F238E27FC236}">
              <a16:creationId xmlns:a16="http://schemas.microsoft.com/office/drawing/2014/main" id="{00000000-0008-0000-0E00-00000E030000}"/>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73423</xdr:rowOff>
    </xdr:from>
    <xdr:ext cx="469744" cy="259045"/>
    <xdr:sp macro="" textlink="">
      <xdr:nvSpPr>
        <xdr:cNvPr id="783" name="n_1mainValue【児童館】&#10;一人当たり面積">
          <a:extLst>
            <a:ext uri="{FF2B5EF4-FFF2-40B4-BE49-F238E27FC236}">
              <a16:creationId xmlns:a16="http://schemas.microsoft.com/office/drawing/2014/main" id="{00000000-0008-0000-0E00-00000F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784" name="n_2mainValue【児童館】&#10;一人当たり面積">
          <a:extLst>
            <a:ext uri="{FF2B5EF4-FFF2-40B4-BE49-F238E27FC236}">
              <a16:creationId xmlns:a16="http://schemas.microsoft.com/office/drawing/2014/main" id="{00000000-0008-0000-0E00-000010030000}"/>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85" name="n_3mainValue【児童館】&#10;一人当たり面積">
          <a:extLst>
            <a:ext uri="{FF2B5EF4-FFF2-40B4-BE49-F238E27FC236}">
              <a16:creationId xmlns:a16="http://schemas.microsoft.com/office/drawing/2014/main" id="{00000000-0008-0000-0E00-000011030000}"/>
            </a:ext>
          </a:extLst>
        </xdr:cNvPr>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a:extLst>
            <a:ext uri="{FF2B5EF4-FFF2-40B4-BE49-F238E27FC236}">
              <a16:creationId xmlns:a16="http://schemas.microsoft.com/office/drawing/2014/main" id="{00000000-0008-0000-0E00-00002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公民館】&#10;有形固定資産減価償却率最小値テキスト">
          <a:extLst>
            <a:ext uri="{FF2B5EF4-FFF2-40B4-BE49-F238E27FC236}">
              <a16:creationId xmlns:a16="http://schemas.microsoft.com/office/drawing/2014/main" id="{00000000-0008-0000-0E00-00002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4" name="【公民館】&#10;有形固定資産減価償却率最大値テキスト">
          <a:extLst>
            <a:ext uri="{FF2B5EF4-FFF2-40B4-BE49-F238E27FC236}">
              <a16:creationId xmlns:a16="http://schemas.microsoft.com/office/drawing/2014/main" id="{00000000-0008-0000-0E00-00002E03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16" name="【公民館】&#10;有形固定資産減価償却率平均値テキスト">
          <a:extLst>
            <a:ext uri="{FF2B5EF4-FFF2-40B4-BE49-F238E27FC236}">
              <a16:creationId xmlns:a16="http://schemas.microsoft.com/office/drawing/2014/main" id="{00000000-0008-0000-0E00-000030030000}"/>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38479</xdr:rowOff>
    </xdr:from>
    <xdr:ext cx="405111" cy="259045"/>
    <xdr:sp macro="" textlink="">
      <xdr:nvSpPr>
        <xdr:cNvPr id="828" name="【公民館】&#10;有形固定資産減価償却率該当値テキスト">
          <a:extLst>
            <a:ext uri="{FF2B5EF4-FFF2-40B4-BE49-F238E27FC236}">
              <a16:creationId xmlns:a16="http://schemas.microsoft.com/office/drawing/2014/main" id="{00000000-0008-0000-0E00-00003C030000}"/>
            </a:ext>
          </a:extLst>
        </xdr:cNvPr>
        <xdr:cNvSpPr txBox="1"/>
      </xdr:nvSpPr>
      <xdr:spPr>
        <a:xfrm>
          <a:off x="16357600" y="178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66402</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5481300" y="1802946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106</xdr:row>
      <xdr:rowOff>159476</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14592300" y="1802946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67855</xdr:rowOff>
    </xdr:from>
    <xdr:to>
      <xdr:col>72</xdr:col>
      <xdr:colOff>38100</xdr:colOff>
      <xdr:row>106</xdr:row>
      <xdr:rowOff>169455</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365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118655</xdr:rowOff>
    </xdr:from>
    <xdr:to>
      <xdr:col>76</xdr:col>
      <xdr:colOff>114300</xdr:colOff>
      <xdr:row>106</xdr:row>
      <xdr:rowOff>159476</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3703300" y="182923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835" name="n_1aveValue【公民館】&#10;有形固定資産減価償却率">
          <a:extLst>
            <a:ext uri="{FF2B5EF4-FFF2-40B4-BE49-F238E27FC236}">
              <a16:creationId xmlns:a16="http://schemas.microsoft.com/office/drawing/2014/main" id="{00000000-0008-0000-0E00-000043030000}"/>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36" name="n_2aveValue【公民館】&#10;有形固定資産減価償却率">
          <a:extLst>
            <a:ext uri="{FF2B5EF4-FFF2-40B4-BE49-F238E27FC236}">
              <a16:creationId xmlns:a16="http://schemas.microsoft.com/office/drawing/2014/main" id="{00000000-0008-0000-0E00-00004403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37" name="n_3aveValue【公民館】&#10;有形固定資産減価償却率">
          <a:extLst>
            <a:ext uri="{FF2B5EF4-FFF2-40B4-BE49-F238E27FC236}">
              <a16:creationId xmlns:a16="http://schemas.microsoft.com/office/drawing/2014/main" id="{00000000-0008-0000-0E00-00004503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38" name="n_4aveValue【公民館】&#10;有形固定資産減価償却率">
          <a:extLst>
            <a:ext uri="{FF2B5EF4-FFF2-40B4-BE49-F238E27FC236}">
              <a16:creationId xmlns:a16="http://schemas.microsoft.com/office/drawing/2014/main" id="{00000000-0008-0000-0E00-000046030000}"/>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94541</xdr:rowOff>
    </xdr:from>
    <xdr:ext cx="405111" cy="259045"/>
    <xdr:sp macro="" textlink="">
      <xdr:nvSpPr>
        <xdr:cNvPr id="839" name="n_1mainValue【公民館】&#10;有形固定資産減価償却率">
          <a:extLst>
            <a:ext uri="{FF2B5EF4-FFF2-40B4-BE49-F238E27FC236}">
              <a16:creationId xmlns:a16="http://schemas.microsoft.com/office/drawing/2014/main" id="{00000000-0008-0000-0E00-000047030000}"/>
            </a:ext>
          </a:extLst>
        </xdr:cNvPr>
        <xdr:cNvSpPr txBox="1"/>
      </xdr:nvSpPr>
      <xdr:spPr>
        <a:xfrm>
          <a:off x="152660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40" name="n_2mainValue【公民館】&#10;有形固定資産減価償却率">
          <a:extLst>
            <a:ext uri="{FF2B5EF4-FFF2-40B4-BE49-F238E27FC236}">
              <a16:creationId xmlns:a16="http://schemas.microsoft.com/office/drawing/2014/main" id="{00000000-0008-0000-0E00-000048030000}"/>
            </a:ext>
          </a:extLst>
        </xdr:cNvPr>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160582</xdr:rowOff>
    </xdr:from>
    <xdr:ext cx="405111" cy="259045"/>
    <xdr:sp macro="" textlink="">
      <xdr:nvSpPr>
        <xdr:cNvPr id="841" name="n_3mainValue【公民館】&#10;有形固定資産減価償却率">
          <a:extLst>
            <a:ext uri="{FF2B5EF4-FFF2-40B4-BE49-F238E27FC236}">
              <a16:creationId xmlns:a16="http://schemas.microsoft.com/office/drawing/2014/main" id="{00000000-0008-0000-0E00-000049030000}"/>
            </a:ext>
          </a:extLst>
        </xdr:cNvPr>
        <xdr:cNvSpPr txBox="1"/>
      </xdr:nvSpPr>
      <xdr:spPr>
        <a:xfrm>
          <a:off x="13500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a:extLst>
            <a:ext uri="{FF2B5EF4-FFF2-40B4-BE49-F238E27FC236}">
              <a16:creationId xmlns:a16="http://schemas.microsoft.com/office/drawing/2014/main" id="{00000000-0008-0000-0E00-00006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68" name="【公民館】&#10;一人当たり面積最小値テキスト">
          <a:extLst>
            <a:ext uri="{FF2B5EF4-FFF2-40B4-BE49-F238E27FC236}">
              <a16:creationId xmlns:a16="http://schemas.microsoft.com/office/drawing/2014/main" id="{00000000-0008-0000-0E00-000064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70" name="【公民館】&#10;一人当たり面積最大値テキスト">
          <a:extLst>
            <a:ext uri="{FF2B5EF4-FFF2-40B4-BE49-F238E27FC236}">
              <a16:creationId xmlns:a16="http://schemas.microsoft.com/office/drawing/2014/main" id="{00000000-0008-0000-0E00-00006603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72" name="【公民館】&#10;一人当たり面積平均値テキスト">
          <a:extLst>
            <a:ext uri="{FF2B5EF4-FFF2-40B4-BE49-F238E27FC236}">
              <a16:creationId xmlns:a16="http://schemas.microsoft.com/office/drawing/2014/main" id="{00000000-0008-0000-0E00-000068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76" name="フローチャート: 判断 875">
          <a:extLst>
            <a:ext uri="{FF2B5EF4-FFF2-40B4-BE49-F238E27FC236}">
              <a16:creationId xmlns:a16="http://schemas.microsoft.com/office/drawing/2014/main" id="{00000000-0008-0000-0E00-00006C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113574</xdr:rowOff>
    </xdr:from>
    <xdr:to>
      <xdr:col>116</xdr:col>
      <xdr:colOff>114300</xdr:colOff>
      <xdr:row>109</xdr:row>
      <xdr:rowOff>43724</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22110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28501</xdr:rowOff>
    </xdr:from>
    <xdr:ext cx="469744" cy="259045"/>
    <xdr:sp macro="" textlink="">
      <xdr:nvSpPr>
        <xdr:cNvPr id="884" name="【公民館】&#10;一人当たり面積該当値テキスト">
          <a:extLst>
            <a:ext uri="{FF2B5EF4-FFF2-40B4-BE49-F238E27FC236}">
              <a16:creationId xmlns:a16="http://schemas.microsoft.com/office/drawing/2014/main" id="{00000000-0008-0000-0E00-000074030000}"/>
            </a:ext>
          </a:extLst>
        </xdr:cNvPr>
        <xdr:cNvSpPr txBox="1"/>
      </xdr:nvSpPr>
      <xdr:spPr>
        <a:xfrm>
          <a:off x="22199600" y="185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113574</xdr:rowOff>
    </xdr:from>
    <xdr:to>
      <xdr:col>112</xdr:col>
      <xdr:colOff>38100</xdr:colOff>
      <xdr:row>109</xdr:row>
      <xdr:rowOff>43724</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21272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164374</xdr:rowOff>
    </xdr:from>
    <xdr:to>
      <xdr:col>116</xdr:col>
      <xdr:colOff>63500</xdr:colOff>
      <xdr:row>108</xdr:row>
      <xdr:rowOff>164374</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21323300" y="1868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113574</xdr:rowOff>
    </xdr:from>
    <xdr:to>
      <xdr:col>107</xdr:col>
      <xdr:colOff>101600</xdr:colOff>
      <xdr:row>109</xdr:row>
      <xdr:rowOff>43724</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20383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164374</xdr:rowOff>
    </xdr:from>
    <xdr:to>
      <xdr:col>111</xdr:col>
      <xdr:colOff>177800</xdr:colOff>
      <xdr:row>108</xdr:row>
      <xdr:rowOff>164374</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20434300" y="1868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113574</xdr:rowOff>
    </xdr:from>
    <xdr:to>
      <xdr:col>102</xdr:col>
      <xdr:colOff>165100</xdr:colOff>
      <xdr:row>109</xdr:row>
      <xdr:rowOff>43724</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9494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164374</xdr:rowOff>
    </xdr:from>
    <xdr:to>
      <xdr:col>107</xdr:col>
      <xdr:colOff>50800</xdr:colOff>
      <xdr:row>108</xdr:row>
      <xdr:rowOff>164374</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9545300" y="1868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91" name="n_1aveValue【公民館】&#10;一人当たり面積">
          <a:extLst>
            <a:ext uri="{FF2B5EF4-FFF2-40B4-BE49-F238E27FC236}">
              <a16:creationId xmlns:a16="http://schemas.microsoft.com/office/drawing/2014/main" id="{00000000-0008-0000-0E00-00007B03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92" name="n_2aveValue【公民館】&#10;一人当たり面積">
          <a:extLst>
            <a:ext uri="{FF2B5EF4-FFF2-40B4-BE49-F238E27FC236}">
              <a16:creationId xmlns:a16="http://schemas.microsoft.com/office/drawing/2014/main" id="{00000000-0008-0000-0E00-00007C03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93" name="n_3aveValue【公民館】&#10;一人当たり面積">
          <a:extLst>
            <a:ext uri="{FF2B5EF4-FFF2-40B4-BE49-F238E27FC236}">
              <a16:creationId xmlns:a16="http://schemas.microsoft.com/office/drawing/2014/main" id="{00000000-0008-0000-0E00-00007D03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94" name="n_4aveValue【公民館】&#10;一人当たり面積">
          <a:extLst>
            <a:ext uri="{FF2B5EF4-FFF2-40B4-BE49-F238E27FC236}">
              <a16:creationId xmlns:a16="http://schemas.microsoft.com/office/drawing/2014/main" id="{00000000-0008-0000-0E00-00007E0300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34851</xdr:rowOff>
    </xdr:from>
    <xdr:ext cx="469744" cy="259045"/>
    <xdr:sp macro="" textlink="">
      <xdr:nvSpPr>
        <xdr:cNvPr id="895" name="n_1mainValue【公民館】&#10;一人当たり面積">
          <a:extLst>
            <a:ext uri="{FF2B5EF4-FFF2-40B4-BE49-F238E27FC236}">
              <a16:creationId xmlns:a16="http://schemas.microsoft.com/office/drawing/2014/main" id="{00000000-0008-0000-0E00-00007F030000}"/>
            </a:ext>
          </a:extLst>
        </xdr:cNvPr>
        <xdr:cNvSpPr txBox="1"/>
      </xdr:nvSpPr>
      <xdr:spPr>
        <a:xfrm>
          <a:off x="210757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34851</xdr:rowOff>
    </xdr:from>
    <xdr:ext cx="469744" cy="259045"/>
    <xdr:sp macro="" textlink="">
      <xdr:nvSpPr>
        <xdr:cNvPr id="896" name="n_2mainValue【公民館】&#10;一人当たり面積">
          <a:extLst>
            <a:ext uri="{FF2B5EF4-FFF2-40B4-BE49-F238E27FC236}">
              <a16:creationId xmlns:a16="http://schemas.microsoft.com/office/drawing/2014/main" id="{00000000-0008-0000-0E00-000080030000}"/>
            </a:ext>
          </a:extLst>
        </xdr:cNvPr>
        <xdr:cNvSpPr txBox="1"/>
      </xdr:nvSpPr>
      <xdr:spPr>
        <a:xfrm>
          <a:off x="20199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34851</xdr:rowOff>
    </xdr:from>
    <xdr:ext cx="469744" cy="259045"/>
    <xdr:sp macro="" textlink="">
      <xdr:nvSpPr>
        <xdr:cNvPr id="897" name="n_3mainValue【公民館】&#10;一人当たり面積">
          <a:extLst>
            <a:ext uri="{FF2B5EF4-FFF2-40B4-BE49-F238E27FC236}">
              <a16:creationId xmlns:a16="http://schemas.microsoft.com/office/drawing/2014/main" id="{00000000-0008-0000-0E00-000081030000}"/>
            </a:ext>
          </a:extLst>
        </xdr:cNvPr>
        <xdr:cNvSpPr txBox="1"/>
      </xdr:nvSpPr>
      <xdr:spPr>
        <a:xfrm>
          <a:off x="19310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00000000-0008-0000-0E00-00008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類型は、保育所である。当市では該当施設が１施設のみであり、耐用年数の超過により有形固定資産減価償却率が高くなっているため、将来の人口減少及び財政状況を踏まえつつ、計画的に施設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一方、類似団体と比較して特に有形固定資産減価償却率が低くなっている施設は、港湾・漁港、公営住宅である。港湾・漁港については、新たに荷さばき施設を整備したため、前年度比△</a:t>
          </a:r>
          <a:r>
            <a:rPr kumimoji="1" lang="en-US" altLang="ja-JP" sz="1300">
              <a:latin typeface="ＭＳ Ｐゴシック" panose="020B0600070205080204" pitchFamily="50" charset="-128"/>
              <a:ea typeface="ＭＳ Ｐゴシック" panose="020B0600070205080204" pitchFamily="50" charset="-128"/>
            </a:rPr>
            <a:t>52.7</a:t>
          </a:r>
          <a:r>
            <a:rPr kumimoji="1" lang="ja-JP" altLang="en-US" sz="1300">
              <a:latin typeface="ＭＳ Ｐゴシック" panose="020B0600070205080204" pitchFamily="50" charset="-128"/>
              <a:ea typeface="ＭＳ Ｐゴシック" panose="020B0600070205080204" pitchFamily="50" charset="-128"/>
            </a:rPr>
            <a:t>％の大幅減となった。公営住宅については、平成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年度から団地建替事業として、老朽化している団地を順次改修していることから、類似団体をはじめ全国、県平均を大きく下回っている。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39,726
39,091
119.87
23,407,074
22,699,674
621,595
10,473,591
15,231,311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41910</xdr:rowOff>
    </xdr:from>
    <xdr:to>
      <xdr:col>20</xdr:col>
      <xdr:colOff>38100</xdr:colOff>
      <xdr:row>38</xdr:row>
      <xdr:rowOff>143510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92710</xdr:rowOff>
    </xdr:from>
    <xdr:to>
      <xdr:col>24</xdr:col>
      <xdr:colOff>63500</xdr:colOff>
      <xdr:row>38</xdr:row>
      <xdr:rowOff>118110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60781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15240</xdr:rowOff>
    </xdr:from>
    <xdr:to>
      <xdr:col>15</xdr:col>
      <xdr:colOff>101600</xdr:colOff>
      <xdr:row>38</xdr:row>
      <xdr:rowOff>116840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66040</xdr:rowOff>
    </xdr:from>
    <xdr:to>
      <xdr:col>19</xdr:col>
      <xdr:colOff>177800</xdr:colOff>
      <xdr:row>38</xdr:row>
      <xdr:rowOff>92710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5811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1270</xdr:rowOff>
    </xdr:from>
    <xdr:to>
      <xdr:col>10</xdr:col>
      <xdr:colOff>165100</xdr:colOff>
      <xdr:row>38</xdr:row>
      <xdr:rowOff>102870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52070</xdr:rowOff>
    </xdr:from>
    <xdr:to>
      <xdr:col>15</xdr:col>
      <xdr:colOff>50800</xdr:colOff>
      <xdr:row>38</xdr:row>
      <xdr:rowOff>66040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56717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F00-000053000000}"/>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134637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107967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62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93997</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140987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96520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45720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69215</xdr:rowOff>
    </xdr:from>
    <xdr:to>
      <xdr:col>24</xdr:col>
      <xdr:colOff>114300</xdr:colOff>
      <xdr:row>56</xdr:row>
      <xdr:rowOff>170815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92092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2540</xdr:rowOff>
    </xdr:from>
    <xdr:to>
      <xdr:col>20</xdr:col>
      <xdr:colOff>38100</xdr:colOff>
      <xdr:row>56</xdr:row>
      <xdr:rowOff>104140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53340</xdr:rowOff>
    </xdr:from>
    <xdr:to>
      <xdr:col>24</xdr:col>
      <xdr:colOff>63500</xdr:colOff>
      <xdr:row>56</xdr:row>
      <xdr:rowOff>120015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3797300" y="965454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132080</xdr:rowOff>
    </xdr:from>
    <xdr:to>
      <xdr:col>15</xdr:col>
      <xdr:colOff>101600</xdr:colOff>
      <xdr:row>56</xdr:row>
      <xdr:rowOff>62230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xdr:rowOff>
    </xdr:from>
    <xdr:to>
      <xdr:col>19</xdr:col>
      <xdr:colOff>177800</xdr:colOff>
      <xdr:row>56</xdr:row>
      <xdr:rowOff>53340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9612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78740</xdr:rowOff>
    </xdr:from>
    <xdr:to>
      <xdr:col>10</xdr:col>
      <xdr:colOff>165100</xdr:colOff>
      <xdr:row>63</xdr:row>
      <xdr:rowOff>8890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11430</xdr:rowOff>
    </xdr:from>
    <xdr:to>
      <xdr:col>15</xdr:col>
      <xdr:colOff>50800</xdr:colOff>
      <xdr:row>62</xdr:row>
      <xdr:rowOff>129540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2019300" y="9612630"/>
          <a:ext cx="889000" cy="11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120667</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78757</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F00-0000DA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F00-0000DC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F00-0000DE000000}"/>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78130</xdr:rowOff>
    </xdr:from>
    <xdr:to>
      <xdr:col>55</xdr:col>
      <xdr:colOff>50800</xdr:colOff>
      <xdr:row>63</xdr:row>
      <xdr:rowOff>8280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07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101007</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F00-0000EA000000}"/>
            </a:ext>
          </a:extLst>
        </xdr:cNvPr>
        <xdr:cNvSpPr txBox="1"/>
      </xdr:nvSpPr>
      <xdr:spPr>
        <a:xfrm>
          <a:off x="10515600" y="105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98247</xdr:rowOff>
    </xdr:from>
    <xdr:to>
      <xdr:col>50</xdr:col>
      <xdr:colOff>165100</xdr:colOff>
      <xdr:row>63</xdr:row>
      <xdr:rowOff>28397</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128930</xdr:rowOff>
    </xdr:from>
    <xdr:to>
      <xdr:col>55</xdr:col>
      <xdr:colOff>0</xdr:colOff>
      <xdr:row>62</xdr:row>
      <xdr:rowOff>149047</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9639300" y="1075883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97333</xdr:rowOff>
    </xdr:from>
    <xdr:to>
      <xdr:col>46</xdr:col>
      <xdr:colOff>38100</xdr:colOff>
      <xdr:row>63</xdr:row>
      <xdr:rowOff>27483</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0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148133</xdr:rowOff>
    </xdr:from>
    <xdr:to>
      <xdr:col>50</xdr:col>
      <xdr:colOff>114300</xdr:colOff>
      <xdr:row>62</xdr:row>
      <xdr:rowOff>149047</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8750300" y="107780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148133</xdr:rowOff>
    </xdr:from>
    <xdr:to>
      <xdr:col>45</xdr:col>
      <xdr:colOff>177800</xdr:colOff>
      <xdr:row>63</xdr:row>
      <xdr:rowOff>84582</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7861300" y="10778033"/>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F00-0000F1000000}"/>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F00-0000F2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F00-0000F3000000}"/>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F00-0000F4000000}"/>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44924</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F00-0000F5000000}"/>
            </a:ext>
          </a:extLst>
        </xdr:cNvPr>
        <xdr:cNvSpPr txBox="1"/>
      </xdr:nvSpPr>
      <xdr:spPr>
        <a:xfrm>
          <a:off x="9391727" y="105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44010</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F00-0000F6000000}"/>
            </a:ext>
          </a:extLst>
        </xdr:cNvPr>
        <xdr:cNvSpPr txBox="1"/>
      </xdr:nvSpPr>
      <xdr:spPr>
        <a:xfrm>
          <a:off x="8515427" y="1050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F00-0000F7000000}"/>
            </a:ext>
          </a:extLst>
        </xdr:cNvPr>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F00-00001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F00-000013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F00-000015010000}"/>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40005</xdr:rowOff>
    </xdr:from>
    <xdr:to>
      <xdr:col>24</xdr:col>
      <xdr:colOff>63500</xdr:colOff>
      <xdr:row>83</xdr:row>
      <xdr:rowOff>68580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797300" y="142703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40005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908300" y="14241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968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161925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flipV="1">
          <a:off x="2019300" y="1424178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F00-00002B010000}"/>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F00-00002C010000}"/>
            </a:ext>
          </a:extLst>
        </xdr:cNvPr>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F00-000047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F00-000049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F00-00004B01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3811</xdr:rowOff>
    </xdr:from>
    <xdr:to>
      <xdr:col>55</xdr:col>
      <xdr:colOff>50800</xdr:colOff>
      <xdr:row>86</xdr:row>
      <xdr:rowOff>105411</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04267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90188</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F00-000057010000}"/>
            </a:ext>
          </a:extLst>
        </xdr:cNvPr>
        <xdr:cNvSpPr txBox="1"/>
      </xdr:nvSpPr>
      <xdr:spPr>
        <a:xfrm>
          <a:off x="10515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3811</xdr:rowOff>
    </xdr:from>
    <xdr:to>
      <xdr:col>50</xdr:col>
      <xdr:colOff>165100</xdr:colOff>
      <xdr:row>86</xdr:row>
      <xdr:rowOff>105411</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9588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54611</xdr:rowOff>
    </xdr:from>
    <xdr:to>
      <xdr:col>55</xdr:col>
      <xdr:colOff>0</xdr:colOff>
      <xdr:row>86</xdr:row>
      <xdr:rowOff>54611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639300" y="14799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3811</xdr:rowOff>
    </xdr:from>
    <xdr:to>
      <xdr:col>46</xdr:col>
      <xdr:colOff>38100</xdr:colOff>
      <xdr:row>86</xdr:row>
      <xdr:rowOff>105411</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8699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54611</xdr:rowOff>
    </xdr:from>
    <xdr:to>
      <xdr:col>50</xdr:col>
      <xdr:colOff>114300</xdr:colOff>
      <xdr:row>86</xdr:row>
      <xdr:rowOff>54611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8750300" y="14799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153670</xdr:rowOff>
    </xdr:from>
    <xdr:to>
      <xdr:col>41</xdr:col>
      <xdr:colOff>101600</xdr:colOff>
      <xdr:row>86</xdr:row>
      <xdr:rowOff>83820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7810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33020</xdr:rowOff>
    </xdr:from>
    <xdr:to>
      <xdr:col>45</xdr:col>
      <xdr:colOff>177800</xdr:colOff>
      <xdr:row>86</xdr:row>
      <xdr:rowOff>54611</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861300" y="147777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a:extLst>
            <a:ext uri="{FF2B5EF4-FFF2-40B4-BE49-F238E27FC236}">
              <a16:creationId xmlns:a16="http://schemas.microsoft.com/office/drawing/2014/main" id="{00000000-0008-0000-0F00-00005E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a:extLst>
            <a:ext uri="{FF2B5EF4-FFF2-40B4-BE49-F238E27FC236}">
              <a16:creationId xmlns:a16="http://schemas.microsoft.com/office/drawing/2014/main" id="{00000000-0008-0000-0F00-00005F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a:extLst>
            <a:ext uri="{FF2B5EF4-FFF2-40B4-BE49-F238E27FC236}">
              <a16:creationId xmlns:a16="http://schemas.microsoft.com/office/drawing/2014/main" id="{00000000-0008-0000-0F00-000060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a:extLst>
            <a:ext uri="{FF2B5EF4-FFF2-40B4-BE49-F238E27FC236}">
              <a16:creationId xmlns:a16="http://schemas.microsoft.com/office/drawing/2014/main" id="{00000000-0008-0000-0F00-000061010000}"/>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96538</xdr:rowOff>
    </xdr:from>
    <xdr:ext cx="469744" cy="259045"/>
    <xdr:sp macro="" textlink="">
      <xdr:nvSpPr>
        <xdr:cNvPr id="354" name="n_1mainValue【福祉施設】&#10;一人当たり面積">
          <a:extLst>
            <a:ext uri="{FF2B5EF4-FFF2-40B4-BE49-F238E27FC236}">
              <a16:creationId xmlns:a16="http://schemas.microsoft.com/office/drawing/2014/main" id="{00000000-0008-0000-0F00-000062010000}"/>
            </a:ext>
          </a:extLst>
        </xdr:cNvPr>
        <xdr:cNvSpPr txBox="1"/>
      </xdr:nvSpPr>
      <xdr:spPr>
        <a:xfrm>
          <a:off x="93917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96538</xdr:rowOff>
    </xdr:from>
    <xdr:ext cx="469744" cy="259045"/>
    <xdr:sp macro="" textlink="">
      <xdr:nvSpPr>
        <xdr:cNvPr id="355" name="n_2mainValue【福祉施設】&#10;一人当たり面積">
          <a:extLst>
            <a:ext uri="{FF2B5EF4-FFF2-40B4-BE49-F238E27FC236}">
              <a16:creationId xmlns:a16="http://schemas.microsoft.com/office/drawing/2014/main" id="{00000000-0008-0000-0F00-000063010000}"/>
            </a:ext>
          </a:extLst>
        </xdr:cNvPr>
        <xdr:cNvSpPr txBox="1"/>
      </xdr:nvSpPr>
      <xdr:spPr>
        <a:xfrm>
          <a:off x="8515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74947</xdr:rowOff>
    </xdr:from>
    <xdr:ext cx="469744" cy="259045"/>
    <xdr:sp macro="" textlink="">
      <xdr:nvSpPr>
        <xdr:cNvPr id="356" name="n_3mainValue【福祉施設】&#10;一人当たり面積">
          <a:extLst>
            <a:ext uri="{FF2B5EF4-FFF2-40B4-BE49-F238E27FC236}">
              <a16:creationId xmlns:a16="http://schemas.microsoft.com/office/drawing/2014/main" id="{00000000-0008-0000-0F00-000064010000}"/>
            </a:ext>
          </a:extLst>
        </xdr:cNvPr>
        <xdr:cNvSpPr txBox="1"/>
      </xdr:nvSpPr>
      <xdr:spPr>
        <a:xfrm>
          <a:off x="7626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00000000-0008-0000-0F00-00007D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00000000-0008-0000-0F00-00007F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00000000-0008-0000-0F00-000081010000}"/>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24130</xdr:rowOff>
    </xdr:from>
    <xdr:to>
      <xdr:col>24</xdr:col>
      <xdr:colOff>114300</xdr:colOff>
      <xdr:row>104</xdr:row>
      <xdr:rowOff>125730</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45847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2557</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00000000-0008-0000-0F00-00008D010000}"/>
            </a:ext>
          </a:extLst>
        </xdr:cNvPr>
        <xdr:cNvSpPr txBox="1"/>
      </xdr:nvSpPr>
      <xdr:spPr>
        <a:xfrm>
          <a:off x="4673600"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165100</xdr:rowOff>
    </xdr:from>
    <xdr:to>
      <xdr:col>20</xdr:col>
      <xdr:colOff>38100</xdr:colOff>
      <xdr:row>104</xdr:row>
      <xdr:rowOff>95250</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3746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44450</xdr:rowOff>
    </xdr:from>
    <xdr:to>
      <xdr:col>24</xdr:col>
      <xdr:colOff>63500</xdr:colOff>
      <xdr:row>104</xdr:row>
      <xdr:rowOff>74930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3797300" y="17875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58420</xdr:rowOff>
    </xdr:from>
    <xdr:to>
      <xdr:col>15</xdr:col>
      <xdr:colOff>101600</xdr:colOff>
      <xdr:row>105</xdr:row>
      <xdr:rowOff>160020</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28575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44450</xdr:rowOff>
    </xdr:from>
    <xdr:to>
      <xdr:col>19</xdr:col>
      <xdr:colOff>177800</xdr:colOff>
      <xdr:row>105</xdr:row>
      <xdr:rowOff>109220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2908300" y="1787525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26670</xdr:rowOff>
    </xdr:from>
    <xdr:to>
      <xdr:col>10</xdr:col>
      <xdr:colOff>165100</xdr:colOff>
      <xdr:row>105</xdr:row>
      <xdr:rowOff>128270</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968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77470</xdr:rowOff>
    </xdr:from>
    <xdr:to>
      <xdr:col>15</xdr:col>
      <xdr:colOff>50800</xdr:colOff>
      <xdr:row>105</xdr:row>
      <xdr:rowOff>109220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2019300" y="180797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a:extLst>
            <a:ext uri="{FF2B5EF4-FFF2-40B4-BE49-F238E27FC236}">
              <a16:creationId xmlns:a16="http://schemas.microsoft.com/office/drawing/2014/main" id="{00000000-0008-0000-0F00-00009401000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a:extLst>
            <a:ext uri="{FF2B5EF4-FFF2-40B4-BE49-F238E27FC236}">
              <a16:creationId xmlns:a16="http://schemas.microsoft.com/office/drawing/2014/main" id="{00000000-0008-0000-0F00-000095010000}"/>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a:extLst>
            <a:ext uri="{FF2B5EF4-FFF2-40B4-BE49-F238E27FC236}">
              <a16:creationId xmlns:a16="http://schemas.microsoft.com/office/drawing/2014/main" id="{00000000-0008-0000-0F00-000096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a:extLst>
            <a:ext uri="{FF2B5EF4-FFF2-40B4-BE49-F238E27FC236}">
              <a16:creationId xmlns:a16="http://schemas.microsoft.com/office/drawing/2014/main" id="{00000000-0008-0000-0F00-000097010000}"/>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86377</xdr:rowOff>
    </xdr:from>
    <xdr:ext cx="405111" cy="259045"/>
    <xdr:sp macro="" textlink="">
      <xdr:nvSpPr>
        <xdr:cNvPr id="408" name="n_1mainValue【市民会館】&#10;有形固定資産減価償却率">
          <a:extLst>
            <a:ext uri="{FF2B5EF4-FFF2-40B4-BE49-F238E27FC236}">
              <a16:creationId xmlns:a16="http://schemas.microsoft.com/office/drawing/2014/main" id="{00000000-0008-0000-0F00-000098010000}"/>
            </a:ext>
          </a:extLst>
        </xdr:cNvPr>
        <xdr:cNvSpPr txBox="1"/>
      </xdr:nvSpPr>
      <xdr:spPr>
        <a:xfrm>
          <a:off x="3582044" y="179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151147</xdr:rowOff>
    </xdr:from>
    <xdr:ext cx="405111" cy="259045"/>
    <xdr:sp macro="" textlink="">
      <xdr:nvSpPr>
        <xdr:cNvPr id="409" name="n_2mainValue【市民会館】&#10;有形固定資産減価償却率">
          <a:extLst>
            <a:ext uri="{FF2B5EF4-FFF2-40B4-BE49-F238E27FC236}">
              <a16:creationId xmlns:a16="http://schemas.microsoft.com/office/drawing/2014/main" id="{00000000-0008-0000-0F00-000099010000}"/>
            </a:ext>
          </a:extLst>
        </xdr:cNvPr>
        <xdr:cNvSpPr txBox="1"/>
      </xdr:nvSpPr>
      <xdr:spPr>
        <a:xfrm>
          <a:off x="2705744"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119397</xdr:rowOff>
    </xdr:from>
    <xdr:ext cx="405111" cy="259045"/>
    <xdr:sp macro="" textlink="">
      <xdr:nvSpPr>
        <xdr:cNvPr id="410" name="n_3mainValue【市民会館】&#10;有形固定資産減価償却率">
          <a:extLst>
            <a:ext uri="{FF2B5EF4-FFF2-40B4-BE49-F238E27FC236}">
              <a16:creationId xmlns:a16="http://schemas.microsoft.com/office/drawing/2014/main" id="{00000000-0008-0000-0F00-00009A010000}"/>
            </a:ext>
          </a:extLst>
        </xdr:cNvPr>
        <xdr:cNvSpPr txBox="1"/>
      </xdr:nvSpPr>
      <xdr:spPr>
        <a:xfrm>
          <a:off x="1816744" y="181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F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F00-0000B3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F00-0000B5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F00-0000B7010000}"/>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0426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91457</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F00-0000C3010000}"/>
            </a:ext>
          </a:extLst>
        </xdr:cNvPr>
        <xdr:cNvSpPr txBox="1"/>
      </xdr:nvSpPr>
      <xdr:spPr>
        <a:xfrm>
          <a:off x="10515600"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163830</xdr:rowOff>
    </xdr:from>
    <xdr:to>
      <xdr:col>55</xdr:col>
      <xdr:colOff>0</xdr:colOff>
      <xdr:row>106</xdr:row>
      <xdr:rowOff>167639</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9639300" y="18337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8750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118745</xdr:rowOff>
    </xdr:from>
    <xdr:to>
      <xdr:col>41</xdr:col>
      <xdr:colOff>101600</xdr:colOff>
      <xdr:row>107</xdr:row>
      <xdr:rowOff>48895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7810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106</xdr:row>
      <xdr:rowOff>169545</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7861300" y="183413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a:extLst>
            <a:ext uri="{FF2B5EF4-FFF2-40B4-BE49-F238E27FC236}">
              <a16:creationId xmlns:a16="http://schemas.microsoft.com/office/drawing/2014/main" id="{00000000-0008-0000-0F00-0000CA010000}"/>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a:extLst>
            <a:ext uri="{FF2B5EF4-FFF2-40B4-BE49-F238E27FC236}">
              <a16:creationId xmlns:a16="http://schemas.microsoft.com/office/drawing/2014/main" id="{00000000-0008-0000-0F00-0000CB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a:extLst>
            <a:ext uri="{FF2B5EF4-FFF2-40B4-BE49-F238E27FC236}">
              <a16:creationId xmlns:a16="http://schemas.microsoft.com/office/drawing/2014/main" id="{00000000-0008-0000-0F00-0000CC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a:extLst>
            <a:ext uri="{FF2B5EF4-FFF2-40B4-BE49-F238E27FC236}">
              <a16:creationId xmlns:a16="http://schemas.microsoft.com/office/drawing/2014/main" id="{00000000-0008-0000-0F00-0000CD01000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62" name="n_1mainValue【市民会館】&#10;一人当たり面積">
          <a:extLst>
            <a:ext uri="{FF2B5EF4-FFF2-40B4-BE49-F238E27FC236}">
              <a16:creationId xmlns:a16="http://schemas.microsoft.com/office/drawing/2014/main" id="{00000000-0008-0000-0F00-0000CE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63" name="n_2mainValue【市民会館】&#10;一人当たり面積">
          <a:extLst>
            <a:ext uri="{FF2B5EF4-FFF2-40B4-BE49-F238E27FC236}">
              <a16:creationId xmlns:a16="http://schemas.microsoft.com/office/drawing/2014/main" id="{00000000-0008-0000-0F00-0000CF010000}"/>
            </a:ext>
          </a:extLst>
        </xdr:cNvPr>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40022</xdr:rowOff>
    </xdr:from>
    <xdr:ext cx="469744" cy="259045"/>
    <xdr:sp macro="" textlink="">
      <xdr:nvSpPr>
        <xdr:cNvPr id="464" name="n_3mainValue【市民会館】&#10;一人当たり面積">
          <a:extLst>
            <a:ext uri="{FF2B5EF4-FFF2-40B4-BE49-F238E27FC236}">
              <a16:creationId xmlns:a16="http://schemas.microsoft.com/office/drawing/2014/main" id="{00000000-0008-0000-0F00-0000D0010000}"/>
            </a:ext>
          </a:extLst>
        </xdr:cNvPr>
        <xdr:cNvSpPr txBox="1"/>
      </xdr:nvSpPr>
      <xdr:spPr>
        <a:xfrm>
          <a:off x="7626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00000000-0008-0000-0F00-0000E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00000000-0008-0000-0F00-0000EA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00000000-0008-0000-0F00-0000EC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00000000-0008-0000-0F00-0000EE01000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130175</xdr:rowOff>
    </xdr:from>
    <xdr:to>
      <xdr:col>85</xdr:col>
      <xdr:colOff>177800</xdr:colOff>
      <xdr:row>39</xdr:row>
      <xdr:rowOff>60325</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108602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00000000-0008-0000-0F00-0000FA010000}"/>
            </a:ext>
          </a:extLst>
        </xdr:cNvPr>
        <xdr:cNvSpPr txBox="1"/>
      </xdr:nvSpPr>
      <xdr:spPr>
        <a:xfrm>
          <a:off x="16357600"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107315</xdr:rowOff>
    </xdr:from>
    <xdr:to>
      <xdr:col>81</xdr:col>
      <xdr:colOff>101600</xdr:colOff>
      <xdr:row>39</xdr:row>
      <xdr:rowOff>37465</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543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158115</xdr:rowOff>
    </xdr:from>
    <xdr:to>
      <xdr:col>85</xdr:col>
      <xdr:colOff>127000</xdr:colOff>
      <xdr:row>39</xdr:row>
      <xdr:rowOff>9525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5481300" y="66732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154305</xdr:rowOff>
    </xdr:from>
    <xdr:to>
      <xdr:col>81</xdr:col>
      <xdr:colOff>50800</xdr:colOff>
      <xdr:row>38</xdr:row>
      <xdr:rowOff>158115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4592300" y="6669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137160</xdr:rowOff>
    </xdr:from>
    <xdr:to>
      <xdr:col>76</xdr:col>
      <xdr:colOff>114300</xdr:colOff>
      <xdr:row>38</xdr:row>
      <xdr:rowOff>154305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3703300" y="66522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00000000-0008-0000-0F00-00000102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00000000-0008-0000-0F00-00000202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00000000-0008-0000-0F00-000003020000}"/>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28592</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52660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00000000-0008-0000-0F00-00001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a:extLst>
            <a:ext uri="{FF2B5EF4-FFF2-40B4-BE49-F238E27FC236}">
              <a16:creationId xmlns:a16="http://schemas.microsoft.com/office/drawing/2014/main" id="{00000000-0008-0000-0F00-00001E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00000000-0008-0000-0F00-00002002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46" name="【一般廃棄物処理施設】&#10;一人当たり有形固定資産（償却資産）額平均値テキスト">
          <a:extLst>
            <a:ext uri="{FF2B5EF4-FFF2-40B4-BE49-F238E27FC236}">
              <a16:creationId xmlns:a16="http://schemas.microsoft.com/office/drawing/2014/main" id="{00000000-0008-0000-0F00-000022020000}"/>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121515</xdr:rowOff>
    </xdr:from>
    <xdr:to>
      <xdr:col>116</xdr:col>
      <xdr:colOff>114300</xdr:colOff>
      <xdr:row>41</xdr:row>
      <xdr:rowOff>51665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22110700" y="69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99942</xdr:rowOff>
    </xdr:from>
    <xdr:ext cx="534377" cy="259045"/>
    <xdr:sp macro="" textlink="">
      <xdr:nvSpPr>
        <xdr:cNvPr id="558" name="【一般廃棄物処理施設】&#10;一人当たり有形固定資産（償却資産）額該当値テキスト">
          <a:extLst>
            <a:ext uri="{FF2B5EF4-FFF2-40B4-BE49-F238E27FC236}">
              <a16:creationId xmlns:a16="http://schemas.microsoft.com/office/drawing/2014/main" id="{00000000-0008-0000-0F00-00002E020000}"/>
            </a:ext>
          </a:extLst>
        </xdr:cNvPr>
        <xdr:cNvSpPr txBox="1"/>
      </xdr:nvSpPr>
      <xdr:spPr>
        <a:xfrm>
          <a:off x="22199600" y="69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122523</xdr:rowOff>
    </xdr:from>
    <xdr:to>
      <xdr:col>112</xdr:col>
      <xdr:colOff>38100</xdr:colOff>
      <xdr:row>41</xdr:row>
      <xdr:rowOff>52673</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21272500" y="69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865</xdr:rowOff>
    </xdr:from>
    <xdr:to>
      <xdr:col>116</xdr:col>
      <xdr:colOff>63500</xdr:colOff>
      <xdr:row>41</xdr:row>
      <xdr:rowOff>1873</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21323300" y="7030315"/>
          <a:ext cx="8382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125140</xdr:rowOff>
    </xdr:from>
    <xdr:to>
      <xdr:col>107</xdr:col>
      <xdr:colOff>101600</xdr:colOff>
      <xdr:row>41</xdr:row>
      <xdr:rowOff>55290</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0383500" y="69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1873</xdr:rowOff>
    </xdr:from>
    <xdr:to>
      <xdr:col>111</xdr:col>
      <xdr:colOff>177800</xdr:colOff>
      <xdr:row>41</xdr:row>
      <xdr:rowOff>4490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0434300" y="703132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126631</xdr:rowOff>
    </xdr:from>
    <xdr:to>
      <xdr:col>102</xdr:col>
      <xdr:colOff>165100</xdr:colOff>
      <xdr:row>41</xdr:row>
      <xdr:rowOff>56781</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9494500" y="69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4490</xdr:rowOff>
    </xdr:from>
    <xdr:to>
      <xdr:col>107</xdr:col>
      <xdr:colOff>50800</xdr:colOff>
      <xdr:row>41</xdr:row>
      <xdr:rowOff>5981</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19545300" y="7033940"/>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65" name="n_1aveValue【一般廃棄物処理施設】&#10;一人当たり有形固定資産（償却資産）額">
          <a:extLst>
            <a:ext uri="{FF2B5EF4-FFF2-40B4-BE49-F238E27FC236}">
              <a16:creationId xmlns:a16="http://schemas.microsoft.com/office/drawing/2014/main" id="{00000000-0008-0000-0F00-000035020000}"/>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a:extLst>
            <a:ext uri="{FF2B5EF4-FFF2-40B4-BE49-F238E27FC236}">
              <a16:creationId xmlns:a16="http://schemas.microsoft.com/office/drawing/2014/main" id="{00000000-0008-0000-0F00-00003602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00000000-0008-0000-0F00-000037020000}"/>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00000000-0008-0000-0F00-000038020000}"/>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43800</xdr:rowOff>
    </xdr:from>
    <xdr:ext cx="534377" cy="259045"/>
    <xdr:sp macro="" textlink="">
      <xdr:nvSpPr>
        <xdr:cNvPr id="569" name="n_1mainValue【一般廃棄物処理施設】&#10;一人当たり有形固定資産（償却資産）額">
          <a:extLst>
            <a:ext uri="{FF2B5EF4-FFF2-40B4-BE49-F238E27FC236}">
              <a16:creationId xmlns:a16="http://schemas.microsoft.com/office/drawing/2014/main" id="{00000000-0008-0000-0F00-000039020000}"/>
            </a:ext>
          </a:extLst>
        </xdr:cNvPr>
        <xdr:cNvSpPr txBox="1"/>
      </xdr:nvSpPr>
      <xdr:spPr>
        <a:xfrm>
          <a:off x="21043411" y="70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46417</xdr:rowOff>
    </xdr:from>
    <xdr:ext cx="534377" cy="259045"/>
    <xdr:sp macro="" textlink="">
      <xdr:nvSpPr>
        <xdr:cNvPr id="570" name="n_2mainValue【一般廃棄物処理施設】&#10;一人当たり有形固定資産（償却資産）額">
          <a:extLst>
            <a:ext uri="{FF2B5EF4-FFF2-40B4-BE49-F238E27FC236}">
              <a16:creationId xmlns:a16="http://schemas.microsoft.com/office/drawing/2014/main" id="{00000000-0008-0000-0F00-00003A020000}"/>
            </a:ext>
          </a:extLst>
        </xdr:cNvPr>
        <xdr:cNvSpPr txBox="1"/>
      </xdr:nvSpPr>
      <xdr:spPr>
        <a:xfrm>
          <a:off x="20167111" y="70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47908</xdr:rowOff>
    </xdr:from>
    <xdr:ext cx="534377" cy="259045"/>
    <xdr:sp macro="" textlink="">
      <xdr:nvSpPr>
        <xdr:cNvPr id="571" name="n_3main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19278111" y="70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00000000-0008-0000-0F00-00005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00000000-0008-0000-0F00-00005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00000000-0008-0000-0F00-000058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00000000-0008-0000-0F00-00005A020000}"/>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00000000-0008-0000-0F00-000066020000}"/>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76563</xdr:rowOff>
    </xdr:from>
    <xdr:to>
      <xdr:col>81</xdr:col>
      <xdr:colOff>101600</xdr:colOff>
      <xdr:row>62</xdr:row>
      <xdr:rowOff>6713</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5430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160020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5481300" y="105858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43906</xdr:rowOff>
    </xdr:from>
    <xdr:to>
      <xdr:col>76</xdr:col>
      <xdr:colOff>165100</xdr:colOff>
      <xdr:row>61</xdr:row>
      <xdr:rowOff>145506</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454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94706</xdr:rowOff>
    </xdr:from>
    <xdr:to>
      <xdr:col>81</xdr:col>
      <xdr:colOff>50800</xdr:colOff>
      <xdr:row>61</xdr:row>
      <xdr:rowOff>127363</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4592300" y="105531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11249</xdr:rowOff>
    </xdr:from>
    <xdr:to>
      <xdr:col>72</xdr:col>
      <xdr:colOff>38100</xdr:colOff>
      <xdr:row>61</xdr:row>
      <xdr:rowOff>112849</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3652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62049</xdr:rowOff>
    </xdr:from>
    <xdr:to>
      <xdr:col>76</xdr:col>
      <xdr:colOff>114300</xdr:colOff>
      <xdr:row>61</xdr:row>
      <xdr:rowOff>94706</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3703300" y="1052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00000000-0008-0000-0F00-00006D020000}"/>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00000000-0008-0000-0F00-00006E020000}"/>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00000000-0008-0000-0F00-00006F02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00000000-0008-0000-0F00-000070020000}"/>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169290</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5266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136633</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4389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103976</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3500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00000000-0008-0000-0F00-00008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00000000-0008-0000-0F00-00008C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00000000-0008-0000-0F00-00008E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00000000-0008-0000-0F00-000090020000}"/>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30497</xdr:rowOff>
    </xdr:from>
    <xdr:ext cx="469744" cy="259045"/>
    <xdr:sp macro="" textlink="">
      <xdr:nvSpPr>
        <xdr:cNvPr id="668" name="【保健センター・保健所】&#10;一人当たり面積該当値テキスト">
          <a:extLst>
            <a:ext uri="{FF2B5EF4-FFF2-40B4-BE49-F238E27FC236}">
              <a16:creationId xmlns:a16="http://schemas.microsoft.com/office/drawing/2014/main" id="{00000000-0008-0000-0F00-00009C020000}"/>
            </a:ext>
          </a:extLst>
        </xdr:cNvPr>
        <xdr:cNvSpPr txBox="1"/>
      </xdr:nvSpPr>
      <xdr:spPr>
        <a:xfrm>
          <a:off x="22199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106680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21323300" y="1090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55880</xdr:rowOff>
    </xdr:from>
    <xdr:to>
      <xdr:col>107</xdr:col>
      <xdr:colOff>101600</xdr:colOff>
      <xdr:row>63</xdr:row>
      <xdr:rowOff>157480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106680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0434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106680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9545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a:extLst>
            <a:ext uri="{FF2B5EF4-FFF2-40B4-BE49-F238E27FC236}">
              <a16:creationId xmlns:a16="http://schemas.microsoft.com/office/drawing/2014/main" id="{00000000-0008-0000-0F00-0000A302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a:extLst>
            <a:ext uri="{FF2B5EF4-FFF2-40B4-BE49-F238E27FC236}">
              <a16:creationId xmlns:a16="http://schemas.microsoft.com/office/drawing/2014/main" id="{00000000-0008-0000-0F00-0000A402000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a:extLst>
            <a:ext uri="{FF2B5EF4-FFF2-40B4-BE49-F238E27FC236}">
              <a16:creationId xmlns:a16="http://schemas.microsoft.com/office/drawing/2014/main" id="{00000000-0008-0000-0F00-0000A5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a:extLst>
            <a:ext uri="{FF2B5EF4-FFF2-40B4-BE49-F238E27FC236}">
              <a16:creationId xmlns:a16="http://schemas.microsoft.com/office/drawing/2014/main" id="{00000000-0008-0000-0F00-0000A6020000}"/>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679" name="n_1mainValue【保健センター・保健所】&#10;一人当たり面積">
          <a:extLst>
            <a:ext uri="{FF2B5EF4-FFF2-40B4-BE49-F238E27FC236}">
              <a16:creationId xmlns:a16="http://schemas.microsoft.com/office/drawing/2014/main" id="{00000000-0008-0000-0F00-0000A7020000}"/>
            </a:ext>
          </a:extLst>
        </xdr:cNvPr>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148607</xdr:rowOff>
    </xdr:from>
    <xdr:ext cx="469744" cy="259045"/>
    <xdr:sp macro="" textlink="">
      <xdr:nvSpPr>
        <xdr:cNvPr id="680" name="n_2mainValue【保健センター・保健所】&#10;一人当たり面積">
          <a:extLst>
            <a:ext uri="{FF2B5EF4-FFF2-40B4-BE49-F238E27FC236}">
              <a16:creationId xmlns:a16="http://schemas.microsoft.com/office/drawing/2014/main" id="{00000000-0008-0000-0F00-0000A8020000}"/>
            </a:ext>
          </a:extLst>
        </xdr:cNvPr>
        <xdr:cNvSpPr txBox="1"/>
      </xdr:nvSpPr>
      <xdr:spPr>
        <a:xfrm>
          <a:off x="20199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148607</xdr:rowOff>
    </xdr:from>
    <xdr:ext cx="469744" cy="259045"/>
    <xdr:sp macro="" textlink="">
      <xdr:nvSpPr>
        <xdr:cNvPr id="681" name="n_3mainValue【保健センター・保健所】&#10;一人当たり面積">
          <a:extLst>
            <a:ext uri="{FF2B5EF4-FFF2-40B4-BE49-F238E27FC236}">
              <a16:creationId xmlns:a16="http://schemas.microsoft.com/office/drawing/2014/main" id="{00000000-0008-0000-0F00-0000A9020000}"/>
            </a:ext>
          </a:extLst>
        </xdr:cNvPr>
        <xdr:cNvSpPr txBox="1"/>
      </xdr:nvSpPr>
      <xdr:spPr>
        <a:xfrm>
          <a:off x="19310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00000000-0008-0000-0F00-0000C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00000000-0008-0000-0F00-0000C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a:extLst>
            <a:ext uri="{FF2B5EF4-FFF2-40B4-BE49-F238E27FC236}">
              <a16:creationId xmlns:a16="http://schemas.microsoft.com/office/drawing/2014/main" id="{00000000-0008-0000-0F00-0000C6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00000000-0008-0000-0F00-0000C802000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6268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00000000-0008-0000-0F00-0000D4020000}"/>
            </a:ext>
          </a:extLst>
        </xdr:cNvPr>
        <xdr:cNvSpPr txBox="1"/>
      </xdr:nvSpPr>
      <xdr:spPr>
        <a:xfrm>
          <a:off x="16357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129358</xdr:rowOff>
    </xdr:from>
    <xdr:to>
      <xdr:col>81</xdr:col>
      <xdr:colOff>101600</xdr:colOff>
      <xdr:row>84</xdr:row>
      <xdr:rowOff>59508</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5430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xdr:rowOff>
    </xdr:from>
    <xdr:to>
      <xdr:col>85</xdr:col>
      <xdr:colOff>127000</xdr:colOff>
      <xdr:row>84</xdr:row>
      <xdr:rowOff>39732</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5481300" y="144105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98334</xdr:rowOff>
    </xdr:from>
    <xdr:to>
      <xdr:col>76</xdr:col>
      <xdr:colOff>165100</xdr:colOff>
      <xdr:row>84</xdr:row>
      <xdr:rowOff>28484</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4541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84</xdr:row>
      <xdr:rowOff>8708</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4592300" y="1437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73842</xdr:rowOff>
    </xdr:from>
    <xdr:to>
      <xdr:col>72</xdr:col>
      <xdr:colOff>38100</xdr:colOff>
      <xdr:row>84</xdr:row>
      <xdr:rowOff>3992</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3652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124642</xdr:rowOff>
    </xdr:from>
    <xdr:to>
      <xdr:col>76</xdr:col>
      <xdr:colOff>114300</xdr:colOff>
      <xdr:row>83</xdr:row>
      <xdr:rowOff>149134</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3703300" y="143549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1" name="n_1aveValue【消防施設】&#10;有形固定資産減価償却率">
          <a:extLst>
            <a:ext uri="{FF2B5EF4-FFF2-40B4-BE49-F238E27FC236}">
              <a16:creationId xmlns:a16="http://schemas.microsoft.com/office/drawing/2014/main" id="{00000000-0008-0000-0F00-0000DB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a:extLst>
            <a:ext uri="{FF2B5EF4-FFF2-40B4-BE49-F238E27FC236}">
              <a16:creationId xmlns:a16="http://schemas.microsoft.com/office/drawing/2014/main" id="{00000000-0008-0000-0F00-0000DC02000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33" name="n_3aveValue【消防施設】&#10;有形固定資産減価償却率">
          <a:extLst>
            <a:ext uri="{FF2B5EF4-FFF2-40B4-BE49-F238E27FC236}">
              <a16:creationId xmlns:a16="http://schemas.microsoft.com/office/drawing/2014/main" id="{00000000-0008-0000-0F00-0000DD02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a:extLst>
            <a:ext uri="{FF2B5EF4-FFF2-40B4-BE49-F238E27FC236}">
              <a16:creationId xmlns:a16="http://schemas.microsoft.com/office/drawing/2014/main" id="{00000000-0008-0000-0F00-0000DE020000}"/>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50635</xdr:rowOff>
    </xdr:from>
    <xdr:ext cx="405111" cy="259045"/>
    <xdr:sp macro="" textlink="">
      <xdr:nvSpPr>
        <xdr:cNvPr id="735" name="n_1mainValue【消防施設】&#10;有形固定資産減価償却率">
          <a:extLst>
            <a:ext uri="{FF2B5EF4-FFF2-40B4-BE49-F238E27FC236}">
              <a16:creationId xmlns:a16="http://schemas.microsoft.com/office/drawing/2014/main" id="{00000000-0008-0000-0F00-0000DF020000}"/>
            </a:ext>
          </a:extLst>
        </xdr:cNvPr>
        <xdr:cNvSpPr txBox="1"/>
      </xdr:nvSpPr>
      <xdr:spPr>
        <a:xfrm>
          <a:off x="15266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19611</xdr:rowOff>
    </xdr:from>
    <xdr:ext cx="405111" cy="259045"/>
    <xdr:sp macro="" textlink="">
      <xdr:nvSpPr>
        <xdr:cNvPr id="736" name="n_2mainValue【消防施設】&#10;有形固定資産減価償却率">
          <a:extLst>
            <a:ext uri="{FF2B5EF4-FFF2-40B4-BE49-F238E27FC236}">
              <a16:creationId xmlns:a16="http://schemas.microsoft.com/office/drawing/2014/main" id="{00000000-0008-0000-0F00-0000E0020000}"/>
            </a:ext>
          </a:extLst>
        </xdr:cNvPr>
        <xdr:cNvSpPr txBox="1"/>
      </xdr:nvSpPr>
      <xdr:spPr>
        <a:xfrm>
          <a:off x="14389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166569</xdr:rowOff>
    </xdr:from>
    <xdr:ext cx="405111" cy="259045"/>
    <xdr:sp macro="" textlink="">
      <xdr:nvSpPr>
        <xdr:cNvPr id="737" name="n_3mainValue【消防施設】&#10;有形固定資産減価償却率">
          <a:extLst>
            <a:ext uri="{FF2B5EF4-FFF2-40B4-BE49-F238E27FC236}">
              <a16:creationId xmlns:a16="http://schemas.microsoft.com/office/drawing/2014/main" id="{00000000-0008-0000-0F00-0000E1020000}"/>
            </a:ext>
          </a:extLst>
        </xdr:cNvPr>
        <xdr:cNvSpPr txBox="1"/>
      </xdr:nvSpPr>
      <xdr:spPr>
        <a:xfrm>
          <a:off x="13500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a:extLst>
            <a:ext uri="{FF2B5EF4-FFF2-40B4-BE49-F238E27FC236}">
              <a16:creationId xmlns:a16="http://schemas.microsoft.com/office/drawing/2014/main" id="{00000000-0008-0000-0F00-0000F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a:extLst>
            <a:ext uri="{FF2B5EF4-FFF2-40B4-BE49-F238E27FC236}">
              <a16:creationId xmlns:a16="http://schemas.microsoft.com/office/drawing/2014/main" id="{00000000-0008-0000-0F00-0000F802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a:extLst>
            <a:ext uri="{FF2B5EF4-FFF2-40B4-BE49-F238E27FC236}">
              <a16:creationId xmlns:a16="http://schemas.microsoft.com/office/drawing/2014/main" id="{00000000-0008-0000-0F00-0000FA02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64" name="【消防施設】&#10;一人当たり面積平均値テキスト">
          <a:extLst>
            <a:ext uri="{FF2B5EF4-FFF2-40B4-BE49-F238E27FC236}">
              <a16:creationId xmlns:a16="http://schemas.microsoft.com/office/drawing/2014/main" id="{00000000-0008-0000-0F00-0000FC02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33477</xdr:rowOff>
    </xdr:from>
    <xdr:to>
      <xdr:col>116</xdr:col>
      <xdr:colOff>114300</xdr:colOff>
      <xdr:row>85</xdr:row>
      <xdr:rowOff>135077</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221107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76" name="【消防施設】&#10;一人当たり面積該当値テキスト">
          <a:extLst>
            <a:ext uri="{FF2B5EF4-FFF2-40B4-BE49-F238E27FC236}">
              <a16:creationId xmlns:a16="http://schemas.microsoft.com/office/drawing/2014/main" id="{00000000-0008-0000-0F00-000008030000}"/>
            </a:ext>
          </a:extLst>
        </xdr:cNvPr>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32562</xdr:rowOff>
    </xdr:from>
    <xdr:to>
      <xdr:col>112</xdr:col>
      <xdr:colOff>38100</xdr:colOff>
      <xdr:row>85</xdr:row>
      <xdr:rowOff>134162</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21272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83362</xdr:rowOff>
    </xdr:from>
    <xdr:to>
      <xdr:col>116</xdr:col>
      <xdr:colOff>63500</xdr:colOff>
      <xdr:row>85</xdr:row>
      <xdr:rowOff>84277</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21323300" y="1465661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33477</xdr:rowOff>
    </xdr:from>
    <xdr:to>
      <xdr:col>107</xdr:col>
      <xdr:colOff>101600</xdr:colOff>
      <xdr:row>85</xdr:row>
      <xdr:rowOff>135077</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20383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83362</xdr:rowOff>
    </xdr:from>
    <xdr:to>
      <xdr:col>111</xdr:col>
      <xdr:colOff>177800</xdr:colOff>
      <xdr:row>85</xdr:row>
      <xdr:rowOff>84277</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flipV="1">
          <a:off x="20434300" y="146566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33477</xdr:rowOff>
    </xdr:from>
    <xdr:to>
      <xdr:col>102</xdr:col>
      <xdr:colOff>165100</xdr:colOff>
      <xdr:row>85</xdr:row>
      <xdr:rowOff>135077</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9494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84277</xdr:rowOff>
    </xdr:from>
    <xdr:to>
      <xdr:col>107</xdr:col>
      <xdr:colOff>50800</xdr:colOff>
      <xdr:row>85</xdr:row>
      <xdr:rowOff>84277</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9545300" y="14657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a:extLst>
            <a:ext uri="{FF2B5EF4-FFF2-40B4-BE49-F238E27FC236}">
              <a16:creationId xmlns:a16="http://schemas.microsoft.com/office/drawing/2014/main" id="{00000000-0008-0000-0F00-00000F030000}"/>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a:extLst>
            <a:ext uri="{FF2B5EF4-FFF2-40B4-BE49-F238E27FC236}">
              <a16:creationId xmlns:a16="http://schemas.microsoft.com/office/drawing/2014/main" id="{00000000-0008-0000-0F00-000010030000}"/>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a:extLst>
            <a:ext uri="{FF2B5EF4-FFF2-40B4-BE49-F238E27FC236}">
              <a16:creationId xmlns:a16="http://schemas.microsoft.com/office/drawing/2014/main" id="{00000000-0008-0000-0F00-000011030000}"/>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a:extLst>
            <a:ext uri="{FF2B5EF4-FFF2-40B4-BE49-F238E27FC236}">
              <a16:creationId xmlns:a16="http://schemas.microsoft.com/office/drawing/2014/main" id="{00000000-0008-0000-0F00-00001203000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150689</xdr:rowOff>
    </xdr:from>
    <xdr:ext cx="469744" cy="259045"/>
    <xdr:sp macro="" textlink="">
      <xdr:nvSpPr>
        <xdr:cNvPr id="787" name="n_1mainValue【消防施設】&#10;一人当たり面積">
          <a:extLst>
            <a:ext uri="{FF2B5EF4-FFF2-40B4-BE49-F238E27FC236}">
              <a16:creationId xmlns:a16="http://schemas.microsoft.com/office/drawing/2014/main" id="{00000000-0008-0000-0F00-000013030000}"/>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151604</xdr:rowOff>
    </xdr:from>
    <xdr:ext cx="469744" cy="259045"/>
    <xdr:sp macro="" textlink="">
      <xdr:nvSpPr>
        <xdr:cNvPr id="788" name="n_2mainValue【消防施設】&#10;一人当たり面積">
          <a:extLst>
            <a:ext uri="{FF2B5EF4-FFF2-40B4-BE49-F238E27FC236}">
              <a16:creationId xmlns:a16="http://schemas.microsoft.com/office/drawing/2014/main" id="{00000000-0008-0000-0F00-000014030000}"/>
            </a:ext>
          </a:extLst>
        </xdr:cNvPr>
        <xdr:cNvSpPr txBox="1"/>
      </xdr:nvSpPr>
      <xdr:spPr>
        <a:xfrm>
          <a:off x="201994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151604</xdr:rowOff>
    </xdr:from>
    <xdr:ext cx="469744" cy="259045"/>
    <xdr:sp macro="" textlink="">
      <xdr:nvSpPr>
        <xdr:cNvPr id="789" name="n_3mainValue【消防施設】&#10;一人当たり面積">
          <a:extLst>
            <a:ext uri="{FF2B5EF4-FFF2-40B4-BE49-F238E27FC236}">
              <a16:creationId xmlns:a16="http://schemas.microsoft.com/office/drawing/2014/main" id="{00000000-0008-0000-0F00-000015030000}"/>
            </a:ext>
          </a:extLst>
        </xdr:cNvPr>
        <xdr:cNvSpPr txBox="1"/>
      </xdr:nvSpPr>
      <xdr:spPr>
        <a:xfrm>
          <a:off x="193104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a:extLst>
            <a:ext uri="{FF2B5EF4-FFF2-40B4-BE49-F238E27FC236}">
              <a16:creationId xmlns:a16="http://schemas.microsoft.com/office/drawing/2014/main" id="{00000000-0008-0000-0F00-00002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a:extLst>
            <a:ext uri="{FF2B5EF4-FFF2-40B4-BE49-F238E27FC236}">
              <a16:creationId xmlns:a16="http://schemas.microsoft.com/office/drawing/2014/main" id="{00000000-0008-0000-0F00-00003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a:extLst>
            <a:ext uri="{FF2B5EF4-FFF2-40B4-BE49-F238E27FC236}">
              <a16:creationId xmlns:a16="http://schemas.microsoft.com/office/drawing/2014/main" id="{00000000-0008-0000-0F00-000032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a:extLst>
            <a:ext uri="{FF2B5EF4-FFF2-40B4-BE49-F238E27FC236}">
              <a16:creationId xmlns:a16="http://schemas.microsoft.com/office/drawing/2014/main" id="{00000000-0008-0000-0F00-000034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832" name="【庁舎】&#10;有形固定資産減価償却率該当値テキスト">
          <a:extLst>
            <a:ext uri="{FF2B5EF4-FFF2-40B4-BE49-F238E27FC236}">
              <a16:creationId xmlns:a16="http://schemas.microsoft.com/office/drawing/2014/main" id="{00000000-0008-0000-0F00-000040030000}"/>
            </a:ext>
          </a:extLst>
        </xdr:cNvPr>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102144</xdr:rowOff>
    </xdr:from>
    <xdr:to>
      <xdr:col>81</xdr:col>
      <xdr:colOff>101600</xdr:colOff>
      <xdr:row>108</xdr:row>
      <xdr:rowOff>32294</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152944</xdr:rowOff>
    </xdr:from>
    <xdr:to>
      <xdr:col>85</xdr:col>
      <xdr:colOff>127000</xdr:colOff>
      <xdr:row>108</xdr:row>
      <xdr:rowOff>10886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5481300" y="184980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72752</xdr:rowOff>
    </xdr:from>
    <xdr:to>
      <xdr:col>76</xdr:col>
      <xdr:colOff>165100</xdr:colOff>
      <xdr:row>108</xdr:row>
      <xdr:rowOff>2902</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4541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123552</xdr:rowOff>
    </xdr:from>
    <xdr:to>
      <xdr:col>81</xdr:col>
      <xdr:colOff>50800</xdr:colOff>
      <xdr:row>107</xdr:row>
      <xdr:rowOff>152944</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4592300" y="184687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123552</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3703300" y="184409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a:extLst>
            <a:ext uri="{FF2B5EF4-FFF2-40B4-BE49-F238E27FC236}">
              <a16:creationId xmlns:a16="http://schemas.microsoft.com/office/drawing/2014/main" id="{00000000-0008-0000-0F00-000047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0" name="n_2aveValue【庁舎】&#10;有形固定資産減価償却率">
          <a:extLst>
            <a:ext uri="{FF2B5EF4-FFF2-40B4-BE49-F238E27FC236}">
              <a16:creationId xmlns:a16="http://schemas.microsoft.com/office/drawing/2014/main" id="{00000000-0008-0000-0F00-00004803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a:extLst>
            <a:ext uri="{FF2B5EF4-FFF2-40B4-BE49-F238E27FC236}">
              <a16:creationId xmlns:a16="http://schemas.microsoft.com/office/drawing/2014/main" id="{00000000-0008-0000-0F00-000049030000}"/>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a:extLst>
            <a:ext uri="{FF2B5EF4-FFF2-40B4-BE49-F238E27FC236}">
              <a16:creationId xmlns:a16="http://schemas.microsoft.com/office/drawing/2014/main" id="{00000000-0008-0000-0F00-00004A030000}"/>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23421</xdr:rowOff>
    </xdr:from>
    <xdr:ext cx="405111" cy="259045"/>
    <xdr:sp macro="" textlink="">
      <xdr:nvSpPr>
        <xdr:cNvPr id="843" name="n_1mainValue【庁舎】&#10;有形固定資産減価償却率">
          <a:extLst>
            <a:ext uri="{FF2B5EF4-FFF2-40B4-BE49-F238E27FC236}">
              <a16:creationId xmlns:a16="http://schemas.microsoft.com/office/drawing/2014/main" id="{00000000-0008-0000-0F00-00004B030000}"/>
            </a:ext>
          </a:extLst>
        </xdr:cNvPr>
        <xdr:cNvSpPr txBox="1"/>
      </xdr:nvSpPr>
      <xdr:spPr>
        <a:xfrm>
          <a:off x="152660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165479</xdr:rowOff>
    </xdr:from>
    <xdr:ext cx="405111" cy="259045"/>
    <xdr:sp macro="" textlink="">
      <xdr:nvSpPr>
        <xdr:cNvPr id="844" name="n_2mainValue【庁舎】&#10;有形固定資産減価償却率">
          <a:extLst>
            <a:ext uri="{FF2B5EF4-FFF2-40B4-BE49-F238E27FC236}">
              <a16:creationId xmlns:a16="http://schemas.microsoft.com/office/drawing/2014/main" id="{00000000-0008-0000-0F00-00004C030000}"/>
            </a:ext>
          </a:extLst>
        </xdr:cNvPr>
        <xdr:cNvSpPr txBox="1"/>
      </xdr:nvSpPr>
      <xdr:spPr>
        <a:xfrm>
          <a:off x="14389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845" name="n_3mainValue【庁舎】&#10;有形固定資産減価償却率">
          <a:extLst>
            <a:ext uri="{FF2B5EF4-FFF2-40B4-BE49-F238E27FC236}">
              <a16:creationId xmlns:a16="http://schemas.microsoft.com/office/drawing/2014/main" id="{00000000-0008-0000-0F00-00004D030000}"/>
            </a:ext>
          </a:extLst>
        </xdr:cNvPr>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00000000-0008-0000-0F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a:extLst>
            <a:ext uri="{FF2B5EF4-FFF2-40B4-BE49-F238E27FC236}">
              <a16:creationId xmlns:a16="http://schemas.microsoft.com/office/drawing/2014/main" id="{00000000-0008-0000-0F00-000068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a:extLst>
            <a:ext uri="{FF2B5EF4-FFF2-40B4-BE49-F238E27FC236}">
              <a16:creationId xmlns:a16="http://schemas.microsoft.com/office/drawing/2014/main" id="{00000000-0008-0000-0F00-00006A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76" name="【庁舎】&#10;一人当たり面積平均値テキスト">
          <a:extLst>
            <a:ext uri="{FF2B5EF4-FFF2-40B4-BE49-F238E27FC236}">
              <a16:creationId xmlns:a16="http://schemas.microsoft.com/office/drawing/2014/main" id="{00000000-0008-0000-0F00-00006C030000}"/>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65876</xdr:rowOff>
    </xdr:from>
    <xdr:ext cx="469744" cy="259045"/>
    <xdr:sp macro="" textlink="">
      <xdr:nvSpPr>
        <xdr:cNvPr id="888" name="【庁舎】&#10;一人当たり面積該当値テキスト">
          <a:extLst>
            <a:ext uri="{FF2B5EF4-FFF2-40B4-BE49-F238E27FC236}">
              <a16:creationId xmlns:a16="http://schemas.microsoft.com/office/drawing/2014/main" id="{00000000-0008-0000-0F00-000078030000}"/>
            </a:ext>
          </a:extLst>
        </xdr:cNvPr>
        <xdr:cNvSpPr txBox="1"/>
      </xdr:nvSpPr>
      <xdr:spPr>
        <a:xfrm>
          <a:off x="22199600"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flipV="1">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92348</xdr:rowOff>
    </xdr:from>
    <xdr:to>
      <xdr:col>107</xdr:col>
      <xdr:colOff>101600</xdr:colOff>
      <xdr:row>107</xdr:row>
      <xdr:rowOff>22498</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20383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143148</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flipV="1">
          <a:off x="20434300" y="183152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9494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143148</xdr:rowOff>
    </xdr:from>
    <xdr:to>
      <xdr:col>107</xdr:col>
      <xdr:colOff>50800</xdr:colOff>
      <xdr:row>106</xdr:row>
      <xdr:rowOff>146413</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flipV="1">
          <a:off x="19545300" y="183168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95" name="n_1aveValue【庁舎】&#10;一人当たり面積">
          <a:extLst>
            <a:ext uri="{FF2B5EF4-FFF2-40B4-BE49-F238E27FC236}">
              <a16:creationId xmlns:a16="http://schemas.microsoft.com/office/drawing/2014/main" id="{00000000-0008-0000-0F00-00007F030000}"/>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96" name="n_2aveValue【庁舎】&#10;一人当たり面積">
          <a:extLst>
            <a:ext uri="{FF2B5EF4-FFF2-40B4-BE49-F238E27FC236}">
              <a16:creationId xmlns:a16="http://schemas.microsoft.com/office/drawing/2014/main" id="{00000000-0008-0000-0F00-00008003000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97" name="n_3aveValue【庁舎】&#10;一人当たり面積">
          <a:extLst>
            <a:ext uri="{FF2B5EF4-FFF2-40B4-BE49-F238E27FC236}">
              <a16:creationId xmlns:a16="http://schemas.microsoft.com/office/drawing/2014/main" id="{00000000-0008-0000-0F00-000081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a:extLst>
            <a:ext uri="{FF2B5EF4-FFF2-40B4-BE49-F238E27FC236}">
              <a16:creationId xmlns:a16="http://schemas.microsoft.com/office/drawing/2014/main" id="{00000000-0008-0000-0F00-00008203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899" name="n_1mainValue【庁舎】&#10;一人当たり面積">
          <a:extLst>
            <a:ext uri="{FF2B5EF4-FFF2-40B4-BE49-F238E27FC236}">
              <a16:creationId xmlns:a16="http://schemas.microsoft.com/office/drawing/2014/main" id="{00000000-0008-0000-0F00-000083030000}"/>
            </a:ext>
          </a:extLst>
        </xdr:cNvPr>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13625</xdr:rowOff>
    </xdr:from>
    <xdr:ext cx="469744" cy="259045"/>
    <xdr:sp macro="" textlink="">
      <xdr:nvSpPr>
        <xdr:cNvPr id="900" name="n_2mainValue【庁舎】&#10;一人当たり面積">
          <a:extLst>
            <a:ext uri="{FF2B5EF4-FFF2-40B4-BE49-F238E27FC236}">
              <a16:creationId xmlns:a16="http://schemas.microsoft.com/office/drawing/2014/main" id="{00000000-0008-0000-0F00-000084030000}"/>
            </a:ext>
          </a:extLst>
        </xdr:cNvPr>
        <xdr:cNvSpPr txBox="1"/>
      </xdr:nvSpPr>
      <xdr:spPr>
        <a:xfrm>
          <a:off x="201994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901" name="n_3mainValue【庁舎】&#10;一人当たり面積">
          <a:extLst>
            <a:ext uri="{FF2B5EF4-FFF2-40B4-BE49-F238E27FC236}">
              <a16:creationId xmlns:a16="http://schemas.microsoft.com/office/drawing/2014/main" id="{00000000-0008-0000-0F00-000085030000}"/>
            </a:ext>
          </a:extLst>
        </xdr:cNvPr>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類似団体と比較して特に有形固定資産減価償却率が低くなっている類型は、体育館・プールである。平成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国際交流スポーツセンターの供用を開始したため、同比率が類似団体平均より大きく下回っている。しかし、ほとんどの類型において有形固定資産減価償却率は類似団体を上回っており、施設の老朽化対策が課題となっている。今後、公共施設等総合管理計画に基づき、施設の統廃合や集約化に取り組むことで比率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39,726
39,091
119.87
23,407,074
22,699,674
621,595
10,473,591
15,231,311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個人市民税の増収が続いていることなどにより基準財政収入額が増となっており、財政力指数は、年々、微増となっている。</a:t>
          </a:r>
        </a:p>
        <a:p>
          <a:r>
            <a:rPr kumimoji="1" lang="ja-JP" altLang="en-US" sz="1100">
              <a:latin typeface="ＭＳ Ｐゴシック" panose="020B0600070205080204" pitchFamily="50" charset="-128"/>
              <a:ea typeface="ＭＳ Ｐゴシック" panose="020B0600070205080204" pitchFamily="50" charset="-128"/>
            </a:rPr>
            <a:t>　今後については、市税等の自主財源の大幅な増加は見込めないことから、義務的経費の見直し及び市税徴収率の強化により、財政基盤の強化に努める。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類似団体、全国市町村及び県内市町村の平均を下回ってはいるが、他会計への繰出金や社会保障関連経費の扶助費の増加などにより前年度より１．１％、財政の硬直化が進んだ。今後、少子高齢化の進展に伴う社会福祉関係経費の増加が見込まれることから、歳出面では、人件費や物件費の節減を図り、また、歳入面では、市税徴収率の向上などにより経常一般財源の増収に努める等、比率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70213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1929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60</xdr:row>
      <xdr:rowOff>73660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192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56424</xdr:rowOff>
    </xdr:from>
    <xdr:to>
      <xdr:col>15</xdr:col>
      <xdr:colOff>82550</xdr:colOff>
      <xdr:row>60</xdr:row>
      <xdr:rowOff>73660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4342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60</xdr:row>
      <xdr:rowOff>59872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434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35940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109237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5624</xdr:rowOff>
    </xdr:from>
    <xdr:to>
      <xdr:col>11</xdr:col>
      <xdr:colOff>82550</xdr:colOff>
      <xdr:row>60</xdr:row>
      <xdr:rowOff>107224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92001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人件費・物件費等決算額の状況は、全国及び県内市町村よりも人口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決算額は高い状況が続いている。全国及び県内市町村の平均よりも高い要因は、ごみ処理施設や消防業務などを一部事務組合では行わず単独で行っていることにより、維持管理経費が人件費及び物件費に計上されていることによるものである。また、前年度と比較し増となってなっている要因は、選挙費（参議院選挙、知事選挙、市長選挙、市議会議員選挙）の計上や消費増税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今後については、委託料の見直し等の収支均衡推進などにより、経費の削減に努め、人件費及び物件費の抑制を図っていく。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16032</xdr:rowOff>
    </xdr:from>
    <xdr:to>
      <xdr:col>23</xdr:col>
      <xdr:colOff>133350</xdr:colOff>
      <xdr:row>82</xdr:row>
      <xdr:rowOff>42142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4932"/>
          <a:ext cx="8382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9565</xdr:rowOff>
    </xdr:from>
    <xdr:to>
      <xdr:col>19</xdr:col>
      <xdr:colOff>133350</xdr:colOff>
      <xdr:row>82</xdr:row>
      <xdr:rowOff>16032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68465"/>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9565</xdr:rowOff>
    </xdr:from>
    <xdr:to>
      <xdr:col>15</xdr:col>
      <xdr:colOff>82550</xdr:colOff>
      <xdr:row>82</xdr:row>
      <xdr:rowOff>18895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68465"/>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154284</xdr:rowOff>
    </xdr:from>
    <xdr:to>
      <xdr:col>11</xdr:col>
      <xdr:colOff>31750</xdr:colOff>
      <xdr:row>82</xdr:row>
      <xdr:rowOff>18895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1734"/>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162792</xdr:rowOff>
    </xdr:from>
    <xdr:to>
      <xdr:col>23</xdr:col>
      <xdr:colOff>184150</xdr:colOff>
      <xdr:row>82</xdr:row>
      <xdr:rowOff>92942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136682</xdr:rowOff>
    </xdr:from>
    <xdr:to>
      <xdr:col>19</xdr:col>
      <xdr:colOff>184150</xdr:colOff>
      <xdr:row>82</xdr:row>
      <xdr:rowOff>66832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77009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3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130215</xdr:rowOff>
    </xdr:from>
    <xdr:to>
      <xdr:col>15</xdr:col>
      <xdr:colOff>133350</xdr:colOff>
      <xdr:row>82</xdr:row>
      <xdr:rowOff>60365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70542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139545</xdr:rowOff>
    </xdr:from>
    <xdr:to>
      <xdr:col>11</xdr:col>
      <xdr:colOff>82550</xdr:colOff>
      <xdr:row>82</xdr:row>
      <xdr:rowOff>69695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54472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103484</xdr:rowOff>
    </xdr:from>
    <xdr:to>
      <xdr:col>7</xdr:col>
      <xdr:colOff>31750</xdr:colOff>
      <xdr:row>82</xdr:row>
      <xdr:rowOff>33634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18411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青森県人事委員会勧告に沿った内容で適正化を図っている。前年度と比較すると、０．５上昇しているが、これは主に「採用・退職」による増であり、令和元年度退職者が多かったことが主な要因である。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今後も引き続き、同勧告を参考として、給料の適正化に努めていく。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84</xdr:row>
      <xdr:rowOff>15522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502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35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39511</xdr:rowOff>
    </xdr:from>
    <xdr:to>
      <xdr:col>72</xdr:col>
      <xdr:colOff>203200</xdr:colOff>
      <xdr:row>83</xdr:row>
      <xdr:rowOff>133350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2698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39511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152699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には、米軍基地が所在していることによる騒音問題、電波障害、事件事故等各種基地問題を解決するための部署を設置していることが類似団体平均より高い要因となっている。また、消防業務を広域ではなく市単独で行っていることも全国平均及び県内平均よりも高い要因となっている。</a:t>
          </a:r>
        </a:p>
        <a:p>
          <a:r>
            <a:rPr kumimoji="1" lang="ja-JP" altLang="en-US" sz="1100">
              <a:latin typeface="ＭＳ Ｐゴシック" panose="020B0600070205080204" pitchFamily="50" charset="-128"/>
              <a:ea typeface="ＭＳ Ｐゴシック" panose="020B0600070205080204" pitchFamily="50" charset="-128"/>
            </a:rPr>
            <a:t>　しかしながら、三沢市定員管理計画（平成２２年４月１日から平成２７年４月１日を計画期間とするもの、及び平成２７年４月２日から平成３０年４月１日を計画期間とするもの）を通して、類似団体と過去５年で比較すると最大０．６９人増だったものが、令和元年度では０．２９人増まで適正化が進んでいる。今後も平成３０年４月２日から令和５年４月１日を計画期間とする三沢市定員管理計画に沿って適正な職員数となるよう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154759</xdr:rowOff>
    </xdr:from>
    <xdr:to>
      <xdr:col>81</xdr:col>
      <xdr:colOff>44450</xdr:colOff>
      <xdr:row>62</xdr:row>
      <xdr:rowOff>161653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8465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152460</xdr:rowOff>
    </xdr:from>
    <xdr:to>
      <xdr:col>77</xdr:col>
      <xdr:colOff>44450</xdr:colOff>
      <xdr:row>62</xdr:row>
      <xdr:rowOff>154759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823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134076</xdr:rowOff>
    </xdr:from>
    <xdr:to>
      <xdr:col>72</xdr:col>
      <xdr:colOff>203200</xdr:colOff>
      <xdr:row>62</xdr:row>
      <xdr:rowOff>152460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6397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115691</xdr:rowOff>
    </xdr:from>
    <xdr:to>
      <xdr:col>68</xdr:col>
      <xdr:colOff>152400</xdr:colOff>
      <xdr:row>62</xdr:row>
      <xdr:rowOff>134076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4559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110853</xdr:rowOff>
    </xdr:from>
    <xdr:to>
      <xdr:col>81</xdr:col>
      <xdr:colOff>95250</xdr:colOff>
      <xdr:row>63</xdr:row>
      <xdr:rowOff>41003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82930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103959</xdr:rowOff>
    </xdr:from>
    <xdr:to>
      <xdr:col>77</xdr:col>
      <xdr:colOff>95250</xdr:colOff>
      <xdr:row>63</xdr:row>
      <xdr:rowOff>34109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18886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2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101660</xdr:rowOff>
    </xdr:from>
    <xdr:to>
      <xdr:col>73</xdr:col>
      <xdr:colOff>44450</xdr:colOff>
      <xdr:row>63</xdr:row>
      <xdr:rowOff>31810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83276</xdr:rowOff>
    </xdr:from>
    <xdr:to>
      <xdr:col>68</xdr:col>
      <xdr:colOff>203200</xdr:colOff>
      <xdr:row>63</xdr:row>
      <xdr:rowOff>13426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169653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64891</xdr:rowOff>
    </xdr:from>
    <xdr:to>
      <xdr:col>64</xdr:col>
      <xdr:colOff>152400</xdr:colOff>
      <xdr:row>62</xdr:row>
      <xdr:rowOff>166491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151268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債発行抑制により、実質公債費比率が前年度比で、０．２％減少している。今後は、焼却施設整備事業等の大規模事業に係る新債発行が予定されているため比率の上昇が見込まれるが、引き続き起債の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40111</xdr:rowOff>
    </xdr:from>
    <xdr:to>
      <xdr:col>81</xdr:col>
      <xdr:colOff>44450</xdr:colOff>
      <xdr:row>37</xdr:row>
      <xdr:rowOff>44133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8376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44133</xdr:rowOff>
    </xdr:from>
    <xdr:to>
      <xdr:col>77</xdr:col>
      <xdr:colOff>44450</xdr:colOff>
      <xdr:row>37</xdr:row>
      <xdr:rowOff>58208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8778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60219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60219</xdr:rowOff>
    </xdr:from>
    <xdr:to>
      <xdr:col>68</xdr:col>
      <xdr:colOff>152400</xdr:colOff>
      <xdr:row>37</xdr:row>
      <xdr:rowOff>70273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0386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160761</xdr:rowOff>
    </xdr:from>
    <xdr:to>
      <xdr:col>81</xdr:col>
      <xdr:colOff>95250</xdr:colOff>
      <xdr:row>37</xdr:row>
      <xdr:rowOff>90911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132838</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164783</xdr:rowOff>
    </xdr:from>
    <xdr:to>
      <xdr:col>77</xdr:col>
      <xdr:colOff>95250</xdr:colOff>
      <xdr:row>37</xdr:row>
      <xdr:rowOff>94933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79710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2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105850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一般会計等に係る地方債の現在高の減少及び公営企業債等繰入見込額の減少により将来負担比率が前年度比で３．５％減少した。</a:t>
          </a:r>
        </a:p>
        <a:p>
          <a:r>
            <a:rPr kumimoji="1" lang="ja-JP" altLang="en-US" sz="1100">
              <a:latin typeface="ＭＳ Ｐゴシック" panose="020B0600070205080204" pitchFamily="50" charset="-128"/>
              <a:ea typeface="ＭＳ Ｐゴシック" panose="020B0600070205080204" pitchFamily="50" charset="-128"/>
            </a:rPr>
            <a:t>　今後においても、起債の抑制や将来を見据えた基金運用を図り、財政の健全化に努める。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99335</xdr:rowOff>
    </xdr:from>
    <xdr:to>
      <xdr:col>81</xdr:col>
      <xdr:colOff>44450</xdr:colOff>
      <xdr:row>15</xdr:row>
      <xdr:rowOff>113411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7108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113411</xdr:rowOff>
    </xdr:from>
    <xdr:to>
      <xdr:col>77</xdr:col>
      <xdr:colOff>44450</xdr:colOff>
      <xdr:row>15</xdr:row>
      <xdr:rowOff>160062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85161"/>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160062</xdr:rowOff>
    </xdr:from>
    <xdr:to>
      <xdr:col>72</xdr:col>
      <xdr:colOff>203200</xdr:colOff>
      <xdr:row>15</xdr:row>
      <xdr:rowOff>170519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31812"/>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168910</xdr:rowOff>
    </xdr:from>
    <xdr:to>
      <xdr:col>68</xdr:col>
      <xdr:colOff>152400</xdr:colOff>
      <xdr:row>15</xdr:row>
      <xdr:rowOff>170519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74066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48535</xdr:rowOff>
    </xdr:from>
    <xdr:to>
      <xdr:col>81</xdr:col>
      <xdr:colOff>95250</xdr:colOff>
      <xdr:row>15</xdr:row>
      <xdr:rowOff>150135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20612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9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62611</xdr:rowOff>
    </xdr:from>
    <xdr:to>
      <xdr:col>77</xdr:col>
      <xdr:colOff>95250</xdr:colOff>
      <xdr:row>15</xdr:row>
      <xdr:rowOff>164211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148988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20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109262</xdr:rowOff>
    </xdr:from>
    <xdr:to>
      <xdr:col>73</xdr:col>
      <xdr:colOff>44450</xdr:colOff>
      <xdr:row>16</xdr:row>
      <xdr:rowOff>39412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24189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119719</xdr:rowOff>
    </xdr:from>
    <xdr:to>
      <xdr:col>68</xdr:col>
      <xdr:colOff>203200</xdr:colOff>
      <xdr:row>16</xdr:row>
      <xdr:rowOff>49869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34646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39,726
39,091
119.87
23,407,074
22,699,674
621,595
10,473,591
15,231,311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が、類似団体、全国市町村及び県内市町村の平均を上回っている。当市には、米軍基地が所在しているため、そのことによる各種基地問題も解決するための部署を設置しており、そのことが平均より高くなっている要因となっている。また、消防業務を一部事務組合で行わず、単独で行っているため、その人件費が、計上されていることも要因となっている。今後については、民間委託の推進や組織の見直しの検討も含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依然として、類似団体、全国市町村及び県内市町村の平均を大きく上回っている。これは、ごみ処理施設や消防業務など、一部事務組合では行わず単独で行っていることによるものであり、それによる維持管理経費が物件費に計上されることにより高くなっている。また、消費増税の影響などにより、前年度と比較し</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今後については、最低賃金の上昇などにより、委託料などの経費の増加が見込まれることから、事業内容の見直しなどにより、物件費の増加の抑制に努める。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143328</xdr:rowOff>
    </xdr:from>
    <xdr:to>
      <xdr:col>82</xdr:col>
      <xdr:colOff>107950</xdr:colOff>
      <xdr:row>20</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72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143328</xdr:rowOff>
    </xdr:from>
    <xdr:to>
      <xdr:col>78</xdr:col>
      <xdr:colOff>69850</xdr:colOff>
      <xdr:row>21</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572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78014</xdr:rowOff>
    </xdr:from>
    <xdr:to>
      <xdr:col>73</xdr:col>
      <xdr:colOff>180975</xdr:colOff>
      <xdr:row>21</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07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20</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507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92528</xdr:rowOff>
    </xdr:from>
    <xdr:to>
      <xdr:col>78</xdr:col>
      <xdr:colOff>120650</xdr:colOff>
      <xdr:row>21</xdr:row>
      <xdr:rowOff>22678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146957</xdr:rowOff>
    </xdr:from>
    <xdr:to>
      <xdr:col>74</xdr:col>
      <xdr:colOff>31750</xdr:colOff>
      <xdr:row>21</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全国市町村及び県内市町村の平均を下回る水準で推移しているが、年々、増加傾向となっている。少子高齢化の進展などの影響により、今後も社会保障関連経費の増加が続く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86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113393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102507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58965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維持補修費、繰出金等）に係る経常収支比率が、前年度と比較して増加した要因は、他会計への繰出金の増などが挙げられる。他会計への繰出金については、繰出基準により内容の精査を図り、その他経費が過大にならないように努める。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34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85090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123190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5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123190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係る経常収支比率は、類似団体、全国市町村及び県内市町村の平均を下回っている。この要因としては、各種団体の事業内容の精査等を行い補助費等の抑制に努めてきたことが挙げられる。また、ごみ処理施設や消防業務など、一部事務組合では行わず単独で行っていることにより、その関連経費が補助費等で計上されていないことも要因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35</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34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133858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97282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新規の起債の抑制などにより、類似団体、全国市町村及び県内市町村の平均を下回る水準で推移している。引続き、建設事業の財源確保や平準化などにより、新規起債の抑制に努め、適正な公債費の維持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31750</xdr:rowOff>
    </xdr:from>
    <xdr:to>
      <xdr:col>24</xdr:col>
      <xdr:colOff>25400</xdr:colOff>
      <xdr:row>74</xdr:row>
      <xdr:rowOff>39370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19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39370</xdr:rowOff>
    </xdr:from>
    <xdr:to>
      <xdr:col>19</xdr:col>
      <xdr:colOff>187325</xdr:colOff>
      <xdr:row>74</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26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64135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45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64135</xdr:rowOff>
    </xdr:from>
    <xdr:to>
      <xdr:col>11</xdr:col>
      <xdr:colOff>9525</xdr:colOff>
      <xdr:row>74</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51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152400</xdr:rowOff>
    </xdr:from>
    <xdr:to>
      <xdr:col>24</xdr:col>
      <xdr:colOff>76200</xdr:colOff>
      <xdr:row>74</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60977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7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160020</xdr:rowOff>
    </xdr:from>
    <xdr:to>
      <xdr:col>20</xdr:col>
      <xdr:colOff>38100</xdr:colOff>
      <xdr:row>74</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100347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xdr:rowOff>
    </xdr:from>
    <xdr:to>
      <xdr:col>11</xdr:col>
      <xdr:colOff>60325</xdr:colOff>
      <xdr:row>74</xdr:row>
      <xdr:rowOff>114935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125112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経常収支比率は、依然として類似団体、全国市町村及び県内市町村を上回っている。これは、ごみ処理施設や消防業務などを一部事務組合で行わず、単独で行っているため、人件費及び物件費が類似団体平均を上回っていることによるものである。また、繰出金の増加や消費増税の影響などにより、前年度と比較し、</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％増加している。</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79</xdr:row>
      <xdr:rowOff>14987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90956"/>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63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90424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7061</xdr:rowOff>
    </xdr:from>
    <xdr:to>
      <xdr:col>29</xdr:col>
      <xdr:colOff>127000</xdr:colOff>
      <xdr:row>18</xdr:row>
      <xdr:rowOff>29032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0786"/>
          <a:ext cx="647700" cy="2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29032</xdr:rowOff>
    </xdr:from>
    <xdr:to>
      <xdr:col>26</xdr:col>
      <xdr:colOff>50800</xdr:colOff>
      <xdr:row>18</xdr:row>
      <xdr:rowOff>37440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2757"/>
          <a:ext cx="698500" cy="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37440</xdr:rowOff>
    </xdr:from>
    <xdr:to>
      <xdr:col>22</xdr:col>
      <xdr:colOff>114300</xdr:colOff>
      <xdr:row>18</xdr:row>
      <xdr:rowOff>70256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1165"/>
          <a:ext cx="698500" cy="3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52959</xdr:rowOff>
    </xdr:from>
    <xdr:to>
      <xdr:col>18</xdr:col>
      <xdr:colOff>177800</xdr:colOff>
      <xdr:row>18</xdr:row>
      <xdr:rowOff>70256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86684"/>
          <a:ext cx="6985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127711</xdr:rowOff>
    </xdr:from>
    <xdr:to>
      <xdr:col>29</xdr:col>
      <xdr:colOff>177800</xdr:colOff>
      <xdr:row>18</xdr:row>
      <xdr:rowOff>57861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8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99788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149682</xdr:rowOff>
    </xdr:from>
    <xdr:to>
      <xdr:col>26</xdr:col>
      <xdr:colOff>101600</xdr:colOff>
      <xdr:row>18</xdr:row>
      <xdr:rowOff>79832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64609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158090</xdr:rowOff>
    </xdr:from>
    <xdr:to>
      <xdr:col>22</xdr:col>
      <xdr:colOff>165100</xdr:colOff>
      <xdr:row>18</xdr:row>
      <xdr:rowOff>88240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73017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19456</xdr:rowOff>
    </xdr:from>
    <xdr:to>
      <xdr:col>19</xdr:col>
      <xdr:colOff>38100</xdr:colOff>
      <xdr:row>18</xdr:row>
      <xdr:rowOff>121056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105834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2159</xdr:rowOff>
    </xdr:from>
    <xdr:to>
      <xdr:col>15</xdr:col>
      <xdr:colOff>101600</xdr:colOff>
      <xdr:row>18</xdr:row>
      <xdr:rowOff>103759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88536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340752</xdr:rowOff>
    </xdr:from>
    <xdr:to>
      <xdr:col>29</xdr:col>
      <xdr:colOff>127000</xdr:colOff>
      <xdr:row>38</xdr:row>
      <xdr:rowOff>7027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5452"/>
          <a:ext cx="6477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341350</xdr:rowOff>
    </xdr:from>
    <xdr:to>
      <xdr:col>26</xdr:col>
      <xdr:colOff>50800</xdr:colOff>
      <xdr:row>38</xdr:row>
      <xdr:rowOff>7027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66050"/>
          <a:ext cx="698500" cy="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340829</xdr:rowOff>
    </xdr:from>
    <xdr:to>
      <xdr:col>22</xdr:col>
      <xdr:colOff>114300</xdr:colOff>
      <xdr:row>37</xdr:row>
      <xdr:rowOff>341350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5529"/>
          <a:ext cx="698500" cy="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335986</xdr:rowOff>
    </xdr:from>
    <xdr:to>
      <xdr:col>18</xdr:col>
      <xdr:colOff>177800</xdr:colOff>
      <xdr:row>37</xdr:row>
      <xdr:rowOff>340829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0686"/>
          <a:ext cx="698500" cy="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289952</xdr:rowOff>
    </xdr:from>
    <xdr:to>
      <xdr:col>29</xdr:col>
      <xdr:colOff>177800</xdr:colOff>
      <xdr:row>38</xdr:row>
      <xdr:rowOff>48652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262029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299127</xdr:rowOff>
    </xdr:from>
    <xdr:to>
      <xdr:col>26</xdr:col>
      <xdr:colOff>101600</xdr:colOff>
      <xdr:row>38</xdr:row>
      <xdr:rowOff>57827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42604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0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290550</xdr:rowOff>
    </xdr:from>
    <xdr:to>
      <xdr:col>22</xdr:col>
      <xdr:colOff>165100</xdr:colOff>
      <xdr:row>38</xdr:row>
      <xdr:rowOff>49250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34027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290029</xdr:rowOff>
    </xdr:from>
    <xdr:to>
      <xdr:col>19</xdr:col>
      <xdr:colOff>38100</xdr:colOff>
      <xdr:row>38</xdr:row>
      <xdr:rowOff>48729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33506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285186</xdr:rowOff>
    </xdr:from>
    <xdr:to>
      <xdr:col>15</xdr:col>
      <xdr:colOff>101600</xdr:colOff>
      <xdr:row>38</xdr:row>
      <xdr:rowOff>43886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28663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39,726
39,091
119.87
23,407,074
22,699,674
621,595
10,473,591
15,231,311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163485</xdr:rowOff>
    </xdr:from>
    <xdr:to>
      <xdr:col>24</xdr:col>
      <xdr:colOff>63500</xdr:colOff>
      <xdr:row>36</xdr:row>
      <xdr:rowOff>11194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4235"/>
          <a:ext cx="8382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170594</xdr:rowOff>
    </xdr:from>
    <xdr:to>
      <xdr:col>19</xdr:col>
      <xdr:colOff>177800</xdr:colOff>
      <xdr:row>36</xdr:row>
      <xdr:rowOff>11194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71344"/>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170594</xdr:rowOff>
    </xdr:from>
    <xdr:to>
      <xdr:col>15</xdr:col>
      <xdr:colOff>50800</xdr:colOff>
      <xdr:row>36</xdr:row>
      <xdr:rowOff>22559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1344"/>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3585</xdr:rowOff>
    </xdr:from>
    <xdr:to>
      <xdr:col>10</xdr:col>
      <xdr:colOff>114300</xdr:colOff>
      <xdr:row>36</xdr:row>
      <xdr:rowOff>22559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578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112685</xdr:rowOff>
    </xdr:from>
    <xdr:to>
      <xdr:col>24</xdr:col>
      <xdr:colOff>114300</xdr:colOff>
      <xdr:row>36</xdr:row>
      <xdr:rowOff>42835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91112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131844</xdr:rowOff>
    </xdr:from>
    <xdr:to>
      <xdr:col>20</xdr:col>
      <xdr:colOff>38100</xdr:colOff>
      <xdr:row>36</xdr:row>
      <xdr:rowOff>61994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53121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119794</xdr:rowOff>
    </xdr:from>
    <xdr:to>
      <xdr:col>15</xdr:col>
      <xdr:colOff>101600</xdr:colOff>
      <xdr:row>36</xdr:row>
      <xdr:rowOff>49944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41071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1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143209</xdr:rowOff>
    </xdr:from>
    <xdr:to>
      <xdr:col>10</xdr:col>
      <xdr:colOff>165100</xdr:colOff>
      <xdr:row>36</xdr:row>
      <xdr:rowOff>73359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64486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124235</xdr:rowOff>
    </xdr:from>
    <xdr:to>
      <xdr:col>6</xdr:col>
      <xdr:colOff>38100</xdr:colOff>
      <xdr:row>36</xdr:row>
      <xdr:rowOff>54385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45512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76323</xdr:rowOff>
    </xdr:from>
    <xdr:to>
      <xdr:col>24</xdr:col>
      <xdr:colOff>63500</xdr:colOff>
      <xdr:row>56</xdr:row>
      <xdr:rowOff>106438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77523"/>
          <a:ext cx="838200" cy="3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97939</xdr:rowOff>
    </xdr:from>
    <xdr:to>
      <xdr:col>19</xdr:col>
      <xdr:colOff>177800</xdr:colOff>
      <xdr:row>56</xdr:row>
      <xdr:rowOff>106438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99139"/>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81572</xdr:rowOff>
    </xdr:from>
    <xdr:to>
      <xdr:col>15</xdr:col>
      <xdr:colOff>50800</xdr:colOff>
      <xdr:row>56</xdr:row>
      <xdr:rowOff>97939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82772"/>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81572</xdr:rowOff>
    </xdr:from>
    <xdr:to>
      <xdr:col>10</xdr:col>
      <xdr:colOff>114300</xdr:colOff>
      <xdr:row>56</xdr:row>
      <xdr:rowOff>117942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82772"/>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25523</xdr:rowOff>
    </xdr:from>
    <xdr:to>
      <xdr:col>24</xdr:col>
      <xdr:colOff>114300</xdr:colOff>
      <xdr:row>56</xdr:row>
      <xdr:rowOff>127123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48400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55638</xdr:rowOff>
    </xdr:from>
    <xdr:to>
      <xdr:col>20</xdr:col>
      <xdr:colOff>38100</xdr:colOff>
      <xdr:row>56</xdr:row>
      <xdr:rowOff>157238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2315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47139</xdr:rowOff>
    </xdr:from>
    <xdr:to>
      <xdr:col>15</xdr:col>
      <xdr:colOff>101600</xdr:colOff>
      <xdr:row>56</xdr:row>
      <xdr:rowOff>148739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165266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30772</xdr:rowOff>
    </xdr:from>
    <xdr:to>
      <xdr:col>10</xdr:col>
      <xdr:colOff>165100</xdr:colOff>
      <xdr:row>56</xdr:row>
      <xdr:rowOff>132372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148899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67142</xdr:rowOff>
    </xdr:from>
    <xdr:to>
      <xdr:col>6</xdr:col>
      <xdr:colOff>38100</xdr:colOff>
      <xdr:row>56</xdr:row>
      <xdr:rowOff>168742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13819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148752</xdr:rowOff>
    </xdr:from>
    <xdr:to>
      <xdr:col>24</xdr:col>
      <xdr:colOff>63500</xdr:colOff>
      <xdr:row>78</xdr:row>
      <xdr:rowOff>23275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50402"/>
          <a:ext cx="838200" cy="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148752</xdr:rowOff>
    </xdr:from>
    <xdr:to>
      <xdr:col>19</xdr:col>
      <xdr:colOff>177800</xdr:colOff>
      <xdr:row>78</xdr:row>
      <xdr:rowOff>38179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50402"/>
          <a:ext cx="889000" cy="6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24028</xdr:rowOff>
    </xdr:from>
    <xdr:to>
      <xdr:col>15</xdr:col>
      <xdr:colOff>50800</xdr:colOff>
      <xdr:row>78</xdr:row>
      <xdr:rowOff>38179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97128"/>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24028</xdr:rowOff>
    </xdr:from>
    <xdr:to>
      <xdr:col>10</xdr:col>
      <xdr:colOff>114300</xdr:colOff>
      <xdr:row>78</xdr:row>
      <xdr:rowOff>77521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9712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143925</xdr:rowOff>
    </xdr:from>
    <xdr:to>
      <xdr:col>24</xdr:col>
      <xdr:colOff>114300</xdr:colOff>
      <xdr:row>78</xdr:row>
      <xdr:rowOff>74075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97952</xdr:rowOff>
    </xdr:from>
    <xdr:to>
      <xdr:col>20</xdr:col>
      <xdr:colOff>38100</xdr:colOff>
      <xdr:row>78</xdr:row>
      <xdr:rowOff>28102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19229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9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158829</xdr:rowOff>
    </xdr:from>
    <xdr:to>
      <xdr:col>15</xdr:col>
      <xdr:colOff>101600</xdr:colOff>
      <xdr:row>78</xdr:row>
      <xdr:rowOff>88979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80106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144678</xdr:rowOff>
    </xdr:from>
    <xdr:to>
      <xdr:col>10</xdr:col>
      <xdr:colOff>165100</xdr:colOff>
      <xdr:row>78</xdr:row>
      <xdr:rowOff>74828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65955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26721</xdr:rowOff>
    </xdr:from>
    <xdr:to>
      <xdr:col>6</xdr:col>
      <xdr:colOff>38100</xdr:colOff>
      <xdr:row>78</xdr:row>
      <xdr:rowOff>128321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119448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95326</xdr:rowOff>
    </xdr:from>
    <xdr:to>
      <xdr:col>24</xdr:col>
      <xdr:colOff>63500</xdr:colOff>
      <xdr:row>94</xdr:row>
      <xdr:rowOff>150685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11626"/>
          <a:ext cx="8382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150685</xdr:rowOff>
    </xdr:from>
    <xdr:to>
      <xdr:col>19</xdr:col>
      <xdr:colOff>177800</xdr:colOff>
      <xdr:row>95</xdr:row>
      <xdr:rowOff>35522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66985"/>
          <a:ext cx="889000" cy="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35522</xdr:rowOff>
    </xdr:from>
    <xdr:to>
      <xdr:col>15</xdr:col>
      <xdr:colOff>50800</xdr:colOff>
      <xdr:row>95</xdr:row>
      <xdr:rowOff>105930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23272"/>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105930</xdr:rowOff>
    </xdr:from>
    <xdr:to>
      <xdr:col>10</xdr:col>
      <xdr:colOff>114300</xdr:colOff>
      <xdr:row>96</xdr:row>
      <xdr:rowOff>1093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93680"/>
          <a:ext cx="889000" cy="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44526</xdr:rowOff>
    </xdr:from>
    <xdr:to>
      <xdr:col>24</xdr:col>
      <xdr:colOff>114300</xdr:colOff>
      <xdr:row>94</xdr:row>
      <xdr:rowOff>146126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67403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99885</xdr:rowOff>
    </xdr:from>
    <xdr:to>
      <xdr:col>20</xdr:col>
      <xdr:colOff>38100</xdr:colOff>
      <xdr:row>95</xdr:row>
      <xdr:rowOff>30035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46562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99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156172</xdr:rowOff>
    </xdr:from>
    <xdr:to>
      <xdr:col>15</xdr:col>
      <xdr:colOff>101600</xdr:colOff>
      <xdr:row>95</xdr:row>
      <xdr:rowOff>86322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102849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4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55130</xdr:rowOff>
    </xdr:from>
    <xdr:to>
      <xdr:col>10</xdr:col>
      <xdr:colOff>165100</xdr:colOff>
      <xdr:row>95</xdr:row>
      <xdr:rowOff>156730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1807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11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121743</xdr:rowOff>
    </xdr:from>
    <xdr:to>
      <xdr:col>6</xdr:col>
      <xdr:colOff>38100</xdr:colOff>
      <xdr:row>96</xdr:row>
      <xdr:rowOff>51893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68420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18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57467</xdr:rowOff>
    </xdr:from>
    <xdr:to>
      <xdr:col>55</xdr:col>
      <xdr:colOff>0</xdr:colOff>
      <xdr:row>36</xdr:row>
      <xdr:rowOff>58101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229667"/>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57467</xdr:rowOff>
    </xdr:from>
    <xdr:to>
      <xdr:col>50</xdr:col>
      <xdr:colOff>114300</xdr:colOff>
      <xdr:row>36</xdr:row>
      <xdr:rowOff>91957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229667"/>
          <a:ext cx="889000" cy="3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91957</xdr:rowOff>
    </xdr:from>
    <xdr:to>
      <xdr:col>45</xdr:col>
      <xdr:colOff>177800</xdr:colOff>
      <xdr:row>36</xdr:row>
      <xdr:rowOff>130950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64157"/>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122503</xdr:rowOff>
    </xdr:from>
    <xdr:to>
      <xdr:col>41</xdr:col>
      <xdr:colOff>50800</xdr:colOff>
      <xdr:row>36</xdr:row>
      <xdr:rowOff>130950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94703"/>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7301</xdr:rowOff>
    </xdr:from>
    <xdr:to>
      <xdr:col>55</xdr:col>
      <xdr:colOff>50800</xdr:colOff>
      <xdr:row>36</xdr:row>
      <xdr:rowOff>108901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157178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6667</xdr:rowOff>
    </xdr:from>
    <xdr:to>
      <xdr:col>50</xdr:col>
      <xdr:colOff>165100</xdr:colOff>
      <xdr:row>36</xdr:row>
      <xdr:rowOff>108267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99394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41157</xdr:rowOff>
    </xdr:from>
    <xdr:to>
      <xdr:col>46</xdr:col>
      <xdr:colOff>38100</xdr:colOff>
      <xdr:row>36</xdr:row>
      <xdr:rowOff>142757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133884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0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80150</xdr:rowOff>
    </xdr:from>
    <xdr:to>
      <xdr:col>41</xdr:col>
      <xdr:colOff>101600</xdr:colOff>
      <xdr:row>37</xdr:row>
      <xdr:rowOff>10300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71703</xdr:rowOff>
    </xdr:from>
    <xdr:to>
      <xdr:col>36</xdr:col>
      <xdr:colOff>165100</xdr:colOff>
      <xdr:row>37</xdr:row>
      <xdr:rowOff>1853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164430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114567</xdr:rowOff>
    </xdr:from>
    <xdr:to>
      <xdr:col>55</xdr:col>
      <xdr:colOff>0</xdr:colOff>
      <xdr:row>56</xdr:row>
      <xdr:rowOff>12356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544317"/>
          <a:ext cx="8382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114567</xdr:rowOff>
    </xdr:from>
    <xdr:to>
      <xdr:col>50</xdr:col>
      <xdr:colOff>114300</xdr:colOff>
      <xdr:row>55</xdr:row>
      <xdr:rowOff>147724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544317"/>
          <a:ext cx="889000" cy="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129180</xdr:rowOff>
    </xdr:from>
    <xdr:to>
      <xdr:col>45</xdr:col>
      <xdr:colOff>177800</xdr:colOff>
      <xdr:row>55</xdr:row>
      <xdr:rowOff>147724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216030"/>
          <a:ext cx="889000" cy="36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129180</xdr:rowOff>
    </xdr:from>
    <xdr:to>
      <xdr:col>41</xdr:col>
      <xdr:colOff>50800</xdr:colOff>
      <xdr:row>55</xdr:row>
      <xdr:rowOff>114092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216030"/>
          <a:ext cx="889000" cy="3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133006</xdr:rowOff>
    </xdr:from>
    <xdr:to>
      <xdr:col>55</xdr:col>
      <xdr:colOff>50800</xdr:colOff>
      <xdr:row>56</xdr:row>
      <xdr:rowOff>63156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155883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1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63767</xdr:rowOff>
    </xdr:from>
    <xdr:to>
      <xdr:col>50</xdr:col>
      <xdr:colOff>165100</xdr:colOff>
      <xdr:row>55</xdr:row>
      <xdr:rowOff>165367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10444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6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96924</xdr:rowOff>
    </xdr:from>
    <xdr:to>
      <xdr:col>46</xdr:col>
      <xdr:colOff>38100</xdr:colOff>
      <xdr:row>56</xdr:row>
      <xdr:rowOff>27074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43601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30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78380</xdr:rowOff>
    </xdr:from>
    <xdr:to>
      <xdr:col>41</xdr:col>
      <xdr:colOff>101600</xdr:colOff>
      <xdr:row>54</xdr:row>
      <xdr:rowOff>8530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1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25057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894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63292</xdr:rowOff>
    </xdr:from>
    <xdr:to>
      <xdr:col>36</xdr:col>
      <xdr:colOff>165100</xdr:colOff>
      <xdr:row>55</xdr:row>
      <xdr:rowOff>164892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4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9969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2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51902</xdr:rowOff>
    </xdr:from>
    <xdr:to>
      <xdr:col>55</xdr:col>
      <xdr:colOff>0</xdr:colOff>
      <xdr:row>77</xdr:row>
      <xdr:rowOff>108634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253552"/>
          <a:ext cx="838200" cy="5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51902</xdr:rowOff>
    </xdr:from>
    <xdr:to>
      <xdr:col>50</xdr:col>
      <xdr:colOff>114300</xdr:colOff>
      <xdr:row>77</xdr:row>
      <xdr:rowOff>63973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253552"/>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119027</xdr:rowOff>
    </xdr:from>
    <xdr:to>
      <xdr:col>45</xdr:col>
      <xdr:colOff>177800</xdr:colOff>
      <xdr:row>77</xdr:row>
      <xdr:rowOff>63973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2806327"/>
          <a:ext cx="889000" cy="4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119027</xdr:rowOff>
    </xdr:from>
    <xdr:to>
      <xdr:col>41</xdr:col>
      <xdr:colOff>50800</xdr:colOff>
      <xdr:row>77</xdr:row>
      <xdr:rowOff>148569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2806327"/>
          <a:ext cx="889000" cy="5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57834</xdr:rowOff>
    </xdr:from>
    <xdr:to>
      <xdr:col>55</xdr:col>
      <xdr:colOff>50800</xdr:colOff>
      <xdr:row>77</xdr:row>
      <xdr:rowOff>159434</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80711</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11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1102</xdr:rowOff>
    </xdr:from>
    <xdr:to>
      <xdr:col>50</xdr:col>
      <xdr:colOff>165100</xdr:colOff>
      <xdr:row>77</xdr:row>
      <xdr:rowOff>102702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119229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13173</xdr:rowOff>
    </xdr:from>
    <xdr:to>
      <xdr:col>46</xdr:col>
      <xdr:colOff>38100</xdr:colOff>
      <xdr:row>77</xdr:row>
      <xdr:rowOff>114773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2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131300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9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68227</xdr:rowOff>
    </xdr:from>
    <xdr:to>
      <xdr:col>41</xdr:col>
      <xdr:colOff>101600</xdr:colOff>
      <xdr:row>74</xdr:row>
      <xdr:rowOff>169827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75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14904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253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97769</xdr:rowOff>
    </xdr:from>
    <xdr:to>
      <xdr:col>36</xdr:col>
      <xdr:colOff>165100</xdr:colOff>
      <xdr:row>78</xdr:row>
      <xdr:rowOff>27919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19046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55987</xdr:rowOff>
    </xdr:from>
    <xdr:to>
      <xdr:col>55</xdr:col>
      <xdr:colOff>0</xdr:colOff>
      <xdr:row>96</xdr:row>
      <xdr:rowOff>113898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15187"/>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55987</xdr:rowOff>
    </xdr:from>
    <xdr:to>
      <xdr:col>50</xdr:col>
      <xdr:colOff>114300</xdr:colOff>
      <xdr:row>96</xdr:row>
      <xdr:rowOff>132255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15187"/>
          <a:ext cx="889000" cy="7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27922</xdr:rowOff>
    </xdr:from>
    <xdr:to>
      <xdr:col>45</xdr:col>
      <xdr:colOff>177800</xdr:colOff>
      <xdr:row>96</xdr:row>
      <xdr:rowOff>132255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487122"/>
          <a:ext cx="8890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27922</xdr:rowOff>
    </xdr:from>
    <xdr:to>
      <xdr:col>41</xdr:col>
      <xdr:colOff>50800</xdr:colOff>
      <xdr:row>96</xdr:row>
      <xdr:rowOff>116246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487122"/>
          <a:ext cx="889000" cy="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63098</xdr:rowOff>
    </xdr:from>
    <xdr:to>
      <xdr:col>55</xdr:col>
      <xdr:colOff>50800</xdr:colOff>
      <xdr:row>96</xdr:row>
      <xdr:rowOff>164698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2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85975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7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5187</xdr:rowOff>
    </xdr:from>
    <xdr:to>
      <xdr:col>50</xdr:col>
      <xdr:colOff>165100</xdr:colOff>
      <xdr:row>96</xdr:row>
      <xdr:rowOff>106787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123314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81455</xdr:rowOff>
    </xdr:from>
    <xdr:to>
      <xdr:col>46</xdr:col>
      <xdr:colOff>38100</xdr:colOff>
      <xdr:row>97</xdr:row>
      <xdr:rowOff>11605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4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28132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1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148572</xdr:rowOff>
    </xdr:from>
    <xdr:to>
      <xdr:col>41</xdr:col>
      <xdr:colOff>101600</xdr:colOff>
      <xdr:row>96</xdr:row>
      <xdr:rowOff>78722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95249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65446</xdr:rowOff>
    </xdr:from>
    <xdr:to>
      <xdr:col>36</xdr:col>
      <xdr:colOff>165100</xdr:colOff>
      <xdr:row>96</xdr:row>
      <xdr:rowOff>167046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98226</xdr:rowOff>
    </xdr:from>
    <xdr:to>
      <xdr:col>81</xdr:col>
      <xdr:colOff>50800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88314</xdr:rowOff>
    </xdr:from>
    <xdr:to>
      <xdr:col>76</xdr:col>
      <xdr:colOff>114300</xdr:colOff>
      <xdr:row>39</xdr:row>
      <xdr:rowOff>98226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74864"/>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88314</xdr:rowOff>
    </xdr:from>
    <xdr:to>
      <xdr:col>71</xdr:col>
      <xdr:colOff>177800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74864"/>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47426</xdr:rowOff>
    </xdr:from>
    <xdr:to>
      <xdr:col>76</xdr:col>
      <xdr:colOff>165100</xdr:colOff>
      <xdr:row>39</xdr:row>
      <xdr:rowOff>149026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140153</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35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37514</xdr:rowOff>
    </xdr:from>
    <xdr:to>
      <xdr:col>72</xdr:col>
      <xdr:colOff>38100</xdr:colOff>
      <xdr:row>39</xdr:row>
      <xdr:rowOff>139114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130241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146252</xdr:rowOff>
    </xdr:from>
    <xdr:to>
      <xdr:col>85</xdr:col>
      <xdr:colOff>127000</xdr:colOff>
      <xdr:row>78</xdr:row>
      <xdr:rowOff>149089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519352"/>
          <a:ext cx="8382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129005</xdr:rowOff>
    </xdr:from>
    <xdr:to>
      <xdr:col>81</xdr:col>
      <xdr:colOff>50800</xdr:colOff>
      <xdr:row>78</xdr:row>
      <xdr:rowOff>146252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50210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129005</xdr:rowOff>
    </xdr:from>
    <xdr:to>
      <xdr:col>76</xdr:col>
      <xdr:colOff>114300</xdr:colOff>
      <xdr:row>78</xdr:row>
      <xdr:rowOff>137398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502105"/>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136123</xdr:rowOff>
    </xdr:from>
    <xdr:to>
      <xdr:col>71</xdr:col>
      <xdr:colOff>177800</xdr:colOff>
      <xdr:row>78</xdr:row>
      <xdr:rowOff>137398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509223"/>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98289</xdr:rowOff>
    </xdr:from>
    <xdr:to>
      <xdr:col>85</xdr:col>
      <xdr:colOff>177800</xdr:colOff>
      <xdr:row>79</xdr:row>
      <xdr:rowOff>28439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13216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95452</xdr:rowOff>
    </xdr:from>
    <xdr:to>
      <xdr:col>81</xdr:col>
      <xdr:colOff>101600</xdr:colOff>
      <xdr:row>79</xdr:row>
      <xdr:rowOff>25602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16729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6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78205</xdr:rowOff>
    </xdr:from>
    <xdr:to>
      <xdr:col>76</xdr:col>
      <xdr:colOff>165100</xdr:colOff>
      <xdr:row>79</xdr:row>
      <xdr:rowOff>8355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170932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86598</xdr:rowOff>
    </xdr:from>
    <xdr:to>
      <xdr:col>72</xdr:col>
      <xdr:colOff>38100</xdr:colOff>
      <xdr:row>79</xdr:row>
      <xdr:rowOff>16748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7875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85323</xdr:rowOff>
    </xdr:from>
    <xdr:to>
      <xdr:col>67</xdr:col>
      <xdr:colOff>101600</xdr:colOff>
      <xdr:row>79</xdr:row>
      <xdr:rowOff>15473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6600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5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88947</xdr:rowOff>
    </xdr:from>
    <xdr:to>
      <xdr:col>85</xdr:col>
      <xdr:colOff>127000</xdr:colOff>
      <xdr:row>98</xdr:row>
      <xdr:rowOff>89728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91047"/>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45617</xdr:rowOff>
    </xdr:from>
    <xdr:to>
      <xdr:col>81</xdr:col>
      <xdr:colOff>50800</xdr:colOff>
      <xdr:row>98</xdr:row>
      <xdr:rowOff>88947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47717"/>
          <a:ext cx="889000" cy="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45617</xdr:rowOff>
    </xdr:from>
    <xdr:to>
      <xdr:col>76</xdr:col>
      <xdr:colOff>114300</xdr:colOff>
      <xdr:row>98</xdr:row>
      <xdr:rowOff>88100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47717"/>
          <a:ext cx="889000" cy="4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77132</xdr:rowOff>
    </xdr:from>
    <xdr:to>
      <xdr:col>71</xdr:col>
      <xdr:colOff>177800</xdr:colOff>
      <xdr:row>98</xdr:row>
      <xdr:rowOff>88100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79232"/>
          <a:ext cx="889000" cy="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38928</xdr:rowOff>
    </xdr:from>
    <xdr:to>
      <xdr:col>85</xdr:col>
      <xdr:colOff>177800</xdr:colOff>
      <xdr:row>98</xdr:row>
      <xdr:rowOff>140528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125305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38147</xdr:rowOff>
    </xdr:from>
    <xdr:to>
      <xdr:col>81</xdr:col>
      <xdr:colOff>101600</xdr:colOff>
      <xdr:row>98</xdr:row>
      <xdr:rowOff>139747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130874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166267</xdr:rowOff>
    </xdr:from>
    <xdr:to>
      <xdr:col>76</xdr:col>
      <xdr:colOff>165100</xdr:colOff>
      <xdr:row>98</xdr:row>
      <xdr:rowOff>96417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112944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37300</xdr:rowOff>
    </xdr:from>
    <xdr:to>
      <xdr:col>72</xdr:col>
      <xdr:colOff>38100</xdr:colOff>
      <xdr:row>98</xdr:row>
      <xdr:rowOff>138900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130027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26332</xdr:rowOff>
    </xdr:from>
    <xdr:to>
      <xdr:col>67</xdr:col>
      <xdr:colOff>101600</xdr:colOff>
      <xdr:row>98</xdr:row>
      <xdr:rowOff>127932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119059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2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134351</xdr:rowOff>
    </xdr:from>
    <xdr:to>
      <xdr:col>116</xdr:col>
      <xdr:colOff>63500</xdr:colOff>
      <xdr:row>37</xdr:row>
      <xdr:rowOff>138283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78001"/>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71943</xdr:rowOff>
    </xdr:from>
    <xdr:to>
      <xdr:col>111</xdr:col>
      <xdr:colOff>177800</xdr:colOff>
      <xdr:row>37</xdr:row>
      <xdr:rowOff>138283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415593"/>
          <a:ext cx="889000" cy="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60010</xdr:rowOff>
    </xdr:from>
    <xdr:to>
      <xdr:col>107</xdr:col>
      <xdr:colOff>50800</xdr:colOff>
      <xdr:row>37</xdr:row>
      <xdr:rowOff>71943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403660"/>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41311</xdr:rowOff>
    </xdr:from>
    <xdr:to>
      <xdr:col>102</xdr:col>
      <xdr:colOff>114300</xdr:colOff>
      <xdr:row>37</xdr:row>
      <xdr:rowOff>60010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384961"/>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83551</xdr:rowOff>
    </xdr:from>
    <xdr:to>
      <xdr:col>116</xdr:col>
      <xdr:colOff>114300</xdr:colOff>
      <xdr:row>38</xdr:row>
      <xdr:rowOff>13701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106428</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7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87483</xdr:rowOff>
    </xdr:from>
    <xdr:to>
      <xdr:col>112</xdr:col>
      <xdr:colOff>38100</xdr:colOff>
      <xdr:row>38</xdr:row>
      <xdr:rowOff>17633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34160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21143</xdr:rowOff>
    </xdr:from>
    <xdr:to>
      <xdr:col>107</xdr:col>
      <xdr:colOff>101600</xdr:colOff>
      <xdr:row>37</xdr:row>
      <xdr:rowOff>122743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3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139270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4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9210</xdr:rowOff>
    </xdr:from>
    <xdr:to>
      <xdr:col>102</xdr:col>
      <xdr:colOff>165100</xdr:colOff>
      <xdr:row>37</xdr:row>
      <xdr:rowOff>110810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3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127337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161961</xdr:rowOff>
    </xdr:from>
    <xdr:to>
      <xdr:col>98</xdr:col>
      <xdr:colOff>38100</xdr:colOff>
      <xdr:row>37</xdr:row>
      <xdr:rowOff>92111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108638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101654</xdr:rowOff>
    </xdr:from>
    <xdr:to>
      <xdr:col>116</xdr:col>
      <xdr:colOff>63500</xdr:colOff>
      <xdr:row>58</xdr:row>
      <xdr:rowOff>103516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45754"/>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100512</xdr:rowOff>
    </xdr:from>
    <xdr:to>
      <xdr:col>111</xdr:col>
      <xdr:colOff>177800</xdr:colOff>
      <xdr:row>58</xdr:row>
      <xdr:rowOff>101654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4461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100381</xdr:rowOff>
    </xdr:from>
    <xdr:to>
      <xdr:col>107</xdr:col>
      <xdr:colOff>50800</xdr:colOff>
      <xdr:row>58</xdr:row>
      <xdr:rowOff>100512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4448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99238</xdr:rowOff>
    </xdr:from>
    <xdr:to>
      <xdr:col>102</xdr:col>
      <xdr:colOff>114300</xdr:colOff>
      <xdr:row>58</xdr:row>
      <xdr:rowOff>100381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4333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52716</xdr:rowOff>
    </xdr:from>
    <xdr:to>
      <xdr:col>116</xdr:col>
      <xdr:colOff>114300</xdr:colOff>
      <xdr:row>58</xdr:row>
      <xdr:rowOff>154316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31143</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50854</xdr:rowOff>
    </xdr:from>
    <xdr:to>
      <xdr:col>112</xdr:col>
      <xdr:colOff>38100</xdr:colOff>
      <xdr:row>58</xdr:row>
      <xdr:rowOff>152454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143581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8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49712</xdr:rowOff>
    </xdr:from>
    <xdr:to>
      <xdr:col>107</xdr:col>
      <xdr:colOff>101600</xdr:colOff>
      <xdr:row>58</xdr:row>
      <xdr:rowOff>151312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142439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49581</xdr:rowOff>
    </xdr:from>
    <xdr:to>
      <xdr:col>102</xdr:col>
      <xdr:colOff>165100</xdr:colOff>
      <xdr:row>58</xdr:row>
      <xdr:rowOff>151181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142308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8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48438</xdr:rowOff>
    </xdr:from>
    <xdr:to>
      <xdr:col>98</xdr:col>
      <xdr:colOff>38100</xdr:colOff>
      <xdr:row>58</xdr:row>
      <xdr:rowOff>150038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141165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8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78811</xdr:rowOff>
    </xdr:from>
    <xdr:to>
      <xdr:col>116</xdr:col>
      <xdr:colOff>63500</xdr:colOff>
      <xdr:row>76</xdr:row>
      <xdr:rowOff>121918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09011"/>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121918</xdr:rowOff>
    </xdr:from>
    <xdr:to>
      <xdr:col>111</xdr:col>
      <xdr:colOff>177800</xdr:colOff>
      <xdr:row>76</xdr:row>
      <xdr:rowOff>128612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52118"/>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127829</xdr:rowOff>
    </xdr:from>
    <xdr:to>
      <xdr:col>107</xdr:col>
      <xdr:colOff>50800</xdr:colOff>
      <xdr:row>76</xdr:row>
      <xdr:rowOff>128612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58029"/>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141398</xdr:rowOff>
    </xdr:from>
    <xdr:to>
      <xdr:col>102</xdr:col>
      <xdr:colOff>114300</xdr:colOff>
      <xdr:row>76</xdr:row>
      <xdr:rowOff>127829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00148"/>
          <a:ext cx="889000" cy="1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28011</xdr:rowOff>
    </xdr:from>
    <xdr:to>
      <xdr:col>116</xdr:col>
      <xdr:colOff>114300</xdr:colOff>
      <xdr:row>76</xdr:row>
      <xdr:rowOff>129611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6438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71118</xdr:rowOff>
    </xdr:from>
    <xdr:to>
      <xdr:col>112</xdr:col>
      <xdr:colOff>38100</xdr:colOff>
      <xdr:row>77</xdr:row>
      <xdr:rowOff>1268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163845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77812</xdr:rowOff>
    </xdr:from>
    <xdr:to>
      <xdr:col>107</xdr:col>
      <xdr:colOff>101600</xdr:colOff>
      <xdr:row>77</xdr:row>
      <xdr:rowOff>7962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170539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77029</xdr:rowOff>
    </xdr:from>
    <xdr:to>
      <xdr:col>102</xdr:col>
      <xdr:colOff>165100</xdr:colOff>
      <xdr:row>77</xdr:row>
      <xdr:rowOff>7179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169756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90598</xdr:rowOff>
    </xdr:from>
    <xdr:to>
      <xdr:col>98</xdr:col>
      <xdr:colOff>38100</xdr:colOff>
      <xdr:row>76</xdr:row>
      <xdr:rowOff>20749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49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普通建設事業費は、公会堂整備事業や子ども館整備事業の終了などにより、住民一人あたり</a:t>
          </a:r>
          <a:r>
            <a:rPr kumimoji="1" lang="en-US" altLang="ja-JP" sz="1300">
              <a:latin typeface="ＭＳ Ｐゴシック" panose="020B0600070205080204" pitchFamily="50" charset="-128"/>
              <a:ea typeface="ＭＳ Ｐゴシック" panose="020B0600070205080204" pitchFamily="50" charset="-128"/>
            </a:rPr>
            <a:t>15,144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102,853</a:t>
          </a:r>
          <a:r>
            <a:rPr kumimoji="1" lang="ja-JP" altLang="en-US" sz="1300">
              <a:latin typeface="ＭＳ Ｐゴシック" panose="020B0600070205080204" pitchFamily="50" charset="-128"/>
              <a:ea typeface="ＭＳ Ｐゴシック" panose="020B0600070205080204" pitchFamily="50" charset="-128"/>
            </a:rPr>
            <a:t>円となっているが、類似団体と比較しても一人あたりのコストが高い状況となっている。これは、米軍基地が所在していることによる多種多様な民生安定対策事業の実施や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老朽化した公共施設の大規模改修などが要因となっている。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今後についても、民生安定対策事業や公共施設の大規模改修などが見込まれることから、財源確保や事業の平準化などにより、持続可能な財政運営に努める。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39,726
39,091
119.87
23,407,074
22,699,674
621,595
10,473,591
15,231,311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151702</xdr:rowOff>
    </xdr:from>
    <xdr:to>
      <xdr:col>24</xdr:col>
      <xdr:colOff>63500</xdr:colOff>
      <xdr:row>35</xdr:row>
      <xdr:rowOff>160274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245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148844</xdr:rowOff>
    </xdr:from>
    <xdr:to>
      <xdr:col>19</xdr:col>
      <xdr:colOff>177800</xdr:colOff>
      <xdr:row>35</xdr:row>
      <xdr:rowOff>151702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959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148844</xdr:rowOff>
    </xdr:from>
    <xdr:to>
      <xdr:col>15</xdr:col>
      <xdr:colOff>50800</xdr:colOff>
      <xdr:row>35</xdr:row>
      <xdr:rowOff>169228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49594"/>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117983</xdr:rowOff>
    </xdr:from>
    <xdr:to>
      <xdr:col>10</xdr:col>
      <xdr:colOff>114300</xdr:colOff>
      <xdr:row>35</xdr:row>
      <xdr:rowOff>169228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8733"/>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109474</xdr:rowOff>
    </xdr:from>
    <xdr:to>
      <xdr:col>24</xdr:col>
      <xdr:colOff>114300</xdr:colOff>
      <xdr:row>36</xdr:row>
      <xdr:rowOff>39624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87901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100902</xdr:rowOff>
    </xdr:from>
    <xdr:to>
      <xdr:col>20</xdr:col>
      <xdr:colOff>38100</xdr:colOff>
      <xdr:row>36</xdr:row>
      <xdr:rowOff>31052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98044</xdr:rowOff>
    </xdr:from>
    <xdr:to>
      <xdr:col>15</xdr:col>
      <xdr:colOff>101600</xdr:colOff>
      <xdr:row>36</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19321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118428</xdr:rowOff>
    </xdr:from>
    <xdr:to>
      <xdr:col>10</xdr:col>
      <xdr:colOff>165100</xdr:colOff>
      <xdr:row>36</xdr:row>
      <xdr:rowOff>48578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39705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130373</xdr:rowOff>
    </xdr:from>
    <xdr:to>
      <xdr:col>24</xdr:col>
      <xdr:colOff>63500</xdr:colOff>
      <xdr:row>57</xdr:row>
      <xdr:rowOff>151126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3023"/>
          <a:ext cx="8382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116853</xdr:rowOff>
    </xdr:from>
    <xdr:to>
      <xdr:col>19</xdr:col>
      <xdr:colOff>177800</xdr:colOff>
      <xdr:row>57</xdr:row>
      <xdr:rowOff>151126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89503"/>
          <a:ext cx="889000" cy="3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116853</xdr:rowOff>
    </xdr:from>
    <xdr:to>
      <xdr:col>15</xdr:col>
      <xdr:colOff>50800</xdr:colOff>
      <xdr:row>58</xdr:row>
      <xdr:rowOff>3458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89503"/>
          <a:ext cx="889000" cy="5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165862</xdr:rowOff>
    </xdr:from>
    <xdr:to>
      <xdr:col>10</xdr:col>
      <xdr:colOff>114300</xdr:colOff>
      <xdr:row>58</xdr:row>
      <xdr:rowOff>3458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8512"/>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79573</xdr:rowOff>
    </xdr:from>
    <xdr:to>
      <xdr:col>24</xdr:col>
      <xdr:colOff>114300</xdr:colOff>
      <xdr:row>58</xdr:row>
      <xdr:rowOff>9723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58000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100326</xdr:rowOff>
    </xdr:from>
    <xdr:to>
      <xdr:col>20</xdr:col>
      <xdr:colOff>38100</xdr:colOff>
      <xdr:row>58</xdr:row>
      <xdr:rowOff>30476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21603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6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66053</xdr:rowOff>
    </xdr:from>
    <xdr:to>
      <xdr:col>15</xdr:col>
      <xdr:colOff>101600</xdr:colOff>
      <xdr:row>57</xdr:row>
      <xdr:rowOff>167653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1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124108</xdr:rowOff>
    </xdr:from>
    <xdr:to>
      <xdr:col>10</xdr:col>
      <xdr:colOff>165100</xdr:colOff>
      <xdr:row>58</xdr:row>
      <xdr:rowOff>54258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115062</xdr:rowOff>
    </xdr:from>
    <xdr:to>
      <xdr:col>6</xdr:col>
      <xdr:colOff>38100</xdr:colOff>
      <xdr:row>58</xdr:row>
      <xdr:rowOff>45212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61739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149972</xdr:rowOff>
    </xdr:from>
    <xdr:to>
      <xdr:col>24</xdr:col>
      <xdr:colOff>63500</xdr:colOff>
      <xdr:row>76</xdr:row>
      <xdr:rowOff>13833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08722"/>
          <a:ext cx="8382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149972</xdr:rowOff>
    </xdr:from>
    <xdr:to>
      <xdr:col>19</xdr:col>
      <xdr:colOff>177800</xdr:colOff>
      <xdr:row>75</xdr:row>
      <xdr:rowOff>159848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0872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159848</xdr:rowOff>
    </xdr:from>
    <xdr:to>
      <xdr:col>15</xdr:col>
      <xdr:colOff>50800</xdr:colOff>
      <xdr:row>76</xdr:row>
      <xdr:rowOff>116292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18598"/>
          <a:ext cx="889000" cy="1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81879</xdr:rowOff>
    </xdr:from>
    <xdr:to>
      <xdr:col>10</xdr:col>
      <xdr:colOff>114300</xdr:colOff>
      <xdr:row>76</xdr:row>
      <xdr:rowOff>116292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12079"/>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134482</xdr:rowOff>
    </xdr:from>
    <xdr:to>
      <xdr:col>24</xdr:col>
      <xdr:colOff>114300</xdr:colOff>
      <xdr:row>76</xdr:row>
      <xdr:rowOff>64632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112910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99171</xdr:rowOff>
    </xdr:from>
    <xdr:to>
      <xdr:col>20</xdr:col>
      <xdr:colOff>38100</xdr:colOff>
      <xdr:row>76</xdr:row>
      <xdr:rowOff>29322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579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20449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5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109048</xdr:rowOff>
    </xdr:from>
    <xdr:to>
      <xdr:col>15</xdr:col>
      <xdr:colOff>101600</xdr:colOff>
      <xdr:row>76</xdr:row>
      <xdr:rowOff>39198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30325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6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65492</xdr:rowOff>
    </xdr:from>
    <xdr:to>
      <xdr:col>10</xdr:col>
      <xdr:colOff>165100</xdr:colOff>
      <xdr:row>76</xdr:row>
      <xdr:rowOff>167092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158219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8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31079</xdr:rowOff>
    </xdr:from>
    <xdr:to>
      <xdr:col>6</xdr:col>
      <xdr:colOff>38100</xdr:colOff>
      <xdr:row>76</xdr:row>
      <xdr:rowOff>132679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123806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5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150682</xdr:rowOff>
    </xdr:from>
    <xdr:to>
      <xdr:col>24</xdr:col>
      <xdr:colOff>63500</xdr:colOff>
      <xdr:row>96</xdr:row>
      <xdr:rowOff>152225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609882"/>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150682</xdr:rowOff>
    </xdr:from>
    <xdr:to>
      <xdr:col>19</xdr:col>
      <xdr:colOff>177800</xdr:colOff>
      <xdr:row>97</xdr:row>
      <xdr:rowOff>24181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09882"/>
          <a:ext cx="889000" cy="4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24181</xdr:rowOff>
    </xdr:from>
    <xdr:to>
      <xdr:col>15</xdr:col>
      <xdr:colOff>50800</xdr:colOff>
      <xdr:row>97</xdr:row>
      <xdr:rowOff>71816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54831"/>
          <a:ext cx="889000" cy="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58976</xdr:rowOff>
    </xdr:from>
    <xdr:to>
      <xdr:col>10</xdr:col>
      <xdr:colOff>114300</xdr:colOff>
      <xdr:row>97</xdr:row>
      <xdr:rowOff>71816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89626"/>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101425</xdr:rowOff>
    </xdr:from>
    <xdr:to>
      <xdr:col>24</xdr:col>
      <xdr:colOff>114300</xdr:colOff>
      <xdr:row>97</xdr:row>
      <xdr:rowOff>31575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79852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99882</xdr:rowOff>
    </xdr:from>
    <xdr:to>
      <xdr:col>20</xdr:col>
      <xdr:colOff>38100</xdr:colOff>
      <xdr:row>97</xdr:row>
      <xdr:rowOff>30032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5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144831</xdr:rowOff>
    </xdr:from>
    <xdr:to>
      <xdr:col>15</xdr:col>
      <xdr:colOff>101600</xdr:colOff>
      <xdr:row>97</xdr:row>
      <xdr:rowOff>74981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0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66108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21016</xdr:rowOff>
    </xdr:from>
    <xdr:to>
      <xdr:col>10</xdr:col>
      <xdr:colOff>165100</xdr:colOff>
      <xdr:row>97</xdr:row>
      <xdr:rowOff>122616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113743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8176</xdr:rowOff>
    </xdr:from>
    <xdr:to>
      <xdr:col>6</xdr:col>
      <xdr:colOff>38100</xdr:colOff>
      <xdr:row>97</xdr:row>
      <xdr:rowOff>109776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100903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35851</xdr:rowOff>
    </xdr:from>
    <xdr:to>
      <xdr:col>55</xdr:col>
      <xdr:colOff>0</xdr:colOff>
      <xdr:row>38</xdr:row>
      <xdr:rowOff>125004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50951"/>
          <a:ext cx="8382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121412</xdr:rowOff>
    </xdr:from>
    <xdr:to>
      <xdr:col>50</xdr:col>
      <xdr:colOff>114300</xdr:colOff>
      <xdr:row>38</xdr:row>
      <xdr:rowOff>125004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3651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82550</xdr:rowOff>
    </xdr:from>
    <xdr:to>
      <xdr:col>45</xdr:col>
      <xdr:colOff>177800</xdr:colOff>
      <xdr:row>38</xdr:row>
      <xdr:rowOff>121412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5976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138067</xdr:rowOff>
    </xdr:from>
    <xdr:to>
      <xdr:col>41</xdr:col>
      <xdr:colOff>50800</xdr:colOff>
      <xdr:row>38</xdr:row>
      <xdr:rowOff>82550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481717"/>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00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134928</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74204</xdr:rowOff>
    </xdr:from>
    <xdr:to>
      <xdr:col>50</xdr:col>
      <xdr:colOff>165100</xdr:colOff>
      <xdr:row>39</xdr:row>
      <xdr:rowOff>4354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166931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70612</xdr:rowOff>
    </xdr:from>
    <xdr:to>
      <xdr:col>46</xdr:col>
      <xdr:colOff>38100</xdr:colOff>
      <xdr:row>39</xdr:row>
      <xdr:rowOff>762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163339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31750</xdr:rowOff>
    </xdr:from>
    <xdr:to>
      <xdr:col>41</xdr:col>
      <xdr:colOff>101600</xdr:colOff>
      <xdr:row>38</xdr:row>
      <xdr:rowOff>133350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124477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87267</xdr:rowOff>
    </xdr:from>
    <xdr:to>
      <xdr:col>36</xdr:col>
      <xdr:colOff>165100</xdr:colOff>
      <xdr:row>38</xdr:row>
      <xdr:rowOff>17418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33944</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20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94894</xdr:rowOff>
    </xdr:from>
    <xdr:to>
      <xdr:col>55</xdr:col>
      <xdr:colOff>0</xdr:colOff>
      <xdr:row>56</xdr:row>
      <xdr:rowOff>160998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96094"/>
          <a:ext cx="8382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94894</xdr:rowOff>
    </xdr:from>
    <xdr:to>
      <xdr:col>50</xdr:col>
      <xdr:colOff>114300</xdr:colOff>
      <xdr:row>58</xdr:row>
      <xdr:rowOff>11405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696094"/>
          <a:ext cx="889000" cy="2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148755</xdr:rowOff>
    </xdr:from>
    <xdr:to>
      <xdr:col>45</xdr:col>
      <xdr:colOff>177800</xdr:colOff>
      <xdr:row>58</xdr:row>
      <xdr:rowOff>11405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921405"/>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148755</xdr:rowOff>
    </xdr:from>
    <xdr:to>
      <xdr:col>41</xdr:col>
      <xdr:colOff>50800</xdr:colOff>
      <xdr:row>58</xdr:row>
      <xdr:rowOff>19190</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21405"/>
          <a:ext cx="8890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110198</xdr:rowOff>
    </xdr:from>
    <xdr:to>
      <xdr:col>55</xdr:col>
      <xdr:colOff>50800</xdr:colOff>
      <xdr:row>57</xdr:row>
      <xdr:rowOff>40348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88625</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44094</xdr:rowOff>
    </xdr:from>
    <xdr:to>
      <xdr:col>50</xdr:col>
      <xdr:colOff>165100</xdr:colOff>
      <xdr:row>56</xdr:row>
      <xdr:rowOff>145694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162221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4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132055</xdr:rowOff>
    </xdr:from>
    <xdr:to>
      <xdr:col>46</xdr:col>
      <xdr:colOff>38100</xdr:colOff>
      <xdr:row>58</xdr:row>
      <xdr:rowOff>62205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53332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9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97955</xdr:rowOff>
    </xdr:from>
    <xdr:to>
      <xdr:col>41</xdr:col>
      <xdr:colOff>101600</xdr:colOff>
      <xdr:row>58</xdr:row>
      <xdr:rowOff>28105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19232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139840</xdr:rowOff>
    </xdr:from>
    <xdr:to>
      <xdr:col>36</xdr:col>
      <xdr:colOff>165100</xdr:colOff>
      <xdr:row>58</xdr:row>
      <xdr:rowOff>69990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61117</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12233</xdr:rowOff>
    </xdr:from>
    <xdr:to>
      <xdr:col>55</xdr:col>
      <xdr:colOff>0</xdr:colOff>
      <xdr:row>78</xdr:row>
      <xdr:rowOff>26276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385333"/>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12233</xdr:rowOff>
    </xdr:from>
    <xdr:to>
      <xdr:col>50</xdr:col>
      <xdr:colOff>114300</xdr:colOff>
      <xdr:row>78</xdr:row>
      <xdr:rowOff>29218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85333"/>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29218</xdr:rowOff>
    </xdr:from>
    <xdr:to>
      <xdr:col>45</xdr:col>
      <xdr:colOff>177800</xdr:colOff>
      <xdr:row>78</xdr:row>
      <xdr:rowOff>64148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02318"/>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32883</xdr:rowOff>
    </xdr:from>
    <xdr:to>
      <xdr:col>41</xdr:col>
      <xdr:colOff>50800</xdr:colOff>
      <xdr:row>78</xdr:row>
      <xdr:rowOff>64148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05983"/>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146926</xdr:rowOff>
    </xdr:from>
    <xdr:to>
      <xdr:col>55</xdr:col>
      <xdr:colOff>50800</xdr:colOff>
      <xdr:row>78</xdr:row>
      <xdr:rowOff>77076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169803</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132883</xdr:rowOff>
    </xdr:from>
    <xdr:to>
      <xdr:col>50</xdr:col>
      <xdr:colOff>165100</xdr:colOff>
      <xdr:row>78</xdr:row>
      <xdr:rowOff>63033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79560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149868</xdr:rowOff>
    </xdr:from>
    <xdr:to>
      <xdr:col>46</xdr:col>
      <xdr:colOff>38100</xdr:colOff>
      <xdr:row>78</xdr:row>
      <xdr:rowOff>80018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96545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13348</xdr:rowOff>
    </xdr:from>
    <xdr:to>
      <xdr:col>41</xdr:col>
      <xdr:colOff>101600</xdr:colOff>
      <xdr:row>78</xdr:row>
      <xdr:rowOff>114948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131475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153533</xdr:rowOff>
    </xdr:from>
    <xdr:to>
      <xdr:col>36</xdr:col>
      <xdr:colOff>165100</xdr:colOff>
      <xdr:row>78</xdr:row>
      <xdr:rowOff>83683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100210</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71062</xdr:rowOff>
    </xdr:from>
    <xdr:to>
      <xdr:col>55</xdr:col>
      <xdr:colOff>0</xdr:colOff>
      <xdr:row>96</xdr:row>
      <xdr:rowOff>82093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530262"/>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169971</xdr:rowOff>
    </xdr:from>
    <xdr:to>
      <xdr:col>50</xdr:col>
      <xdr:colOff>114300</xdr:colOff>
      <xdr:row>96</xdr:row>
      <xdr:rowOff>71062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457721"/>
          <a:ext cx="889000" cy="7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166294</xdr:rowOff>
    </xdr:from>
    <xdr:to>
      <xdr:col>45</xdr:col>
      <xdr:colOff>177800</xdr:colOff>
      <xdr:row>95</xdr:row>
      <xdr:rowOff>169971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282594"/>
          <a:ext cx="889000" cy="17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166294</xdr:rowOff>
    </xdr:from>
    <xdr:to>
      <xdr:col>41</xdr:col>
      <xdr:colOff>50800</xdr:colOff>
      <xdr:row>95</xdr:row>
      <xdr:rowOff>71701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282594"/>
          <a:ext cx="889000" cy="7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31293</xdr:rowOff>
    </xdr:from>
    <xdr:to>
      <xdr:col>55</xdr:col>
      <xdr:colOff>50800</xdr:colOff>
      <xdr:row>96</xdr:row>
      <xdr:rowOff>132893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4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54170</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3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20262</xdr:rowOff>
    </xdr:from>
    <xdr:to>
      <xdr:col>50</xdr:col>
      <xdr:colOff>165100</xdr:colOff>
      <xdr:row>96</xdr:row>
      <xdr:rowOff>121862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4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138389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2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119171</xdr:rowOff>
    </xdr:from>
    <xdr:to>
      <xdr:col>46</xdr:col>
      <xdr:colOff>38100</xdr:colOff>
      <xdr:row>96</xdr:row>
      <xdr:rowOff>49321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4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65848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1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115494</xdr:rowOff>
    </xdr:from>
    <xdr:to>
      <xdr:col>41</xdr:col>
      <xdr:colOff>101600</xdr:colOff>
      <xdr:row>95</xdr:row>
      <xdr:rowOff>45644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2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62171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20901</xdr:rowOff>
    </xdr:from>
    <xdr:to>
      <xdr:col>36</xdr:col>
      <xdr:colOff>165100</xdr:colOff>
      <xdr:row>95</xdr:row>
      <xdr:rowOff>122501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30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139028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08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50832</xdr:rowOff>
    </xdr:from>
    <xdr:to>
      <xdr:col>85</xdr:col>
      <xdr:colOff>127000</xdr:colOff>
      <xdr:row>36</xdr:row>
      <xdr:rowOff>79273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23032"/>
          <a:ext cx="8382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77292</xdr:rowOff>
    </xdr:from>
    <xdr:to>
      <xdr:col>81</xdr:col>
      <xdr:colOff>50800</xdr:colOff>
      <xdr:row>36</xdr:row>
      <xdr:rowOff>79273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24949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61081</xdr:rowOff>
    </xdr:from>
    <xdr:to>
      <xdr:col>76</xdr:col>
      <xdr:colOff>114300</xdr:colOff>
      <xdr:row>36</xdr:row>
      <xdr:rowOff>77292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233281"/>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65157</xdr:rowOff>
    </xdr:from>
    <xdr:to>
      <xdr:col>71</xdr:col>
      <xdr:colOff>177800</xdr:colOff>
      <xdr:row>36</xdr:row>
      <xdr:rowOff>61081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065907"/>
          <a:ext cx="889000" cy="1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xdr:rowOff>
    </xdr:from>
    <xdr:to>
      <xdr:col>85</xdr:col>
      <xdr:colOff>177800</xdr:colOff>
      <xdr:row>36</xdr:row>
      <xdr:rowOff>101632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1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22909</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28473</xdr:rowOff>
    </xdr:from>
    <xdr:to>
      <xdr:col>81</xdr:col>
      <xdr:colOff>101600</xdr:colOff>
      <xdr:row>36</xdr:row>
      <xdr:rowOff>130073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146600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26492</xdr:rowOff>
    </xdr:from>
    <xdr:to>
      <xdr:col>76</xdr:col>
      <xdr:colOff>165100</xdr:colOff>
      <xdr:row>36</xdr:row>
      <xdr:rowOff>128092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1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144619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9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10281</xdr:rowOff>
    </xdr:from>
    <xdr:to>
      <xdr:col>72</xdr:col>
      <xdr:colOff>38100</xdr:colOff>
      <xdr:row>36</xdr:row>
      <xdr:rowOff>111881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128408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9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14357</xdr:rowOff>
    </xdr:from>
    <xdr:to>
      <xdr:col>67</xdr:col>
      <xdr:colOff>101600</xdr:colOff>
      <xdr:row>35</xdr:row>
      <xdr:rowOff>115957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132484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7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55179</xdr:rowOff>
    </xdr:from>
    <xdr:to>
      <xdr:col>85</xdr:col>
      <xdr:colOff>127000</xdr:colOff>
      <xdr:row>56</xdr:row>
      <xdr:rowOff>77018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656379"/>
          <a:ext cx="8382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49867</xdr:rowOff>
    </xdr:from>
    <xdr:to>
      <xdr:col>81</xdr:col>
      <xdr:colOff>50800</xdr:colOff>
      <xdr:row>56</xdr:row>
      <xdr:rowOff>77018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51067"/>
          <a:ext cx="8890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111034</xdr:rowOff>
    </xdr:from>
    <xdr:to>
      <xdr:col>76</xdr:col>
      <xdr:colOff>114300</xdr:colOff>
      <xdr:row>56</xdr:row>
      <xdr:rowOff>49867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026434"/>
          <a:ext cx="889000" cy="6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111034</xdr:rowOff>
    </xdr:from>
    <xdr:to>
      <xdr:col>71</xdr:col>
      <xdr:colOff>177800</xdr:colOff>
      <xdr:row>56</xdr:row>
      <xdr:rowOff>52253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026434"/>
          <a:ext cx="889000" cy="62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4379</xdr:rowOff>
    </xdr:from>
    <xdr:to>
      <xdr:col>85</xdr:col>
      <xdr:colOff>177800</xdr:colOff>
      <xdr:row>56</xdr:row>
      <xdr:rowOff>105979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154256</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8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26218</xdr:rowOff>
    </xdr:from>
    <xdr:to>
      <xdr:col>81</xdr:col>
      <xdr:colOff>101600</xdr:colOff>
      <xdr:row>56</xdr:row>
      <xdr:rowOff>127818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4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170517</xdr:rowOff>
    </xdr:from>
    <xdr:to>
      <xdr:col>76</xdr:col>
      <xdr:colOff>165100</xdr:colOff>
      <xdr:row>56</xdr:row>
      <xdr:rowOff>100667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117194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60234</xdr:rowOff>
    </xdr:from>
    <xdr:to>
      <xdr:col>72</xdr:col>
      <xdr:colOff>38100</xdr:colOff>
      <xdr:row>52</xdr:row>
      <xdr:rowOff>161834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89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6911</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03795" y="875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xdr:rowOff>
    </xdr:from>
    <xdr:to>
      <xdr:col>67</xdr:col>
      <xdr:colOff>101600</xdr:colOff>
      <xdr:row>56</xdr:row>
      <xdr:rowOff>103053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119580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3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98225</xdr:rowOff>
    </xdr:from>
    <xdr:to>
      <xdr:col>81</xdr:col>
      <xdr:colOff>50800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64277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88314</xdr:rowOff>
    </xdr:from>
    <xdr:to>
      <xdr:col>76</xdr:col>
      <xdr:colOff>114300</xdr:colOff>
      <xdr:row>79</xdr:row>
      <xdr:rowOff>98225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32864"/>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88314</xdr:rowOff>
    </xdr:from>
    <xdr:to>
      <xdr:col>71</xdr:col>
      <xdr:colOff>177800</xdr:colOff>
      <xdr:row>79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32864"/>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47425</xdr:rowOff>
    </xdr:from>
    <xdr:to>
      <xdr:col>76</xdr:col>
      <xdr:colOff>165100</xdr:colOff>
      <xdr:row>79</xdr:row>
      <xdr:rowOff>149025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140152</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35333" y="1368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37514</xdr:rowOff>
    </xdr:from>
    <xdr:to>
      <xdr:col>72</xdr:col>
      <xdr:colOff>38100</xdr:colOff>
      <xdr:row>79</xdr:row>
      <xdr:rowOff>139114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130241</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74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146252</xdr:rowOff>
    </xdr:from>
    <xdr:to>
      <xdr:col>85</xdr:col>
      <xdr:colOff>127000</xdr:colOff>
      <xdr:row>98</xdr:row>
      <xdr:rowOff>149089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948352"/>
          <a:ext cx="8382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129005</xdr:rowOff>
    </xdr:from>
    <xdr:to>
      <xdr:col>81</xdr:col>
      <xdr:colOff>50800</xdr:colOff>
      <xdr:row>98</xdr:row>
      <xdr:rowOff>146252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3110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129005</xdr:rowOff>
    </xdr:from>
    <xdr:to>
      <xdr:col>76</xdr:col>
      <xdr:colOff>114300</xdr:colOff>
      <xdr:row>98</xdr:row>
      <xdr:rowOff>137398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931105"/>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136123</xdr:rowOff>
    </xdr:from>
    <xdr:to>
      <xdr:col>71</xdr:col>
      <xdr:colOff>177800</xdr:colOff>
      <xdr:row>98</xdr:row>
      <xdr:rowOff>137398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38223"/>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98289</xdr:rowOff>
    </xdr:from>
    <xdr:to>
      <xdr:col>85</xdr:col>
      <xdr:colOff>177800</xdr:colOff>
      <xdr:row>99</xdr:row>
      <xdr:rowOff>28439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9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13216</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95452</xdr:rowOff>
    </xdr:from>
    <xdr:to>
      <xdr:col>81</xdr:col>
      <xdr:colOff>101600</xdr:colOff>
      <xdr:row>99</xdr:row>
      <xdr:rowOff>25602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16729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78205</xdr:rowOff>
    </xdr:from>
    <xdr:to>
      <xdr:col>76</xdr:col>
      <xdr:colOff>165100</xdr:colOff>
      <xdr:row>99</xdr:row>
      <xdr:rowOff>8355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8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170932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86598</xdr:rowOff>
    </xdr:from>
    <xdr:to>
      <xdr:col>72</xdr:col>
      <xdr:colOff>38100</xdr:colOff>
      <xdr:row>99</xdr:row>
      <xdr:rowOff>16748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7875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85323</xdr:rowOff>
    </xdr:from>
    <xdr:to>
      <xdr:col>67</xdr:col>
      <xdr:colOff>101600</xdr:colOff>
      <xdr:row>99</xdr:row>
      <xdr:rowOff>15473</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6600</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8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前年度比較の増減については、主に普通建設事業費によるものとなっており、総務費では、三沢駅前広場整備事業の工事費が増となったことなどにより、前年度と比較すると住民一人当たり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6,355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95,356</a:t>
          </a:r>
          <a:r>
            <a:rPr kumimoji="1" lang="ja-JP" altLang="en-US" sz="1300">
              <a:latin typeface="ＭＳ Ｐゴシック" panose="020B0600070205080204" pitchFamily="50" charset="-128"/>
              <a:ea typeface="ＭＳ Ｐゴシック" panose="020B0600070205080204" pitchFamily="50" charset="-128"/>
            </a:rPr>
            <a:t>円となっている。また、農林水産業費では、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水産物流通機能高度化対策事業が減となったことなどにより、前年度と比較すると住民一人当たり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5,205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31,323</a:t>
          </a:r>
          <a:r>
            <a:rPr kumimoji="1" lang="ja-JP" altLang="en-US" sz="1300">
              <a:latin typeface="ＭＳ Ｐゴシック" panose="020B0600070205080204" pitchFamily="50" charset="-128"/>
              <a:ea typeface="ＭＳ Ｐゴシック" panose="020B0600070205080204" pitchFamily="50" charset="-128"/>
            </a:rPr>
            <a:t>円、民生費では、子ども館整備事業の終了などにより、前年度と比較すると住民一人当たり</a:t>
          </a:r>
          <a:r>
            <a:rPr kumimoji="1" lang="en-US" altLang="ja-JP" sz="1300">
              <a:latin typeface="ＭＳ Ｐゴシック" panose="020B0600070205080204" pitchFamily="50" charset="-128"/>
              <a:ea typeface="ＭＳ Ｐゴシック" panose="020B0600070205080204" pitchFamily="50" charset="-128"/>
            </a:rPr>
            <a:t>4,634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171,518</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おいては黒字を維持しているものの、財政調整基金の取り崩しが続いているため、実質単年度収支は赤字となっている。今後については、老朽化に伴う大規模改修や社会保障関連の扶助費の増加など様々な財政需要が見込まれていることから、事務事業の見直し・統廃合などを行い、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以外の特別会計である三沢市国民健康保険特別会計、三沢市介護保険特別会計、三沢市後期高齢者医療特別会計は黒字であり、法適用企業の三沢市水道事業会計、法非適用の三沢市食肉処理センター特別会計、三沢市農業集落排水事業特別会計、三沢市下水道事業特別会計が資金剰余額を計上しており、各単独会計において黒字を確保している。</a:t>
          </a:r>
        </a:p>
        <a:p>
          <a:r>
            <a:rPr kumimoji="1" lang="ja-JP" altLang="en-US" sz="1400">
              <a:latin typeface="ＭＳ ゴシック" pitchFamily="49" charset="-128"/>
              <a:ea typeface="ＭＳ ゴシック" pitchFamily="49" charset="-128"/>
            </a:rPr>
            <a:t>　三沢市立三沢病院事業会計は人件費の増、施設管理費の増、機械や備品の修繕費用がかさみ赤字となってる。今後においては単独でも黒字となるよう適正化を図る。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23407074</v>
      </c>
      <c r="BO4" s="431"/>
      <c r="BP4" s="431"/>
      <c r="BQ4" s="431"/>
      <c r="BR4" s="431"/>
      <c r="BS4" s="431"/>
      <c r="BT4" s="431"/>
      <c r="BU4" s="432"/>
      <c r="BV4" s="430">
        <v>23626092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5.9</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22699674</v>
      </c>
      <c r="BO5" s="468"/>
      <c r="BP5" s="468"/>
      <c r="BQ5" s="468"/>
      <c r="BR5" s="468"/>
      <c r="BS5" s="468"/>
      <c r="BT5" s="468"/>
      <c r="BU5" s="469"/>
      <c r="BV5" s="467">
        <v>23002714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92.3</v>
      </c>
      <c r="CU5" s="465"/>
      <c r="CV5" s="465"/>
      <c r="CW5" s="465"/>
      <c r="CX5" s="465"/>
      <c r="CY5" s="465"/>
      <c r="CZ5" s="465"/>
      <c r="DA5" s="466"/>
      <c r="DB5" s="464">
        <v>91.2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707400</v>
      </c>
      <c r="BO6" s="468"/>
      <c r="BP6" s="468"/>
      <c r="BQ6" s="468"/>
      <c r="BR6" s="468"/>
      <c r="BS6" s="468"/>
      <c r="BT6" s="468"/>
      <c r="BU6" s="469"/>
      <c r="BV6" s="467">
        <v>623378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95.8</v>
      </c>
      <c r="CU6" s="505"/>
      <c r="CV6" s="505"/>
      <c r="CW6" s="505"/>
      <c r="CX6" s="505"/>
      <c r="CY6" s="505"/>
      <c r="CZ6" s="505"/>
      <c r="DA6" s="506"/>
      <c r="DB6" s="504">
        <v>95.4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85805</v>
      </c>
      <c r="BO7" s="468"/>
      <c r="BP7" s="468"/>
      <c r="BQ7" s="468"/>
      <c r="BR7" s="468"/>
      <c r="BS7" s="468"/>
      <c r="BT7" s="468"/>
      <c r="BU7" s="469"/>
      <c r="BV7" s="467">
        <v>73682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10473591</v>
      </c>
      <c r="CU7" s="468"/>
      <c r="CV7" s="468"/>
      <c r="CW7" s="468"/>
      <c r="CX7" s="468"/>
      <c r="CY7" s="468"/>
      <c r="CZ7" s="468"/>
      <c r="DA7" s="469"/>
      <c r="DB7" s="467">
        <v>10427674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621595</v>
      </c>
      <c r="BO8" s="468"/>
      <c r="BP8" s="468"/>
      <c r="BQ8" s="468"/>
      <c r="BR8" s="468"/>
      <c r="BS8" s="468"/>
      <c r="BT8" s="468"/>
      <c r="BU8" s="469"/>
      <c r="BV8" s="467">
        <v>549696</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0.51</v>
      </c>
      <c r="CU8" s="508"/>
      <c r="CV8" s="508"/>
      <c r="CW8" s="508"/>
      <c r="CX8" s="508"/>
      <c r="CY8" s="508"/>
      <c r="CZ8" s="508"/>
      <c r="DA8" s="509"/>
      <c r="DB8" s="507">
        <v>0.5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40196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71899</v>
      </c>
      <c r="BO9" s="468"/>
      <c r="BP9" s="468"/>
      <c r="BQ9" s="468"/>
      <c r="BR9" s="468"/>
      <c r="BS9" s="468"/>
      <c r="BT9" s="468"/>
      <c r="BU9" s="469"/>
      <c r="BV9" s="467">
        <v>7301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8.6999999999999993</v>
      </c>
      <c r="CU9" s="465"/>
      <c r="CV9" s="465"/>
      <c r="CW9" s="465"/>
      <c r="CX9" s="465"/>
      <c r="CY9" s="465"/>
      <c r="CZ9" s="465"/>
      <c r="DA9" s="466"/>
      <c r="DB9" s="464">
        <v>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41258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109</v>
      </c>
      <c r="BO10" s="468"/>
      <c r="BP10" s="468"/>
      <c r="BQ10" s="468"/>
      <c r="BR10" s="468"/>
      <c r="BS10" s="468"/>
      <c r="BT10" s="468"/>
      <c r="BU10" s="469"/>
      <c r="BV10" s="467">
        <v>140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108</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39726</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507325</v>
      </c>
      <c r="BO12" s="468"/>
      <c r="BP12" s="468"/>
      <c r="BQ12" s="468"/>
      <c r="BR12" s="468"/>
      <c r="BS12" s="468"/>
      <c r="BT12" s="468"/>
      <c r="BU12" s="469"/>
      <c r="BV12" s="467">
        <v>331796</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39091</v>
      </c>
      <c r="S13" s="552"/>
      <c r="T13" s="552"/>
      <c r="U13" s="552"/>
      <c r="V13" s="553"/>
      <c r="W13" s="483" t="s">
        <v>138</v>
      </c>
      <c r="X13" s="484"/>
      <c r="Y13" s="484"/>
      <c r="Z13" s="484"/>
      <c r="AA13" s="484"/>
      <c r="AB13" s="474"/>
      <c r="AC13" s="518">
        <v>1344</v>
      </c>
      <c r="AD13" s="519"/>
      <c r="AE13" s="519"/>
      <c r="AF13" s="519"/>
      <c r="AG13" s="561"/>
      <c r="AH13" s="518">
        <v>1496</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-435317</v>
      </c>
      <c r="BO13" s="468"/>
      <c r="BP13" s="468"/>
      <c r="BQ13" s="468"/>
      <c r="BR13" s="468"/>
      <c r="BS13" s="468"/>
      <c r="BT13" s="468"/>
      <c r="BU13" s="469"/>
      <c r="BV13" s="467">
        <v>-324355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10.1</v>
      </c>
      <c r="CU13" s="465"/>
      <c r="CV13" s="465"/>
      <c r="CW13" s="465"/>
      <c r="CX13" s="465"/>
      <c r="CY13" s="465"/>
      <c r="CZ13" s="465"/>
      <c r="DA13" s="466"/>
      <c r="DB13" s="464">
        <v>10.3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40051</v>
      </c>
      <c r="S14" s="552"/>
      <c r="T14" s="552"/>
      <c r="U14" s="552"/>
      <c r="V14" s="553"/>
      <c r="W14" s="457"/>
      <c r="X14" s="458"/>
      <c r="Y14" s="458"/>
      <c r="Z14" s="458"/>
      <c r="AA14" s="458"/>
      <c r="AB14" s="447"/>
      <c r="AC14" s="554">
        <v>7.2</v>
      </c>
      <c r="AD14" s="555"/>
      <c r="AE14" s="555"/>
      <c r="AF14" s="555"/>
      <c r="AG14" s="556"/>
      <c r="AH14" s="554">
        <v>7.8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74.7</v>
      </c>
      <c r="CU14" s="566"/>
      <c r="CV14" s="566"/>
      <c r="CW14" s="566"/>
      <c r="CX14" s="566"/>
      <c r="CY14" s="566"/>
      <c r="CZ14" s="566"/>
      <c r="DA14" s="567"/>
      <c r="DB14" s="565">
        <v>78.2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39477</v>
      </c>
      <c r="S15" s="552"/>
      <c r="T15" s="552"/>
      <c r="U15" s="552"/>
      <c r="V15" s="553"/>
      <c r="W15" s="483" t="s">
        <v>146</v>
      </c>
      <c r="X15" s="484"/>
      <c r="Y15" s="484"/>
      <c r="Z15" s="484"/>
      <c r="AA15" s="484"/>
      <c r="AB15" s="474"/>
      <c r="AC15" s="518">
        <v>4078</v>
      </c>
      <c r="AD15" s="519"/>
      <c r="AE15" s="519"/>
      <c r="AF15" s="519"/>
      <c r="AG15" s="561"/>
      <c r="AH15" s="518">
        <v>4014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4530814</v>
      </c>
      <c r="BO15" s="431"/>
      <c r="BP15" s="431"/>
      <c r="BQ15" s="431"/>
      <c r="BR15" s="431"/>
      <c r="BS15" s="431"/>
      <c r="BT15" s="431"/>
      <c r="BU15" s="432"/>
      <c r="BV15" s="430">
        <v>4439828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21.9</v>
      </c>
      <c r="AD16" s="555"/>
      <c r="AE16" s="555"/>
      <c r="AF16" s="555"/>
      <c r="AG16" s="556"/>
      <c r="AH16" s="554">
        <v>21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8766181</v>
      </c>
      <c r="BO16" s="468"/>
      <c r="BP16" s="468"/>
      <c r="BQ16" s="468"/>
      <c r="BR16" s="468"/>
      <c r="BS16" s="468"/>
      <c r="BT16" s="468"/>
      <c r="BU16" s="469"/>
      <c r="BV16" s="467">
        <v>8655779</v>
      </c>
      <c r="BW16" s="468"/>
      <c r="BX16" s="468"/>
      <c r="BY16" s="468"/>
      <c r="BZ16" s="468"/>
      <c r="CA16" s="468"/>
      <c r="CB16" s="468"/>
      <c r="CC16" s="469"/>
      <c r="CD16" s="201"/>
      <c r="CE16" s="577" t="s">
        <v>152</v>
      </c>
      <c r="CF16" s="577"/>
      <c r="CG16" s="577"/>
      <c r="CH16" s="577"/>
      <c r="CI16" s="577"/>
      <c r="CJ16" s="577"/>
      <c r="CK16" s="577"/>
      <c r="CL16" s="577"/>
      <c r="CM16" s="577"/>
      <c r="CN16" s="577"/>
      <c r="CO16" s="577"/>
      <c r="CP16" s="577"/>
      <c r="CQ16" s="577"/>
      <c r="CR16" s="577"/>
      <c r="CS16" s="578"/>
      <c r="CT16" s="464">
        <v>12.9</v>
      </c>
      <c r="CU16" s="465"/>
      <c r="CV16" s="465"/>
      <c r="CW16" s="465"/>
      <c r="CX16" s="465"/>
      <c r="CY16" s="465"/>
      <c r="CZ16" s="465"/>
      <c r="DA16" s="466"/>
      <c r="DB16" s="464">
        <v>7.9</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13225</v>
      </c>
      <c r="AD17" s="519"/>
      <c r="AE17" s="519"/>
      <c r="AF17" s="519"/>
      <c r="AG17" s="561"/>
      <c r="AH17" s="518">
        <v>13601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5760679</v>
      </c>
      <c r="BO17" s="468"/>
      <c r="BP17" s="468"/>
      <c r="BQ17" s="468"/>
      <c r="BR17" s="468"/>
      <c r="BS17" s="468"/>
      <c r="BT17" s="468"/>
      <c r="BU17" s="469"/>
      <c r="BV17" s="467">
        <v>5656376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119.87</v>
      </c>
      <c r="M18" s="583"/>
      <c r="N18" s="583"/>
      <c r="O18" s="583"/>
      <c r="P18" s="583"/>
      <c r="Q18" s="583"/>
      <c r="R18" s="584"/>
      <c r="S18" s="584"/>
      <c r="T18" s="584"/>
      <c r="U18" s="584"/>
      <c r="V18" s="585"/>
      <c r="W18" s="485"/>
      <c r="X18" s="486"/>
      <c r="Y18" s="486"/>
      <c r="Z18" s="486"/>
      <c r="AA18" s="486"/>
      <c r="AB18" s="477"/>
      <c r="AC18" s="586">
        <v>70.900000000000006</v>
      </c>
      <c r="AD18" s="587"/>
      <c r="AE18" s="587"/>
      <c r="AF18" s="587"/>
      <c r="AG18" s="588"/>
      <c r="AH18" s="586">
        <v>71.2</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11696181</v>
      </c>
      <c r="BO18" s="468"/>
      <c r="BP18" s="468"/>
      <c r="BQ18" s="468"/>
      <c r="BR18" s="468"/>
      <c r="BS18" s="468"/>
      <c r="BT18" s="468"/>
      <c r="BU18" s="469"/>
      <c r="BV18" s="467">
        <v>11499125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335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15935026</v>
      </c>
      <c r="BO19" s="468"/>
      <c r="BP19" s="468"/>
      <c r="BQ19" s="468"/>
      <c r="BR19" s="468"/>
      <c r="BS19" s="468"/>
      <c r="BT19" s="468"/>
      <c r="BU19" s="469"/>
      <c r="BV19" s="467">
        <v>15918770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16367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15231311</v>
      </c>
      <c r="BO23" s="468"/>
      <c r="BP23" s="468"/>
      <c r="BQ23" s="468"/>
      <c r="BR23" s="468"/>
      <c r="BS23" s="468"/>
      <c r="BT23" s="468"/>
      <c r="BU23" s="469"/>
      <c r="BV23" s="467">
        <v>15459184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8650</v>
      </c>
      <c r="R24" s="519"/>
      <c r="S24" s="519"/>
      <c r="T24" s="519"/>
      <c r="U24" s="519"/>
      <c r="V24" s="561"/>
      <c r="W24" s="620"/>
      <c r="X24" s="608"/>
      <c r="Y24" s="609"/>
      <c r="Z24" s="517" t="s">
        <v>171</v>
      </c>
      <c r="AA24" s="497"/>
      <c r="AB24" s="497"/>
      <c r="AC24" s="497"/>
      <c r="AD24" s="497"/>
      <c r="AE24" s="497"/>
      <c r="AF24" s="497"/>
      <c r="AG24" s="498"/>
      <c r="AH24" s="518">
        <v>411</v>
      </c>
      <c r="AI24" s="519"/>
      <c r="AJ24" s="519"/>
      <c r="AK24" s="519"/>
      <c r="AL24" s="561"/>
      <c r="AM24" s="518">
        <v>1240398</v>
      </c>
      <c r="AN24" s="519"/>
      <c r="AO24" s="519"/>
      <c r="AP24" s="519"/>
      <c r="AQ24" s="519"/>
      <c r="AR24" s="561"/>
      <c r="AS24" s="518">
        <v>3018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10301245</v>
      </c>
      <c r="BO24" s="468"/>
      <c r="BP24" s="468"/>
      <c r="BQ24" s="468"/>
      <c r="BR24" s="468"/>
      <c r="BS24" s="468"/>
      <c r="BT24" s="468"/>
      <c r="BU24" s="469"/>
      <c r="BV24" s="467">
        <v>10893733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7050</v>
      </c>
      <c r="R25" s="519"/>
      <c r="S25" s="519"/>
      <c r="T25" s="519"/>
      <c r="U25" s="519"/>
      <c r="V25" s="561"/>
      <c r="W25" s="620"/>
      <c r="X25" s="608"/>
      <c r="Y25" s="609"/>
      <c r="Z25" s="517" t="s">
        <v>174</v>
      </c>
      <c r="AA25" s="497"/>
      <c r="AB25" s="497"/>
      <c r="AC25" s="497"/>
      <c r="AD25" s="497"/>
      <c r="AE25" s="497"/>
      <c r="AF25" s="497"/>
      <c r="AG25" s="498"/>
      <c r="AH25" s="518">
        <v>110</v>
      </c>
      <c r="AI25" s="519"/>
      <c r="AJ25" s="519"/>
      <c r="AK25" s="519"/>
      <c r="AL25" s="561"/>
      <c r="AM25" s="518">
        <v>351670</v>
      </c>
      <c r="AN25" s="519"/>
      <c r="AO25" s="519"/>
      <c r="AP25" s="519"/>
      <c r="AQ25" s="519"/>
      <c r="AR25" s="561"/>
      <c r="AS25" s="518">
        <v>3197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10617411</v>
      </c>
      <c r="BO25" s="431"/>
      <c r="BP25" s="431"/>
      <c r="BQ25" s="431"/>
      <c r="BR25" s="431"/>
      <c r="BS25" s="431"/>
      <c r="BT25" s="431"/>
      <c r="BU25" s="432"/>
      <c r="BV25" s="430">
        <v>4240364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5850</v>
      </c>
      <c r="R26" s="519"/>
      <c r="S26" s="519"/>
      <c r="T26" s="519"/>
      <c r="U26" s="519"/>
      <c r="V26" s="561"/>
      <c r="W26" s="620"/>
      <c r="X26" s="608"/>
      <c r="Y26" s="609"/>
      <c r="Z26" s="517" t="s">
        <v>177</v>
      </c>
      <c r="AA26" s="630"/>
      <c r="AB26" s="630"/>
      <c r="AC26" s="630"/>
      <c r="AD26" s="630"/>
      <c r="AE26" s="630"/>
      <c r="AF26" s="630"/>
      <c r="AG26" s="631"/>
      <c r="AH26" s="518">
        <v>16</v>
      </c>
      <c r="AI26" s="519"/>
      <c r="AJ26" s="519"/>
      <c r="AK26" s="519"/>
      <c r="AL26" s="561"/>
      <c r="AM26" s="518">
        <v>48432</v>
      </c>
      <c r="AN26" s="519"/>
      <c r="AO26" s="519"/>
      <c r="AP26" s="519"/>
      <c r="AQ26" s="519"/>
      <c r="AR26" s="561"/>
      <c r="AS26" s="518">
        <v>3027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4320</v>
      </c>
      <c r="R27" s="519"/>
      <c r="S27" s="519"/>
      <c r="T27" s="519"/>
      <c r="U27" s="519"/>
      <c r="V27" s="561"/>
      <c r="W27" s="620"/>
      <c r="X27" s="608"/>
      <c r="Y27" s="609"/>
      <c r="Z27" s="517" t="s">
        <v>180</v>
      </c>
      <c r="AA27" s="497"/>
      <c r="AB27" s="497"/>
      <c r="AC27" s="497"/>
      <c r="AD27" s="497"/>
      <c r="AE27" s="497"/>
      <c r="AF27" s="497"/>
      <c r="AG27" s="498"/>
      <c r="AH27" s="518">
        <v>5</v>
      </c>
      <c r="AI27" s="519"/>
      <c r="AJ27" s="519"/>
      <c r="AK27" s="519"/>
      <c r="AL27" s="561"/>
      <c r="AM27" s="518">
        <v>17460</v>
      </c>
      <c r="AN27" s="519"/>
      <c r="AO27" s="519"/>
      <c r="AP27" s="519"/>
      <c r="AQ27" s="519"/>
      <c r="AR27" s="561"/>
      <c r="AS27" s="518">
        <v>3492</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645149</v>
      </c>
      <c r="BO27" s="644"/>
      <c r="BP27" s="644"/>
      <c r="BQ27" s="644"/>
      <c r="BR27" s="644"/>
      <c r="BS27" s="644"/>
      <c r="BT27" s="644"/>
      <c r="BU27" s="645"/>
      <c r="BV27" s="643">
        <v>645142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3920</v>
      </c>
      <c r="R28" s="519"/>
      <c r="S28" s="519"/>
      <c r="T28" s="519"/>
      <c r="U28" s="519"/>
      <c r="V28" s="561"/>
      <c r="W28" s="620"/>
      <c r="X28" s="608"/>
      <c r="Y28" s="609"/>
      <c r="Z28" s="517" t="s">
        <v>183</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2120102</v>
      </c>
      <c r="BO28" s="431"/>
      <c r="BP28" s="431"/>
      <c r="BQ28" s="431"/>
      <c r="BR28" s="431"/>
      <c r="BS28" s="431"/>
      <c r="BT28" s="431"/>
      <c r="BU28" s="432"/>
      <c r="BV28" s="430">
        <v>2352318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3570</v>
      </c>
      <c r="R29" s="519"/>
      <c r="S29" s="519"/>
      <c r="T29" s="519"/>
      <c r="U29" s="519"/>
      <c r="V29" s="561"/>
      <c r="W29" s="621"/>
      <c r="X29" s="622"/>
      <c r="Y29" s="623"/>
      <c r="Z29" s="517" t="s">
        <v>186</v>
      </c>
      <c r="AA29" s="497"/>
      <c r="AB29" s="497"/>
      <c r="AC29" s="497"/>
      <c r="AD29" s="497"/>
      <c r="AE29" s="497"/>
      <c r="AF29" s="497"/>
      <c r="AG29" s="498"/>
      <c r="AH29" s="518">
        <v>416</v>
      </c>
      <c r="AI29" s="519"/>
      <c r="AJ29" s="519"/>
      <c r="AK29" s="519"/>
      <c r="AL29" s="561"/>
      <c r="AM29" s="518">
        <v>1257858</v>
      </c>
      <c r="AN29" s="519"/>
      <c r="AO29" s="519"/>
      <c r="AP29" s="519"/>
      <c r="AQ29" s="519"/>
      <c r="AR29" s="561"/>
      <c r="AS29" s="518">
        <v>3024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1297063</v>
      </c>
      <c r="BO29" s="468"/>
      <c r="BP29" s="468"/>
      <c r="BQ29" s="468"/>
      <c r="BR29" s="468"/>
      <c r="BS29" s="468"/>
      <c r="BT29" s="468"/>
      <c r="BU29" s="469"/>
      <c r="BV29" s="467">
        <v>1286954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1454616</v>
      </c>
      <c r="BO30" s="644"/>
      <c r="BP30" s="644"/>
      <c r="BQ30" s="644"/>
      <c r="BR30" s="644"/>
      <c r="BS30" s="644"/>
      <c r="BT30" s="644"/>
      <c r="BU30" s="645"/>
      <c r="BV30" s="643">
        <v>1912072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195</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三沢市国民健康保険特別会計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三沢市水道事業会計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三沢市農業集落排水事業特別会計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十和田地区環境整備事務組合（一般会計）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三沢市土地開発公社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三沢市介護保険特別会計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三沢市立三沢病院事業会計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三沢市下水道事業特別会計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上北地方教育・福祉事務組合（一般会計）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三沢市自治振興公社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三沢市後期高齢者医療特別会計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三沢市食肉処理センター特別会計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青森県後期高齢者医療広域連合（一般会計）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三沢畜産公社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青森県後期高齢者医療広域連合（後期高齢者医療特別会計）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三沢市公園緑化公社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青森県交通災害共済組合（交通災害共済事業会計）</v>
      </c>
      <c r="BZ38" s="657"/>
      <c r="CA38" s="657"/>
      <c r="CB38" s="657"/>
      <c r="CC38" s="657"/>
      <c r="CD38" s="657"/>
      <c r="CE38" s="657"/>
      <c r="CF38" s="657"/>
      <c r="CG38" s="657"/>
      <c r="CH38" s="657"/>
      <c r="CI38" s="657"/>
      <c r="CJ38" s="657"/>
      <c r="CK38" s="657"/>
      <c r="CL38" s="657"/>
      <c r="CM38" s="657"/>
      <c r="CN38" s="214"/>
      <c r="CO38" s="656">
        <f t="shared" si="3"/>
        <v>22</v>
      </c>
      <c r="CP38" s="656"/>
      <c r="CQ38" s="657" t="str">
        <f>IF('各会計、関係団体の財政状況及び健全化判断比率'!BS11="","",'各会計、関係団体の財政状況及び健全化判断比率'!BS11)</f>
        <v>スカイプラザミサワ</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青森県市町村職員退職手当組合（一般会計）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青森県市町村総合事務組合（一般会計）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青森県市長会館管理組合（一般会計）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1fHq4Q1Z1Y+WJwuJQMJvMk8LGwCS3XVps2HPUQBZp1Cn3eRYtvLpT+osG+yM90pAsoqRpHih/DXZWJMNs8y3Q==" saltValue="hR7KsAqcBrypwEt60Z7E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7" t="s">
        <v>569</v>
      </c>
      <c r="D34" s="1247"/>
      <c r="E34" s="1248"/>
      <c r="F34" s="32">
        <v>3.53</v>
      </c>
      <c r="G34" s="33">
        <v>2.3199999999999998</v>
      </c>
      <c r="H34" s="33" t="s">
        <v>570</v>
      </c>
      <c r="I34" s="33" t="s">
        <v>571</v>
      </c>
      <c r="J34" s="34" t="s">
        <v>572</v>
      </c>
      <c r="K34" s="22"/>
      <c r="L34" s="22"/>
      <c r="M34" s="22"/>
      <c r="N34" s="22"/>
      <c r="O34" s="22"/>
      <c r="P34" s="22"/>
    </row>
    <row r="35" spans="1:16" ht="39" customHeight="1" x14ac:dyDescent="0.15">
      <c r="A35" s="22"/>
      <c r="B35" s="35"/>
      <c r="C35" s="1241" t="s">
        <v>573</v>
      </c>
      <c r="D35" s="1242"/>
      <c r="E35" s="1243"/>
      <c r="F35" s="36">
        <v>6.04</v>
      </c>
      <c r="G35" s="37">
        <v>6.18</v>
      </c>
      <c r="H35" s="37">
        <v>6.39</v>
      </c>
      <c r="I35" s="37">
        <v>6.59</v>
      </c>
      <c r="J35" s="38">
        <v>6.25</v>
      </c>
      <c r="K35" s="22"/>
      <c r="L35" s="22"/>
      <c r="M35" s="22"/>
      <c r="N35" s="22"/>
      <c r="O35" s="22"/>
      <c r="P35" s="22"/>
    </row>
    <row r="36" spans="1:16" ht="39" customHeight="1" x14ac:dyDescent="0.15">
      <c r="A36" s="22"/>
      <c r="B36" s="35"/>
      <c r="C36" s="1241" t="s">
        <v>574</v>
      </c>
      <c r="D36" s="1242"/>
      <c r="E36" s="1243"/>
      <c r="F36" s="36">
        <v>5.3</v>
      </c>
      <c r="G36" s="37">
        <v>3.38</v>
      </c>
      <c r="H36" s="37">
        <v>5.22</v>
      </c>
      <c r="I36" s="37">
        <v>5.27</v>
      </c>
      <c r="J36" s="38">
        <v>5.93</v>
      </c>
      <c r="K36" s="22"/>
      <c r="L36" s="22"/>
      <c r="M36" s="22"/>
      <c r="N36" s="22"/>
      <c r="O36" s="22"/>
      <c r="P36" s="22"/>
    </row>
    <row r="37" spans="1:16" ht="39" customHeight="1" x14ac:dyDescent="0.15">
      <c r="A37" s="22"/>
      <c r="B37" s="35"/>
      <c r="C37" s="1241" t="s">
        <v>575</v>
      </c>
      <c r="D37" s="1242"/>
      <c r="E37" s="1243"/>
      <c r="F37" s="36">
        <v>0.43</v>
      </c>
      <c r="G37" s="37">
        <v>0.8</v>
      </c>
      <c r="H37" s="37">
        <v>0.81</v>
      </c>
      <c r="I37" s="37">
        <v>0.54</v>
      </c>
      <c r="J37" s="38">
        <v>1.08</v>
      </c>
      <c r="K37" s="22"/>
      <c r="L37" s="22"/>
      <c r="M37" s="22"/>
      <c r="N37" s="22"/>
      <c r="O37" s="22"/>
      <c r="P37" s="22"/>
    </row>
    <row r="38" spans="1:16" ht="39" customHeight="1" x14ac:dyDescent="0.15">
      <c r="A38" s="22"/>
      <c r="B38" s="35"/>
      <c r="C38" s="1241" t="s">
        <v>576</v>
      </c>
      <c r="D38" s="1242"/>
      <c r="E38" s="1243"/>
      <c r="F38" s="36">
        <v>2.12</v>
      </c>
      <c r="G38" s="37">
        <v>2.27</v>
      </c>
      <c r="H38" s="37">
        <v>1.8</v>
      </c>
      <c r="I38" s="37">
        <v>1.33</v>
      </c>
      <c r="J38" s="38">
        <v>0.83</v>
      </c>
      <c r="K38" s="22"/>
      <c r="L38" s="22"/>
      <c r="M38" s="22"/>
      <c r="N38" s="22"/>
      <c r="O38" s="22"/>
      <c r="P38" s="22"/>
    </row>
    <row r="39" spans="1:16" ht="39" customHeight="1" x14ac:dyDescent="0.15">
      <c r="A39" s="22"/>
      <c r="B39" s="35"/>
      <c r="C39" s="1241" t="s">
        <v>577</v>
      </c>
      <c r="D39" s="1242"/>
      <c r="E39" s="1243"/>
      <c r="F39" s="36">
        <v>1.37</v>
      </c>
      <c r="G39" s="37">
        <v>0.85</v>
      </c>
      <c r="H39" s="37">
        <v>0.4</v>
      </c>
      <c r="I39" s="37">
        <v>1.32</v>
      </c>
      <c r="J39" s="38">
        <v>0.77</v>
      </c>
      <c r="K39" s="22"/>
      <c r="L39" s="22"/>
      <c r="M39" s="22"/>
      <c r="N39" s="22"/>
      <c r="O39" s="22"/>
      <c r="P39" s="22"/>
    </row>
    <row r="40" spans="1:16" ht="39" customHeight="1" x14ac:dyDescent="0.15">
      <c r="A40" s="22"/>
      <c r="B40" s="35"/>
      <c r="C40" s="1241" t="s">
        <v>578</v>
      </c>
      <c r="D40" s="1242"/>
      <c r="E40" s="1243"/>
      <c r="F40" s="36">
        <v>0.46</v>
      </c>
      <c r="G40" s="37">
        <v>0.34</v>
      </c>
      <c r="H40" s="37">
        <v>0.08</v>
      </c>
      <c r="I40" s="37">
        <v>0.2</v>
      </c>
      <c r="J40" s="38">
        <v>0.39</v>
      </c>
      <c r="K40" s="22"/>
      <c r="L40" s="22"/>
      <c r="M40" s="22"/>
      <c r="N40" s="22"/>
      <c r="O40" s="22"/>
      <c r="P40" s="22"/>
    </row>
    <row r="41" spans="1:16" ht="39" customHeight="1" x14ac:dyDescent="0.15">
      <c r="A41" s="22"/>
      <c r="B41" s="35"/>
      <c r="C41" s="1241" t="s">
        <v>579</v>
      </c>
      <c r="D41" s="1242"/>
      <c r="E41" s="1243"/>
      <c r="F41" s="36">
        <v>0.1</v>
      </c>
      <c r="G41" s="37">
        <v>0.1</v>
      </c>
      <c r="H41" s="37">
        <v>0.08</v>
      </c>
      <c r="I41" s="37">
        <v>0.08</v>
      </c>
      <c r="J41" s="38">
        <v>0.12</v>
      </c>
      <c r="K41" s="22"/>
      <c r="L41" s="22"/>
      <c r="M41" s="22"/>
      <c r="N41" s="22"/>
      <c r="O41" s="22"/>
      <c r="P41" s="22"/>
    </row>
    <row r="42" spans="1:16" ht="39" customHeight="1" x14ac:dyDescent="0.15">
      <c r="A42" s="22"/>
      <c r="B42" s="39"/>
      <c r="C42" s="1241" t="s">
        <v>580</v>
      </c>
      <c r="D42" s="1242"/>
      <c r="E42" s="1243"/>
      <c r="F42" s="36" t="s">
        <v>519</v>
      </c>
      <c r="G42" s="37" t="s">
        <v>519</v>
      </c>
      <c r="H42" s="37" t="s">
        <v>519</v>
      </c>
      <c r="I42" s="37" t="s">
        <v>519</v>
      </c>
      <c r="J42" s="38" t="s">
        <v>519</v>
      </c>
      <c r="K42" s="22"/>
      <c r="L42" s="22"/>
      <c r="M42" s="22"/>
      <c r="N42" s="22"/>
      <c r="O42" s="22"/>
      <c r="P42" s="22"/>
    </row>
    <row r="43" spans="1:16" ht="39" customHeight="1" thickBot="1" x14ac:dyDescent="0.2">
      <c r="A43" s="22"/>
      <c r="B43" s="40"/>
      <c r="C43" s="1244" t="s">
        <v>581</v>
      </c>
      <c r="D43" s="1245"/>
      <c r="E43" s="1246"/>
      <c r="F43" s="41">
        <v>0</v>
      </c>
      <c r="G43" s="42">
        <v>0</v>
      </c>
      <c r="H43" s="42">
        <v>0</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Qw50++ECvyxig1wGNoDtBi+AKLsEGHfx2Rl7vrC3HMpKVvHTtzWM+KZAMAYGKYf6apIM8RuN5dMDkcX4ZXNIA==" saltValue="LxTW7tyDOXwzIqRCDBv6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1685</v>
      </c>
      <c r="L45" s="60">
        <v>1648</v>
      </c>
      <c r="M45" s="60">
        <v>1635</v>
      </c>
      <c r="N45" s="60">
        <v>1522</v>
      </c>
      <c r="O45" s="61">
        <v>1475</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519</v>
      </c>
      <c r="L46" s="64" t="s">
        <v>519</v>
      </c>
      <c r="M46" s="64" t="s">
        <v>519</v>
      </c>
      <c r="N46" s="64" t="s">
        <v>519</v>
      </c>
      <c r="O46" s="65" t="s">
        <v>519</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519</v>
      </c>
      <c r="L47" s="64" t="s">
        <v>519</v>
      </c>
      <c r="M47" s="64" t="s">
        <v>519</v>
      </c>
      <c r="N47" s="64" t="s">
        <v>519</v>
      </c>
      <c r="O47" s="65" t="s">
        <v>519</v>
      </c>
      <c r="P47" s="48"/>
      <c r="Q47" s="48"/>
      <c r="R47" s="48"/>
      <c r="S47" s="48"/>
      <c r="T47" s="48"/>
      <c r="U47" s="48"/>
    </row>
    <row r="48" spans="1:21" ht="30.75" customHeight="1" x14ac:dyDescent="0.15">
      <c r="A48" s="48"/>
      <c r="B48" s="1251"/>
      <c r="C48" s="1252"/>
      <c r="D48" s="62"/>
      <c r="E48" s="1257" t="s">
        <v>15</v>
      </c>
      <c r="F48" s="1257"/>
      <c r="G48" s="1257"/>
      <c r="H48" s="1257"/>
      <c r="I48" s="1257"/>
      <c r="J48" s="1258"/>
      <c r="K48" s="63">
        <v>828</v>
      </c>
      <c r="L48" s="64">
        <v>796</v>
      </c>
      <c r="M48" s="64">
        <v>789</v>
      </c>
      <c r="N48" s="64">
        <v>782</v>
      </c>
      <c r="O48" s="65">
        <v>894</v>
      </c>
      <c r="P48" s="48"/>
      <c r="Q48" s="48"/>
      <c r="R48" s="48"/>
      <c r="S48" s="48"/>
      <c r="T48" s="48"/>
      <c r="U48" s="48"/>
    </row>
    <row r="49" spans="1:21" ht="30.75" customHeight="1" x14ac:dyDescent="0.15">
      <c r="A49" s="48"/>
      <c r="B49" s="1251"/>
      <c r="C49" s="1252"/>
      <c r="D49" s="62"/>
      <c r="E49" s="1257" t="s">
        <v>16</v>
      </c>
      <c r="F49" s="1257"/>
      <c r="G49" s="1257"/>
      <c r="H49" s="1257"/>
      <c r="I49" s="1257"/>
      <c r="J49" s="1258"/>
      <c r="K49" s="63" t="s">
        <v>519</v>
      </c>
      <c r="L49" s="64">
        <v>0</v>
      </c>
      <c r="M49" s="64">
        <v>1</v>
      </c>
      <c r="N49" s="64">
        <v>1</v>
      </c>
      <c r="O49" s="65">
        <v>5</v>
      </c>
      <c r="P49" s="48"/>
      <c r="Q49" s="48"/>
      <c r="R49" s="48"/>
      <c r="S49" s="48"/>
      <c r="T49" s="48"/>
      <c r="U49" s="48"/>
    </row>
    <row r="50" spans="1:21" ht="30.75" customHeight="1" x14ac:dyDescent="0.15">
      <c r="A50" s="48"/>
      <c r="B50" s="1251"/>
      <c r="C50" s="1252"/>
      <c r="D50" s="62"/>
      <c r="E50" s="1257" t="s">
        <v>17</v>
      </c>
      <c r="F50" s="1257"/>
      <c r="G50" s="1257"/>
      <c r="H50" s="1257"/>
      <c r="I50" s="1257"/>
      <c r="J50" s="1258"/>
      <c r="K50" s="63">
        <v>8</v>
      </c>
      <c r="L50" s="64">
        <v>8</v>
      </c>
      <c r="M50" s="64">
        <v>7</v>
      </c>
      <c r="N50" s="64">
        <v>2</v>
      </c>
      <c r="O50" s="65">
        <v>1</v>
      </c>
      <c r="P50" s="48"/>
      <c r="Q50" s="48"/>
      <c r="R50" s="48"/>
      <c r="S50" s="48"/>
      <c r="T50" s="48"/>
      <c r="U50" s="48"/>
    </row>
    <row r="51" spans="1:21" ht="30.75" customHeight="1" x14ac:dyDescent="0.15">
      <c r="A51" s="48"/>
      <c r="B51" s="1253"/>
      <c r="C51" s="1254"/>
      <c r="D51" s="66"/>
      <c r="E51" s="1257" t="s">
        <v>18</v>
      </c>
      <c r="F51" s="1257"/>
      <c r="G51" s="1257"/>
      <c r="H51" s="1257"/>
      <c r="I51" s="1257"/>
      <c r="J51" s="1258"/>
      <c r="K51" s="63">
        <v>0</v>
      </c>
      <c r="L51" s="64">
        <v>0</v>
      </c>
      <c r="M51" s="64">
        <v>0</v>
      </c>
      <c r="N51" s="64">
        <v>0</v>
      </c>
      <c r="O51" s="65" t="s">
        <v>519</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1491</v>
      </c>
      <c r="L52" s="64">
        <v>1485</v>
      </c>
      <c r="M52" s="64">
        <v>1478</v>
      </c>
      <c r="N52" s="64">
        <v>1446</v>
      </c>
      <c r="O52" s="65">
        <v>1425</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1030</v>
      </c>
      <c r="L53" s="69">
        <v>967</v>
      </c>
      <c r="M53" s="69">
        <v>954</v>
      </c>
      <c r="N53" s="69">
        <v>861</v>
      </c>
      <c r="O53" s="70">
        <v>950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603</v>
      </c>
      <c r="L57" s="84" t="s">
        <v>603</v>
      </c>
      <c r="M57" s="84" t="s">
        <v>603</v>
      </c>
      <c r="N57" s="84" t="s">
        <v>603</v>
      </c>
      <c r="O57" s="85" t="s">
        <v>603</v>
      </c>
    </row>
    <row r="58" spans="1:21" ht="31.5" customHeight="1" thickBot="1" x14ac:dyDescent="0.2">
      <c r="B58" s="1267"/>
      <c r="C58" s="1268"/>
      <c r="D58" s="1272" t="s">
        <v>27</v>
      </c>
      <c r="E58" s="1273"/>
      <c r="F58" s="1273"/>
      <c r="G58" s="1273"/>
      <c r="H58" s="1273"/>
      <c r="I58" s="1273"/>
      <c r="J58" s="1274"/>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xueYsUFdYnUfi6kepx+4Acdsk7wEu8Ww/B57MMBYM1zOcpCO7uBVM2JLTXYU0S776CzgPvyDpkfU/62abnofQ==" saltValue="DAm1EGi+bIBhRlORyosu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5" t="s">
        <v>30</v>
      </c>
      <c r="C41" s="1276"/>
      <c r="D41" s="102"/>
      <c r="E41" s="1281" t="s">
        <v>31</v>
      </c>
      <c r="F41" s="1281"/>
      <c r="G41" s="1281"/>
      <c r="H41" s="1282"/>
      <c r="I41" s="103">
        <v>15441</v>
      </c>
      <c r="J41" s="104">
        <v>15886</v>
      </c>
      <c r="K41" s="104">
        <v>15527</v>
      </c>
      <c r="L41" s="104">
        <v>15459</v>
      </c>
      <c r="M41" s="105">
        <v>15231</v>
      </c>
    </row>
    <row r="42" spans="2:13" ht="27.75" customHeight="1" x14ac:dyDescent="0.15">
      <c r="B42" s="1277"/>
      <c r="C42" s="1278"/>
      <c r="D42" s="106"/>
      <c r="E42" s="1283" t="s">
        <v>32</v>
      </c>
      <c r="F42" s="1283"/>
      <c r="G42" s="1283"/>
      <c r="H42" s="1284"/>
      <c r="I42" s="107">
        <v>16</v>
      </c>
      <c r="J42" s="108">
        <v>9</v>
      </c>
      <c r="K42" s="108">
        <v>2</v>
      </c>
      <c r="L42" s="108">
        <v>1</v>
      </c>
      <c r="M42" s="109">
        <v>0</v>
      </c>
    </row>
    <row r="43" spans="2:13" ht="27.75" customHeight="1" x14ac:dyDescent="0.15">
      <c r="B43" s="1277"/>
      <c r="C43" s="1278"/>
      <c r="D43" s="106"/>
      <c r="E43" s="1283" t="s">
        <v>33</v>
      </c>
      <c r="F43" s="1283"/>
      <c r="G43" s="1283"/>
      <c r="H43" s="1284"/>
      <c r="I43" s="107">
        <v>13264</v>
      </c>
      <c r="J43" s="108">
        <v>13008</v>
      </c>
      <c r="K43" s="108">
        <v>12726</v>
      </c>
      <c r="L43" s="108">
        <v>11907</v>
      </c>
      <c r="M43" s="109">
        <v>11749</v>
      </c>
    </row>
    <row r="44" spans="2:13" ht="27.75" customHeight="1" x14ac:dyDescent="0.15">
      <c r="B44" s="1277"/>
      <c r="C44" s="1278"/>
      <c r="D44" s="106"/>
      <c r="E44" s="1283" t="s">
        <v>34</v>
      </c>
      <c r="F44" s="1283"/>
      <c r="G44" s="1283"/>
      <c r="H44" s="1284"/>
      <c r="I44" s="107">
        <v>2</v>
      </c>
      <c r="J44" s="108">
        <v>8</v>
      </c>
      <c r="K44" s="108">
        <v>67</v>
      </c>
      <c r="L44" s="108">
        <v>145</v>
      </c>
      <c r="M44" s="109">
        <v>145</v>
      </c>
    </row>
    <row r="45" spans="2:13" ht="27.75" customHeight="1" x14ac:dyDescent="0.15">
      <c r="B45" s="1277"/>
      <c r="C45" s="1278"/>
      <c r="D45" s="106"/>
      <c r="E45" s="1283" t="s">
        <v>35</v>
      </c>
      <c r="F45" s="1283"/>
      <c r="G45" s="1283"/>
      <c r="H45" s="1284"/>
      <c r="I45" s="107">
        <v>2110</v>
      </c>
      <c r="J45" s="108">
        <v>1970</v>
      </c>
      <c r="K45" s="108">
        <v>1873</v>
      </c>
      <c r="L45" s="108">
        <v>1615</v>
      </c>
      <c r="M45" s="109">
        <v>1562</v>
      </c>
    </row>
    <row r="46" spans="2:13" ht="27.75" customHeight="1" x14ac:dyDescent="0.15">
      <c r="B46" s="1277"/>
      <c r="C46" s="1278"/>
      <c r="D46" s="110"/>
      <c r="E46" s="1283" t="s">
        <v>36</v>
      </c>
      <c r="F46" s="1283"/>
      <c r="G46" s="1283"/>
      <c r="H46" s="1284"/>
      <c r="I46" s="107" t="s">
        <v>519</v>
      </c>
      <c r="J46" s="108" t="s">
        <v>519</v>
      </c>
      <c r="K46" s="108" t="s">
        <v>519</v>
      </c>
      <c r="L46" s="108" t="s">
        <v>519</v>
      </c>
      <c r="M46" s="109" t="s">
        <v>519</v>
      </c>
    </row>
    <row r="47" spans="2:13" ht="27.75" customHeight="1" x14ac:dyDescent="0.15">
      <c r="B47" s="1277"/>
      <c r="C47" s="1278"/>
      <c r="D47" s="111"/>
      <c r="E47" s="1285" t="s">
        <v>37</v>
      </c>
      <c r="F47" s="1286"/>
      <c r="G47" s="1286"/>
      <c r="H47" s="1287"/>
      <c r="I47" s="107" t="s">
        <v>519</v>
      </c>
      <c r="J47" s="108" t="s">
        <v>519</v>
      </c>
      <c r="K47" s="108" t="s">
        <v>519</v>
      </c>
      <c r="L47" s="108" t="s">
        <v>519</v>
      </c>
      <c r="M47" s="109" t="s">
        <v>519</v>
      </c>
    </row>
    <row r="48" spans="2:13" ht="27.75" customHeight="1" x14ac:dyDescent="0.15">
      <c r="B48" s="1277"/>
      <c r="C48" s="1278"/>
      <c r="D48" s="106"/>
      <c r="E48" s="1283" t="s">
        <v>38</v>
      </c>
      <c r="F48" s="1283"/>
      <c r="G48" s="1283"/>
      <c r="H48" s="1284"/>
      <c r="I48" s="107" t="s">
        <v>519</v>
      </c>
      <c r="J48" s="108" t="s">
        <v>519</v>
      </c>
      <c r="K48" s="108" t="s">
        <v>519</v>
      </c>
      <c r="L48" s="108" t="s">
        <v>519</v>
      </c>
      <c r="M48" s="109" t="s">
        <v>519</v>
      </c>
    </row>
    <row r="49" spans="2:13" ht="27.75" customHeight="1" x14ac:dyDescent="0.15">
      <c r="B49" s="1279"/>
      <c r="C49" s="1280"/>
      <c r="D49" s="106"/>
      <c r="E49" s="1283" t="s">
        <v>39</v>
      </c>
      <c r="F49" s="1283"/>
      <c r="G49" s="1283"/>
      <c r="H49" s="1284"/>
      <c r="I49" s="107" t="s">
        <v>519</v>
      </c>
      <c r="J49" s="108" t="s">
        <v>519</v>
      </c>
      <c r="K49" s="108" t="s">
        <v>519</v>
      </c>
      <c r="L49" s="108" t="s">
        <v>519</v>
      </c>
      <c r="M49" s="109" t="s">
        <v>519</v>
      </c>
    </row>
    <row r="50" spans="2:13" ht="27.75" customHeight="1" x14ac:dyDescent="0.15">
      <c r="B50" s="1288" t="s">
        <v>40</v>
      </c>
      <c r="C50" s="1289"/>
      <c r="D50" s="112"/>
      <c r="E50" s="1283" t="s">
        <v>41</v>
      </c>
      <c r="F50" s="1283"/>
      <c r="G50" s="1283"/>
      <c r="H50" s="1284"/>
      <c r="I50" s="107">
        <v>4724</v>
      </c>
      <c r="J50" s="108">
        <v>5093</v>
      </c>
      <c r="K50" s="108">
        <v>4721</v>
      </c>
      <c r="L50" s="108">
        <v>4790</v>
      </c>
      <c r="M50" s="109">
        <v>4866</v>
      </c>
    </row>
    <row r="51" spans="2:13" ht="27.75" customHeight="1" x14ac:dyDescent="0.15">
      <c r="B51" s="1277"/>
      <c r="C51" s="1278"/>
      <c r="D51" s="106"/>
      <c r="E51" s="1283" t="s">
        <v>42</v>
      </c>
      <c r="F51" s="1283"/>
      <c r="G51" s="1283"/>
      <c r="H51" s="1284"/>
      <c r="I51" s="107">
        <v>520</v>
      </c>
      <c r="J51" s="108">
        <v>634</v>
      </c>
      <c r="K51" s="108">
        <v>818</v>
      </c>
      <c r="L51" s="108">
        <v>1061</v>
      </c>
      <c r="M51" s="109">
        <v>1291</v>
      </c>
    </row>
    <row r="52" spans="2:13" ht="27.75" customHeight="1" x14ac:dyDescent="0.15">
      <c r="B52" s="1279"/>
      <c r="C52" s="1280"/>
      <c r="D52" s="106"/>
      <c r="E52" s="1283" t="s">
        <v>43</v>
      </c>
      <c r="F52" s="1283"/>
      <c r="G52" s="1283"/>
      <c r="H52" s="1284"/>
      <c r="I52" s="107">
        <v>17416</v>
      </c>
      <c r="J52" s="108">
        <v>16949</v>
      </c>
      <c r="K52" s="108">
        <v>16583</v>
      </c>
      <c r="L52" s="108">
        <v>16185</v>
      </c>
      <c r="M52" s="109">
        <v>15703</v>
      </c>
    </row>
    <row r="53" spans="2:13" ht="27.75" customHeight="1" thickBot="1" x14ac:dyDescent="0.2">
      <c r="B53" s="1290" t="s">
        <v>44</v>
      </c>
      <c r="C53" s="1291"/>
      <c r="D53" s="113"/>
      <c r="E53" s="1292" t="s">
        <v>45</v>
      </c>
      <c r="F53" s="1292"/>
      <c r="G53" s="1292"/>
      <c r="H53" s="1293"/>
      <c r="I53" s="114">
        <v>8174</v>
      </c>
      <c r="J53" s="115">
        <v>8206</v>
      </c>
      <c r="K53" s="115">
        <v>8072</v>
      </c>
      <c r="L53" s="115">
        <v>7092</v>
      </c>
      <c r="M53" s="116">
        <v>6826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zqR4w/V8gcX7NeciMFAm7W+SALWhAy7Zdr0V6lUxjCoPFzlExxAJaFK7/LN3Ze2QZ9WyG4WeK19Pi/hA+0oDw==" saltValue="4TDGakotkhNK3NFDEwH3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2" t="s">
        <v>48</v>
      </c>
      <c r="D55" s="1302"/>
      <c r="E55" s="1303"/>
      <c r="F55" s="128">
        <v>2412</v>
      </c>
      <c r="G55" s="128">
        <v>2352</v>
      </c>
      <c r="H55" s="129">
        <v>2120</v>
      </c>
    </row>
    <row r="56" spans="2:8" ht="52.5" customHeight="1" x14ac:dyDescent="0.15">
      <c r="B56" s="130"/>
      <c r="C56" s="1304" t="s">
        <v>49</v>
      </c>
      <c r="D56" s="1304"/>
      <c r="E56" s="1305"/>
      <c r="F56" s="131">
        <v>1277</v>
      </c>
      <c r="G56" s="131">
        <v>1287</v>
      </c>
      <c r="H56" s="132">
        <v>1297</v>
      </c>
    </row>
    <row r="57" spans="2:8" ht="53.25" customHeight="1" x14ac:dyDescent="0.15">
      <c r="B57" s="130"/>
      <c r="C57" s="1306" t="s">
        <v>50</v>
      </c>
      <c r="D57" s="1306"/>
      <c r="E57" s="1307"/>
      <c r="F57" s="133">
        <v>2122</v>
      </c>
      <c r="G57" s="133">
        <v>1912</v>
      </c>
      <c r="H57" s="134">
        <v>1455</v>
      </c>
    </row>
    <row r="58" spans="2:8" ht="45.75" customHeight="1" x14ac:dyDescent="0.15">
      <c r="B58" s="135"/>
      <c r="C58" s="1294" t="s">
        <v>605</v>
      </c>
      <c r="D58" s="1295"/>
      <c r="E58" s="1296"/>
      <c r="F58" s="136">
        <v>539</v>
      </c>
      <c r="G58" s="136">
        <v>539</v>
      </c>
      <c r="H58" s="137">
        <v>639</v>
      </c>
    </row>
    <row r="59" spans="2:8" ht="45.75" customHeight="1" x14ac:dyDescent="0.15">
      <c r="B59" s="135"/>
      <c r="C59" s="1294" t="s">
        <v>604</v>
      </c>
      <c r="D59" s="1295"/>
      <c r="E59" s="1296"/>
      <c r="F59" s="136">
        <v>992</v>
      </c>
      <c r="G59" s="136">
        <v>958</v>
      </c>
      <c r="H59" s="137">
        <v>463</v>
      </c>
    </row>
    <row r="60" spans="2:8" ht="45.75" customHeight="1" x14ac:dyDescent="0.15">
      <c r="B60" s="135"/>
      <c r="C60" s="1294" t="s">
        <v>606</v>
      </c>
      <c r="D60" s="1295"/>
      <c r="E60" s="1296"/>
      <c r="F60" s="136">
        <v>266</v>
      </c>
      <c r="G60" s="136">
        <v>179</v>
      </c>
      <c r="H60" s="137">
        <v>113</v>
      </c>
    </row>
    <row r="61" spans="2:8" ht="45.75" customHeight="1" x14ac:dyDescent="0.15">
      <c r="B61" s="135"/>
      <c r="C61" s="1294" t="s">
        <v>607</v>
      </c>
      <c r="D61" s="1295"/>
      <c r="E61" s="1296"/>
      <c r="F61" s="136">
        <v>138</v>
      </c>
      <c r="G61" s="136">
        <v>104</v>
      </c>
      <c r="H61" s="137">
        <v>98</v>
      </c>
    </row>
    <row r="62" spans="2:8" ht="45.75" customHeight="1" thickBot="1" x14ac:dyDescent="0.2">
      <c r="B62" s="138"/>
      <c r="C62" s="1297" t="s">
        <v>608</v>
      </c>
      <c r="D62" s="1298"/>
      <c r="E62" s="1299"/>
      <c r="F62" s="139">
        <v>39</v>
      </c>
      <c r="G62" s="139">
        <v>52</v>
      </c>
      <c r="H62" s="140">
        <v>65</v>
      </c>
    </row>
    <row r="63" spans="2:8" ht="52.5" customHeight="1" thickBot="1" x14ac:dyDescent="0.2">
      <c r="B63" s="141"/>
      <c r="C63" s="1300" t="s">
        <v>51</v>
      </c>
      <c r="D63" s="1300"/>
      <c r="E63" s="1301"/>
      <c r="F63" s="142">
        <v>5810</v>
      </c>
      <c r="G63" s="142">
        <v>5551</v>
      </c>
      <c r="H63" s="143">
        <v>4872</v>
      </c>
    </row>
    <row r="64" spans="2:8" ht="15" customHeight="1" x14ac:dyDescent="0.15"/>
  </sheetData>
  <sheetProtection algorithmName="SHA-512" hashValue="NU2qzjSeRoI3tu5acONn4zUm/vhvJypL2/v/lggdpOT85IQM2mpszyyX9IuPFXn8caau5sbL7JF5N7Q8GAu2tw==" saltValue="HnRKaPi6SFBQJjc/Vstf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08"/>
      <c r="H50" s="1308"/>
      <c r="I50" s="1308"/>
      <c r="J50" s="1308"/>
      <c r="K50" s="405"/>
      <c r="L50" s="405"/>
      <c r="M50" s="406"/>
      <c r="N50" s="406"/>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560</v>
      </c>
      <c r="BQ50" s="1312"/>
      <c r="BR50" s="1312"/>
      <c r="BS50" s="1312"/>
      <c r="BT50" s="1312"/>
      <c r="BU50" s="1312"/>
      <c r="BV50" s="1312"/>
      <c r="BW50" s="1312"/>
      <c r="BX50" s="1312" t="s">
        <v>561</v>
      </c>
      <c r="BY50" s="1312"/>
      <c r="BZ50" s="1312"/>
      <c r="CA50" s="1312"/>
      <c r="CB50" s="1312"/>
      <c r="CC50" s="1312"/>
      <c r="CD50" s="1312"/>
      <c r="CE50" s="1312"/>
      <c r="CF50" s="1312" t="s">
        <v>562</v>
      </c>
      <c r="CG50" s="1312"/>
      <c r="CH50" s="1312"/>
      <c r="CI50" s="1312"/>
      <c r="CJ50" s="1312"/>
      <c r="CK50" s="1312"/>
      <c r="CL50" s="1312"/>
      <c r="CM50" s="1312"/>
      <c r="CN50" s="1312" t="s">
        <v>563</v>
      </c>
      <c r="CO50" s="1312"/>
      <c r="CP50" s="1312"/>
      <c r="CQ50" s="1312"/>
      <c r="CR50" s="1312"/>
      <c r="CS50" s="1312"/>
      <c r="CT50" s="1312"/>
      <c r="CU50" s="1312"/>
      <c r="CV50" s="1312" t="s">
        <v>564</v>
      </c>
      <c r="CW50" s="1312"/>
      <c r="CX50" s="1312"/>
      <c r="CY50" s="1312"/>
      <c r="CZ50" s="1312"/>
      <c r="DA50" s="1312"/>
      <c r="DB50" s="1312"/>
      <c r="DC50" s="1312"/>
    </row>
    <row r="51" spans="1:109" ht="13.5" customHeight="1" x14ac:dyDescent="0.15">
      <c r="B51" s="395"/>
      <c r="G51" s="1326"/>
      <c r="H51" s="1326"/>
      <c r="I51" s="1327"/>
      <c r="J51" s="1327"/>
      <c r="K51" s="1325"/>
      <c r="L51" s="1325"/>
      <c r="M51" s="1325"/>
      <c r="N51" s="1325"/>
      <c r="AM51" s="404"/>
      <c r="AN51" s="1315" t="s">
        <v>615</v>
      </c>
      <c r="AO51" s="1315"/>
      <c r="AP51" s="1315"/>
      <c r="AQ51" s="1315"/>
      <c r="AR51" s="1315"/>
      <c r="AS51" s="1315"/>
      <c r="AT51" s="1315"/>
      <c r="AU51" s="1315"/>
      <c r="AV51" s="1315"/>
      <c r="AW51" s="1315"/>
      <c r="AX51" s="1315"/>
      <c r="AY51" s="1315"/>
      <c r="AZ51" s="1315"/>
      <c r="BA51" s="1315"/>
      <c r="BB51" s="1315" t="s">
        <v>616</v>
      </c>
      <c r="BC51" s="1315"/>
      <c r="BD51" s="1315"/>
      <c r="BE51" s="1315"/>
      <c r="BF51" s="1315"/>
      <c r="BG51" s="1315"/>
      <c r="BH51" s="1315"/>
      <c r="BI51" s="1315"/>
      <c r="BJ51" s="1315"/>
      <c r="BK51" s="1315"/>
      <c r="BL51" s="1315"/>
      <c r="BM51" s="1315"/>
      <c r="BN51" s="1315"/>
      <c r="BO51" s="1315"/>
      <c r="BP51" s="1314"/>
      <c r="BQ51" s="1313"/>
      <c r="BR51" s="1313"/>
      <c r="BS51" s="1313"/>
      <c r="BT51" s="1313"/>
      <c r="BU51" s="1313"/>
      <c r="BV51" s="1313"/>
      <c r="BW51" s="1313"/>
      <c r="BX51" s="1313">
        <v>92.4</v>
      </c>
      <c r="BY51" s="1313"/>
      <c r="BZ51" s="1313"/>
      <c r="CA51" s="1313"/>
      <c r="CB51" s="1313"/>
      <c r="CC51" s="1313"/>
      <c r="CD51" s="1313"/>
      <c r="CE51" s="1313"/>
      <c r="CF51" s="1313">
        <v>89.8</v>
      </c>
      <c r="CG51" s="1313"/>
      <c r="CH51" s="1313"/>
      <c r="CI51" s="1313"/>
      <c r="CJ51" s="1313"/>
      <c r="CK51" s="1313"/>
      <c r="CL51" s="1313"/>
      <c r="CM51" s="1313"/>
      <c r="CN51" s="1313">
        <v>78.2</v>
      </c>
      <c r="CO51" s="1313"/>
      <c r="CP51" s="1313"/>
      <c r="CQ51" s="1313"/>
      <c r="CR51" s="1313"/>
      <c r="CS51" s="1313"/>
      <c r="CT51" s="1313"/>
      <c r="CU51" s="1313"/>
      <c r="CV51" s="1313">
        <v>74.7</v>
      </c>
      <c r="CW51" s="1313"/>
      <c r="CX51" s="1313"/>
      <c r="CY51" s="1313"/>
      <c r="CZ51" s="1313"/>
      <c r="DA51" s="1313"/>
      <c r="DB51" s="1313"/>
      <c r="DC51" s="1313"/>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3"/>
      <c r="B53" s="395"/>
      <c r="G53" s="1326"/>
      <c r="H53" s="1326"/>
      <c r="I53" s="1308"/>
      <c r="J53" s="1308"/>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617</v>
      </c>
      <c r="BC53" s="1315"/>
      <c r="BD53" s="1315"/>
      <c r="BE53" s="1315"/>
      <c r="BF53" s="1315"/>
      <c r="BG53" s="1315"/>
      <c r="BH53" s="1315"/>
      <c r="BI53" s="1315"/>
      <c r="BJ53" s="1315"/>
      <c r="BK53" s="1315"/>
      <c r="BL53" s="1315"/>
      <c r="BM53" s="1315"/>
      <c r="BN53" s="1315"/>
      <c r="BO53" s="1315"/>
      <c r="BP53" s="1314"/>
      <c r="BQ53" s="1313"/>
      <c r="BR53" s="1313"/>
      <c r="BS53" s="1313"/>
      <c r="BT53" s="1313"/>
      <c r="BU53" s="1313"/>
      <c r="BV53" s="1313"/>
      <c r="BW53" s="1313"/>
      <c r="BX53" s="1313">
        <v>60.3</v>
      </c>
      <c r="BY53" s="1313"/>
      <c r="BZ53" s="1313"/>
      <c r="CA53" s="1313"/>
      <c r="CB53" s="1313"/>
      <c r="CC53" s="1313"/>
      <c r="CD53" s="1313"/>
      <c r="CE53" s="1313"/>
      <c r="CF53" s="1313">
        <v>58.6</v>
      </c>
      <c r="CG53" s="1313"/>
      <c r="CH53" s="1313"/>
      <c r="CI53" s="1313"/>
      <c r="CJ53" s="1313"/>
      <c r="CK53" s="1313"/>
      <c r="CL53" s="1313"/>
      <c r="CM53" s="1313"/>
      <c r="CN53" s="1313">
        <v>59.5</v>
      </c>
      <c r="CO53" s="1313"/>
      <c r="CP53" s="1313"/>
      <c r="CQ53" s="1313"/>
      <c r="CR53" s="1313"/>
      <c r="CS53" s="1313"/>
      <c r="CT53" s="1313"/>
      <c r="CU53" s="1313"/>
      <c r="CV53" s="1313">
        <v>58.9</v>
      </c>
      <c r="CW53" s="1313"/>
      <c r="CX53" s="1313"/>
      <c r="CY53" s="1313"/>
      <c r="CZ53" s="1313"/>
      <c r="DA53" s="1313"/>
      <c r="DB53" s="1313"/>
      <c r="DC53" s="1313"/>
    </row>
    <row r="54" spans="1:109" x14ac:dyDescent="0.15">
      <c r="A54" s="403"/>
      <c r="B54" s="395"/>
      <c r="G54" s="1326"/>
      <c r="H54" s="1326"/>
      <c r="I54" s="1308"/>
      <c r="J54" s="1308"/>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3"/>
      <c r="B55" s="395"/>
      <c r="G55" s="1308"/>
      <c r="H55" s="1308"/>
      <c r="I55" s="1308"/>
      <c r="J55" s="1308"/>
      <c r="K55" s="1325"/>
      <c r="L55" s="1325"/>
      <c r="M55" s="1325"/>
      <c r="N55" s="1325"/>
      <c r="AN55" s="1312" t="s">
        <v>618</v>
      </c>
      <c r="AO55" s="1312"/>
      <c r="AP55" s="1312"/>
      <c r="AQ55" s="1312"/>
      <c r="AR55" s="1312"/>
      <c r="AS55" s="1312"/>
      <c r="AT55" s="1312"/>
      <c r="AU55" s="1312"/>
      <c r="AV55" s="1312"/>
      <c r="AW55" s="1312"/>
      <c r="AX55" s="1312"/>
      <c r="AY55" s="1312"/>
      <c r="AZ55" s="1312"/>
      <c r="BA55" s="1312"/>
      <c r="BB55" s="1315" t="s">
        <v>616</v>
      </c>
      <c r="BC55" s="1315"/>
      <c r="BD55" s="1315"/>
      <c r="BE55" s="1315"/>
      <c r="BF55" s="1315"/>
      <c r="BG55" s="1315"/>
      <c r="BH55" s="1315"/>
      <c r="BI55" s="1315"/>
      <c r="BJ55" s="1315"/>
      <c r="BK55" s="1315"/>
      <c r="BL55" s="1315"/>
      <c r="BM55" s="1315"/>
      <c r="BN55" s="1315"/>
      <c r="BO55" s="1315"/>
      <c r="BP55" s="1314"/>
      <c r="BQ55" s="1313"/>
      <c r="BR55" s="1313"/>
      <c r="BS55" s="1313"/>
      <c r="BT55" s="1313"/>
      <c r="BU55" s="1313"/>
      <c r="BV55" s="1313"/>
      <c r="BW55" s="1313"/>
      <c r="BX55" s="1313">
        <v>54.6</v>
      </c>
      <c r="BY55" s="1313"/>
      <c r="BZ55" s="1313"/>
      <c r="CA55" s="1313"/>
      <c r="CB55" s="1313"/>
      <c r="CC55" s="1313"/>
      <c r="CD55" s="1313"/>
      <c r="CE55" s="1313"/>
      <c r="CF55" s="1313">
        <v>53.2</v>
      </c>
      <c r="CG55" s="1313"/>
      <c r="CH55" s="1313"/>
      <c r="CI55" s="1313"/>
      <c r="CJ55" s="1313"/>
      <c r="CK55" s="1313"/>
      <c r="CL55" s="1313"/>
      <c r="CM55" s="1313"/>
      <c r="CN55" s="1313">
        <v>47.9</v>
      </c>
      <c r="CO55" s="1313"/>
      <c r="CP55" s="1313"/>
      <c r="CQ55" s="1313"/>
      <c r="CR55" s="1313"/>
      <c r="CS55" s="1313"/>
      <c r="CT55" s="1313"/>
      <c r="CU55" s="1313"/>
      <c r="CV55" s="1313">
        <v>49</v>
      </c>
      <c r="CW55" s="1313"/>
      <c r="CX55" s="1313"/>
      <c r="CY55" s="1313"/>
      <c r="CZ55" s="1313"/>
      <c r="DA55" s="1313"/>
      <c r="DB55" s="1313"/>
      <c r="DC55" s="1313"/>
    </row>
    <row r="56" spans="1:109" x14ac:dyDescent="0.15">
      <c r="A56" s="403"/>
      <c r="B56" s="395"/>
      <c r="G56" s="1308"/>
      <c r="H56" s="1308"/>
      <c r="I56" s="1308"/>
      <c r="J56" s="1308"/>
      <c r="K56" s="1325"/>
      <c r="L56" s="1325"/>
      <c r="M56" s="1325"/>
      <c r="N56" s="1325"/>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x14ac:dyDescent="0.15">
      <c r="B57" s="407"/>
      <c r="G57" s="1308"/>
      <c r="H57" s="1308"/>
      <c r="I57" s="1328"/>
      <c r="J57" s="1328"/>
      <c r="K57" s="1325"/>
      <c r="L57" s="1325"/>
      <c r="M57" s="1325"/>
      <c r="N57" s="1325"/>
      <c r="AM57" s="388"/>
      <c r="AN57" s="1312"/>
      <c r="AO57" s="1312"/>
      <c r="AP57" s="1312"/>
      <c r="AQ57" s="1312"/>
      <c r="AR57" s="1312"/>
      <c r="AS57" s="1312"/>
      <c r="AT57" s="1312"/>
      <c r="AU57" s="1312"/>
      <c r="AV57" s="1312"/>
      <c r="AW57" s="1312"/>
      <c r="AX57" s="1312"/>
      <c r="AY57" s="1312"/>
      <c r="AZ57" s="1312"/>
      <c r="BA57" s="1312"/>
      <c r="BB57" s="1315" t="s">
        <v>617</v>
      </c>
      <c r="BC57" s="1315"/>
      <c r="BD57" s="1315"/>
      <c r="BE57" s="1315"/>
      <c r="BF57" s="1315"/>
      <c r="BG57" s="1315"/>
      <c r="BH57" s="1315"/>
      <c r="BI57" s="1315"/>
      <c r="BJ57" s="1315"/>
      <c r="BK57" s="1315"/>
      <c r="BL57" s="1315"/>
      <c r="BM57" s="1315"/>
      <c r="BN57" s="1315"/>
      <c r="BO57" s="1315"/>
      <c r="BP57" s="1314"/>
      <c r="BQ57" s="1313"/>
      <c r="BR57" s="1313"/>
      <c r="BS57" s="1313"/>
      <c r="BT57" s="1313"/>
      <c r="BU57" s="1313"/>
      <c r="BV57" s="1313"/>
      <c r="BW57" s="1313"/>
      <c r="BX57" s="1313">
        <v>58.3</v>
      </c>
      <c r="BY57" s="1313"/>
      <c r="BZ57" s="1313"/>
      <c r="CA57" s="1313"/>
      <c r="CB57" s="1313"/>
      <c r="CC57" s="1313"/>
      <c r="CD57" s="1313"/>
      <c r="CE57" s="1313"/>
      <c r="CF57" s="1313">
        <v>59.6</v>
      </c>
      <c r="CG57" s="1313"/>
      <c r="CH57" s="1313"/>
      <c r="CI57" s="1313"/>
      <c r="CJ57" s="1313"/>
      <c r="CK57" s="1313"/>
      <c r="CL57" s="1313"/>
      <c r="CM57" s="1313"/>
      <c r="CN57" s="1313">
        <v>60.7</v>
      </c>
      <c r="CO57" s="1313"/>
      <c r="CP57" s="1313"/>
      <c r="CQ57" s="1313"/>
      <c r="CR57" s="1313"/>
      <c r="CS57" s="1313"/>
      <c r="CT57" s="1313"/>
      <c r="CU57" s="1313"/>
      <c r="CV57" s="1313">
        <v>62</v>
      </c>
      <c r="CW57" s="1313"/>
      <c r="CX57" s="1313"/>
      <c r="CY57" s="1313"/>
      <c r="CZ57" s="1313"/>
      <c r="DA57" s="1313"/>
      <c r="DB57" s="1313"/>
      <c r="DC57" s="1313"/>
      <c r="DD57" s="408"/>
      <c r="DE57" s="407"/>
    </row>
    <row r="58" spans="1:109" s="403" customFormat="1" x14ac:dyDescent="0.15">
      <c r="A58" s="388"/>
      <c r="B58" s="407"/>
      <c r="G58" s="1308"/>
      <c r="H58" s="1308"/>
      <c r="I58" s="1328"/>
      <c r="J58" s="1328"/>
      <c r="K58" s="1325"/>
      <c r="L58" s="1325"/>
      <c r="M58" s="1325"/>
      <c r="N58" s="1325"/>
      <c r="AM58" s="388"/>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620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08"/>
      <c r="H72" s="1308"/>
      <c r="I72" s="1308"/>
      <c r="J72" s="1308"/>
      <c r="K72" s="405"/>
      <c r="L72" s="405"/>
      <c r="M72" s="406"/>
      <c r="N72" s="406"/>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560</v>
      </c>
      <c r="BQ72" s="1312"/>
      <c r="BR72" s="1312"/>
      <c r="BS72" s="1312"/>
      <c r="BT72" s="1312"/>
      <c r="BU72" s="1312"/>
      <c r="BV72" s="1312"/>
      <c r="BW72" s="1312"/>
      <c r="BX72" s="1312" t="s">
        <v>561</v>
      </c>
      <c r="BY72" s="1312"/>
      <c r="BZ72" s="1312"/>
      <c r="CA72" s="1312"/>
      <c r="CB72" s="1312"/>
      <c r="CC72" s="1312"/>
      <c r="CD72" s="1312"/>
      <c r="CE72" s="1312"/>
      <c r="CF72" s="1312" t="s">
        <v>562</v>
      </c>
      <c r="CG72" s="1312"/>
      <c r="CH72" s="1312"/>
      <c r="CI72" s="1312"/>
      <c r="CJ72" s="1312"/>
      <c r="CK72" s="1312"/>
      <c r="CL72" s="1312"/>
      <c r="CM72" s="1312"/>
      <c r="CN72" s="1312" t="s">
        <v>563</v>
      </c>
      <c r="CO72" s="1312"/>
      <c r="CP72" s="1312"/>
      <c r="CQ72" s="1312"/>
      <c r="CR72" s="1312"/>
      <c r="CS72" s="1312"/>
      <c r="CT72" s="1312"/>
      <c r="CU72" s="1312"/>
      <c r="CV72" s="1312" t="s">
        <v>564</v>
      </c>
      <c r="CW72" s="1312"/>
      <c r="CX72" s="1312"/>
      <c r="CY72" s="1312"/>
      <c r="CZ72" s="1312"/>
      <c r="DA72" s="1312"/>
      <c r="DB72" s="1312"/>
      <c r="DC72" s="1312"/>
    </row>
    <row r="73" spans="2:107" x14ac:dyDescent="0.15">
      <c r="B73" s="395"/>
      <c r="G73" s="1326"/>
      <c r="H73" s="1326"/>
      <c r="I73" s="1326"/>
      <c r="J73" s="1326"/>
      <c r="K73" s="1329"/>
      <c r="L73" s="1329"/>
      <c r="M73" s="1329"/>
      <c r="N73" s="1329"/>
      <c r="AM73" s="404"/>
      <c r="AN73" s="1315" t="s">
        <v>615</v>
      </c>
      <c r="AO73" s="1315"/>
      <c r="AP73" s="1315"/>
      <c r="AQ73" s="1315"/>
      <c r="AR73" s="1315"/>
      <c r="AS73" s="1315"/>
      <c r="AT73" s="1315"/>
      <c r="AU73" s="1315"/>
      <c r="AV73" s="1315"/>
      <c r="AW73" s="1315"/>
      <c r="AX73" s="1315"/>
      <c r="AY73" s="1315"/>
      <c r="AZ73" s="1315"/>
      <c r="BA73" s="1315"/>
      <c r="BB73" s="1315" t="s">
        <v>616</v>
      </c>
      <c r="BC73" s="1315"/>
      <c r="BD73" s="1315"/>
      <c r="BE73" s="1315"/>
      <c r="BF73" s="1315"/>
      <c r="BG73" s="1315"/>
      <c r="BH73" s="1315"/>
      <c r="BI73" s="1315"/>
      <c r="BJ73" s="1315"/>
      <c r="BK73" s="1315"/>
      <c r="BL73" s="1315"/>
      <c r="BM73" s="1315"/>
      <c r="BN73" s="1315"/>
      <c r="BO73" s="1315"/>
      <c r="BP73" s="1313">
        <v>92</v>
      </c>
      <c r="BQ73" s="1313"/>
      <c r="BR73" s="1313"/>
      <c r="BS73" s="1313"/>
      <c r="BT73" s="1313"/>
      <c r="BU73" s="1313"/>
      <c r="BV73" s="1313"/>
      <c r="BW73" s="1313"/>
      <c r="BX73" s="1313">
        <v>92.4</v>
      </c>
      <c r="BY73" s="1313"/>
      <c r="BZ73" s="1313"/>
      <c r="CA73" s="1313"/>
      <c r="CB73" s="1313"/>
      <c r="CC73" s="1313"/>
      <c r="CD73" s="1313"/>
      <c r="CE73" s="1313"/>
      <c r="CF73" s="1313">
        <v>89.8</v>
      </c>
      <c r="CG73" s="1313"/>
      <c r="CH73" s="1313"/>
      <c r="CI73" s="1313"/>
      <c r="CJ73" s="1313"/>
      <c r="CK73" s="1313"/>
      <c r="CL73" s="1313"/>
      <c r="CM73" s="1313"/>
      <c r="CN73" s="1313">
        <v>78.2</v>
      </c>
      <c r="CO73" s="1313"/>
      <c r="CP73" s="1313"/>
      <c r="CQ73" s="1313"/>
      <c r="CR73" s="1313"/>
      <c r="CS73" s="1313"/>
      <c r="CT73" s="1313"/>
      <c r="CU73" s="1313"/>
      <c r="CV73" s="1313">
        <v>74.7</v>
      </c>
      <c r="CW73" s="1313"/>
      <c r="CX73" s="1313"/>
      <c r="CY73" s="1313"/>
      <c r="CZ73" s="1313"/>
      <c r="DA73" s="1313"/>
      <c r="DB73" s="1313"/>
      <c r="DC73" s="1313"/>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5"/>
      <c r="G75" s="1326"/>
      <c r="H75" s="1326"/>
      <c r="I75" s="1308"/>
      <c r="J75" s="1308"/>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621</v>
      </c>
      <c r="BC75" s="1315"/>
      <c r="BD75" s="1315"/>
      <c r="BE75" s="1315"/>
      <c r="BF75" s="1315"/>
      <c r="BG75" s="1315"/>
      <c r="BH75" s="1315"/>
      <c r="BI75" s="1315"/>
      <c r="BJ75" s="1315"/>
      <c r="BK75" s="1315"/>
      <c r="BL75" s="1315"/>
      <c r="BM75" s="1315"/>
      <c r="BN75" s="1315"/>
      <c r="BO75" s="1315"/>
      <c r="BP75" s="1313">
        <v>11.6</v>
      </c>
      <c r="BQ75" s="1313"/>
      <c r="BR75" s="1313"/>
      <c r="BS75" s="1313"/>
      <c r="BT75" s="1313"/>
      <c r="BU75" s="1313"/>
      <c r="BV75" s="1313"/>
      <c r="BW75" s="1313"/>
      <c r="BX75" s="1313">
        <v>11.1</v>
      </c>
      <c r="BY75" s="1313"/>
      <c r="BZ75" s="1313"/>
      <c r="CA75" s="1313"/>
      <c r="CB75" s="1313"/>
      <c r="CC75" s="1313"/>
      <c r="CD75" s="1313"/>
      <c r="CE75" s="1313"/>
      <c r="CF75" s="1313">
        <v>11</v>
      </c>
      <c r="CG75" s="1313"/>
      <c r="CH75" s="1313"/>
      <c r="CI75" s="1313"/>
      <c r="CJ75" s="1313"/>
      <c r="CK75" s="1313"/>
      <c r="CL75" s="1313"/>
      <c r="CM75" s="1313"/>
      <c r="CN75" s="1313">
        <v>10.3</v>
      </c>
      <c r="CO75" s="1313"/>
      <c r="CP75" s="1313"/>
      <c r="CQ75" s="1313"/>
      <c r="CR75" s="1313"/>
      <c r="CS75" s="1313"/>
      <c r="CT75" s="1313"/>
      <c r="CU75" s="1313"/>
      <c r="CV75" s="1313">
        <v>10.1</v>
      </c>
      <c r="CW75" s="1313"/>
      <c r="CX75" s="1313"/>
      <c r="CY75" s="1313"/>
      <c r="CZ75" s="1313"/>
      <c r="DA75" s="1313"/>
      <c r="DB75" s="1313"/>
      <c r="DC75" s="1313"/>
    </row>
    <row r="76" spans="2:107" x14ac:dyDescent="0.15">
      <c r="B76" s="395"/>
      <c r="G76" s="1326"/>
      <c r="H76" s="1326"/>
      <c r="I76" s="1308"/>
      <c r="J76" s="1308"/>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5"/>
      <c r="G77" s="1308"/>
      <c r="H77" s="1308"/>
      <c r="I77" s="1308"/>
      <c r="J77" s="1308"/>
      <c r="K77" s="1329"/>
      <c r="L77" s="1329"/>
      <c r="M77" s="1329"/>
      <c r="N77" s="1329"/>
      <c r="AN77" s="1312" t="s">
        <v>618</v>
      </c>
      <c r="AO77" s="1312"/>
      <c r="AP77" s="1312"/>
      <c r="AQ77" s="1312"/>
      <c r="AR77" s="1312"/>
      <c r="AS77" s="1312"/>
      <c r="AT77" s="1312"/>
      <c r="AU77" s="1312"/>
      <c r="AV77" s="1312"/>
      <c r="AW77" s="1312"/>
      <c r="AX77" s="1312"/>
      <c r="AY77" s="1312"/>
      <c r="AZ77" s="1312"/>
      <c r="BA77" s="1312"/>
      <c r="BB77" s="1315" t="s">
        <v>616</v>
      </c>
      <c r="BC77" s="1315"/>
      <c r="BD77" s="1315"/>
      <c r="BE77" s="1315"/>
      <c r="BF77" s="1315"/>
      <c r="BG77" s="1315"/>
      <c r="BH77" s="1315"/>
      <c r="BI77" s="1315"/>
      <c r="BJ77" s="1315"/>
      <c r="BK77" s="1315"/>
      <c r="BL77" s="1315"/>
      <c r="BM77" s="1315"/>
      <c r="BN77" s="1315"/>
      <c r="BO77" s="1315"/>
      <c r="BP77" s="1313">
        <v>58.5</v>
      </c>
      <c r="BQ77" s="1313"/>
      <c r="BR77" s="1313"/>
      <c r="BS77" s="1313"/>
      <c r="BT77" s="1313"/>
      <c r="BU77" s="1313"/>
      <c r="BV77" s="1313"/>
      <c r="BW77" s="1313"/>
      <c r="BX77" s="1313">
        <v>54.6</v>
      </c>
      <c r="BY77" s="1313"/>
      <c r="BZ77" s="1313"/>
      <c r="CA77" s="1313"/>
      <c r="CB77" s="1313"/>
      <c r="CC77" s="1313"/>
      <c r="CD77" s="1313"/>
      <c r="CE77" s="1313"/>
      <c r="CF77" s="1313">
        <v>53.2</v>
      </c>
      <c r="CG77" s="1313"/>
      <c r="CH77" s="1313"/>
      <c r="CI77" s="1313"/>
      <c r="CJ77" s="1313"/>
      <c r="CK77" s="1313"/>
      <c r="CL77" s="1313"/>
      <c r="CM77" s="1313"/>
      <c r="CN77" s="1313">
        <v>47.9</v>
      </c>
      <c r="CO77" s="1313"/>
      <c r="CP77" s="1313"/>
      <c r="CQ77" s="1313"/>
      <c r="CR77" s="1313"/>
      <c r="CS77" s="1313"/>
      <c r="CT77" s="1313"/>
      <c r="CU77" s="1313"/>
      <c r="CV77" s="1313">
        <v>49</v>
      </c>
      <c r="CW77" s="1313"/>
      <c r="CX77" s="1313"/>
      <c r="CY77" s="1313"/>
      <c r="CZ77" s="1313"/>
      <c r="DA77" s="1313"/>
      <c r="DB77" s="1313"/>
      <c r="DC77" s="1313"/>
    </row>
    <row r="78" spans="2:107" x14ac:dyDescent="0.15">
      <c r="B78" s="395"/>
      <c r="G78" s="1308"/>
      <c r="H78" s="1308"/>
      <c r="I78" s="1308"/>
      <c r="J78" s="1308"/>
      <c r="K78" s="1329"/>
      <c r="L78" s="1329"/>
      <c r="M78" s="1329"/>
      <c r="N78" s="1329"/>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5"/>
      <c r="G79" s="1308"/>
      <c r="H79" s="1308"/>
      <c r="I79" s="1328"/>
      <c r="J79" s="1328"/>
      <c r="K79" s="1330"/>
      <c r="L79" s="1330"/>
      <c r="M79" s="1330"/>
      <c r="N79" s="1330"/>
      <c r="AN79" s="1312"/>
      <c r="AO79" s="1312"/>
      <c r="AP79" s="1312"/>
      <c r="AQ79" s="1312"/>
      <c r="AR79" s="1312"/>
      <c r="AS79" s="1312"/>
      <c r="AT79" s="1312"/>
      <c r="AU79" s="1312"/>
      <c r="AV79" s="1312"/>
      <c r="AW79" s="1312"/>
      <c r="AX79" s="1312"/>
      <c r="AY79" s="1312"/>
      <c r="AZ79" s="1312"/>
      <c r="BA79" s="1312"/>
      <c r="BB79" s="1315" t="s">
        <v>621</v>
      </c>
      <c r="BC79" s="1315"/>
      <c r="BD79" s="1315"/>
      <c r="BE79" s="1315"/>
      <c r="BF79" s="1315"/>
      <c r="BG79" s="1315"/>
      <c r="BH79" s="1315"/>
      <c r="BI79" s="1315"/>
      <c r="BJ79" s="1315"/>
      <c r="BK79" s="1315"/>
      <c r="BL79" s="1315"/>
      <c r="BM79" s="1315"/>
      <c r="BN79" s="1315"/>
      <c r="BO79" s="1315"/>
      <c r="BP79" s="1313">
        <v>10.7</v>
      </c>
      <c r="BQ79" s="1313"/>
      <c r="BR79" s="1313"/>
      <c r="BS79" s="1313"/>
      <c r="BT79" s="1313"/>
      <c r="BU79" s="1313"/>
      <c r="BV79" s="1313"/>
      <c r="BW79" s="1313"/>
      <c r="BX79" s="1313">
        <v>10</v>
      </c>
      <c r="BY79" s="1313"/>
      <c r="BZ79" s="1313"/>
      <c r="CA79" s="1313"/>
      <c r="CB79" s="1313"/>
      <c r="CC79" s="1313"/>
      <c r="CD79" s="1313"/>
      <c r="CE79" s="1313"/>
      <c r="CF79" s="1313">
        <v>9.8000000000000007</v>
      </c>
      <c r="CG79" s="1313"/>
      <c r="CH79" s="1313"/>
      <c r="CI79" s="1313"/>
      <c r="CJ79" s="1313"/>
      <c r="CK79" s="1313"/>
      <c r="CL79" s="1313"/>
      <c r="CM79" s="1313"/>
      <c r="CN79" s="1313">
        <v>9.6</v>
      </c>
      <c r="CO79" s="1313"/>
      <c r="CP79" s="1313"/>
      <c r="CQ79" s="1313"/>
      <c r="CR79" s="1313"/>
      <c r="CS79" s="1313"/>
      <c r="CT79" s="1313"/>
      <c r="CU79" s="1313"/>
      <c r="CV79" s="1313">
        <v>9.5</v>
      </c>
      <c r="CW79" s="1313"/>
      <c r="CX79" s="1313"/>
      <c r="CY79" s="1313"/>
      <c r="CZ79" s="1313"/>
      <c r="DA79" s="1313"/>
      <c r="DB79" s="1313"/>
      <c r="DC79" s="1313"/>
    </row>
    <row r="80" spans="2:107" x14ac:dyDescent="0.15">
      <c r="B80" s="395"/>
      <c r="G80" s="1308"/>
      <c r="H80" s="1308"/>
      <c r="I80" s="1328"/>
      <c r="J80" s="1328"/>
      <c r="K80" s="1330"/>
      <c r="L80" s="1330"/>
      <c r="M80" s="1330"/>
      <c r="N80" s="1330"/>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tWhJ788zNBX0xatcwr15r1bJAvJUxF+VFCaFBh9+NNbcpn81pe5Y8sfEzjTlWupW5LM8oPXyhA/veOisKSlpQ==" saltValue="ZEpFB5iF1eKDqLn88loLs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4294967292"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1DEjPL0tnNWCTw8ShpLX/LgE64Jlk+vusyijZNnexplbBfimXHuQ1awq7AG0FVGiQb8M8BhjsTVMR0WxrcJ/Zg==" saltValue="UYJfDWSGO9Qo67T1jRIT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d9hBrV0gaON/htrK6n8s6WIlDK7thYA+SsYXAXX+58ih6RPN6XOtnjlxdaFX6GkPhgJS3EYVKSNy6JuT6IZwzg==" saltValue="81sY5eVPRqXkDNnYOv5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118101</v>
      </c>
      <c r="E3" s="162"/>
      <c r="F3" s="163">
        <v>85459</v>
      </c>
      <c r="G3" s="164"/>
      <c r="H3" s="165"/>
    </row>
    <row r="4" spans="1:8" x14ac:dyDescent="0.15">
      <c r="A4" s="166"/>
      <c r="B4" s="167"/>
      <c r="C4" s="168"/>
      <c r="D4" s="169">
        <v>64927</v>
      </c>
      <c r="E4" s="170"/>
      <c r="F4" s="171">
        <v>44378</v>
      </c>
      <c r="G4" s="172"/>
      <c r="H4" s="173"/>
    </row>
    <row r="5" spans="1:8" x14ac:dyDescent="0.15">
      <c r="A5" s="154" t="s">
        <v>552</v>
      </c>
      <c r="B5" s="159"/>
      <c r="C5" s="160"/>
      <c r="D5" s="161">
        <v>189801</v>
      </c>
      <c r="E5" s="162"/>
      <c r="F5" s="163">
        <v>83280</v>
      </c>
      <c r="G5" s="164"/>
      <c r="H5" s="165"/>
    </row>
    <row r="6" spans="1:8" x14ac:dyDescent="0.15">
      <c r="A6" s="166"/>
      <c r="B6" s="167"/>
      <c r="C6" s="168"/>
      <c r="D6" s="169">
        <v>55832</v>
      </c>
      <c r="E6" s="170"/>
      <c r="F6" s="171">
        <v>43123</v>
      </c>
      <c r="G6" s="172"/>
      <c r="H6" s="173"/>
    </row>
    <row r="7" spans="1:8" x14ac:dyDescent="0.15">
      <c r="A7" s="154" t="s">
        <v>553</v>
      </c>
      <c r="B7" s="159"/>
      <c r="C7" s="160"/>
      <c r="D7" s="161">
        <v>110745</v>
      </c>
      <c r="E7" s="162"/>
      <c r="F7" s="163">
        <v>88968</v>
      </c>
      <c r="G7" s="164"/>
      <c r="H7" s="165"/>
    </row>
    <row r="8" spans="1:8" x14ac:dyDescent="0.15">
      <c r="A8" s="166"/>
      <c r="B8" s="167"/>
      <c r="C8" s="168"/>
      <c r="D8" s="169">
        <v>67114</v>
      </c>
      <c r="E8" s="170"/>
      <c r="F8" s="171">
        <v>45482</v>
      </c>
      <c r="G8" s="172"/>
      <c r="H8" s="173"/>
    </row>
    <row r="9" spans="1:8" x14ac:dyDescent="0.15">
      <c r="A9" s="154" t="s">
        <v>554</v>
      </c>
      <c r="B9" s="159"/>
      <c r="C9" s="160"/>
      <c r="D9" s="161">
        <v>117997</v>
      </c>
      <c r="E9" s="162"/>
      <c r="F9" s="163">
        <v>85173</v>
      </c>
      <c r="G9" s="164"/>
      <c r="H9" s="165"/>
    </row>
    <row r="10" spans="1:8" x14ac:dyDescent="0.15">
      <c r="A10" s="166"/>
      <c r="B10" s="167"/>
      <c r="C10" s="168"/>
      <c r="D10" s="169">
        <v>60307</v>
      </c>
      <c r="E10" s="170"/>
      <c r="F10" s="171">
        <v>43913</v>
      </c>
      <c r="G10" s="172"/>
      <c r="H10" s="173"/>
    </row>
    <row r="11" spans="1:8" x14ac:dyDescent="0.15">
      <c r="A11" s="154" t="s">
        <v>555</v>
      </c>
      <c r="B11" s="159"/>
      <c r="C11" s="160"/>
      <c r="D11" s="161">
        <v>102853</v>
      </c>
      <c r="E11" s="162"/>
      <c r="F11" s="163">
        <v>94081</v>
      </c>
      <c r="G11" s="164"/>
      <c r="H11" s="165"/>
    </row>
    <row r="12" spans="1:8" x14ac:dyDescent="0.15">
      <c r="A12" s="166"/>
      <c r="B12" s="167"/>
      <c r="C12" s="174"/>
      <c r="D12" s="169">
        <v>68050</v>
      </c>
      <c r="E12" s="170"/>
      <c r="F12" s="171">
        <v>48949</v>
      </c>
      <c r="G12" s="172"/>
      <c r="H12" s="173"/>
    </row>
    <row r="13" spans="1:8" x14ac:dyDescent="0.15">
      <c r="A13" s="154"/>
      <c r="B13" s="159"/>
      <c r="C13" s="175"/>
      <c r="D13" s="176">
        <v>127899</v>
      </c>
      <c r="E13" s="177"/>
      <c r="F13" s="178">
        <v>87392</v>
      </c>
      <c r="G13" s="179"/>
      <c r="H13" s="165"/>
    </row>
    <row r="14" spans="1:8" x14ac:dyDescent="0.15">
      <c r="A14" s="166"/>
      <c r="B14" s="167"/>
      <c r="C14" s="168"/>
      <c r="D14" s="169">
        <v>63246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5.31</v>
      </c>
      <c r="C19" s="180">
        <f>ROUND(VALUE(SUBSTITUTE(実質収支比率等に係る経年分析!G$48,"▲","-")),2)</f>
        <v>3.39</v>
      </c>
      <c r="D19" s="180">
        <f>ROUND(VALUE(SUBSTITUTE(実質収支比率等に係る経年分析!H$48,"▲","-")),2)</f>
        <v>5.23</v>
      </c>
      <c r="E19" s="180">
        <f>ROUND(VALUE(SUBSTITUTE(実質収支比率等に係る経年分析!I$48,"▲","-")),2)</f>
        <v>5.27</v>
      </c>
      <c r="F19" s="180">
        <f>ROUND(VALUE(SUBSTITUTE(実質収支比率等に係る経年分析!J$48,"▲","-")),2)</f>
        <v>5.93</v>
      </c>
    </row>
    <row r="20" spans="1:11" x14ac:dyDescent="0.15">
      <c r="A20" s="180" t="s">
        <v>55</v>
      </c>
      <c r="B20" s="180">
        <f>ROUND(VALUE(SUBSTITUTE(実質収支比率等に係る経年分析!F$47,"▲","-")),2)</f>
        <v>24.8</v>
      </c>
      <c r="C20" s="180">
        <f>ROUND(VALUE(SUBSTITUTE(実質収支比率等に係る経年分析!G$47,"▲","-")),2)</f>
        <v>27.72</v>
      </c>
      <c r="D20" s="180">
        <f>ROUND(VALUE(SUBSTITUTE(実質収支比率等に係る経年分析!H$47,"▲","-")),2)</f>
        <v>23.24</v>
      </c>
      <c r="E20" s="180">
        <f>ROUND(VALUE(SUBSTITUTE(実質収支比率等に係る経年分析!I$47,"▲","-")),2)</f>
        <v>22.56</v>
      </c>
      <c r="F20" s="180">
        <f>ROUND(VALUE(SUBSTITUTE(実質収支比率等に係る経年分析!J$47,"▲","-")),2)</f>
        <v>20.239999999999998</v>
      </c>
    </row>
    <row r="21" spans="1:11" x14ac:dyDescent="0.15">
      <c r="A21" s="180" t="s">
        <v>56</v>
      </c>
      <c r="B21" s="180">
        <f>IF(ISNUMBER(VALUE(SUBSTITUTE(実質収支比率等に係る経年分析!F$49,"▲","-"))),ROUND(VALUE(SUBSTITUTE(実質収支比率等に係る経年分析!F$49,"▲","-")),2),NA())</f>
        <v>1.18</v>
      </c>
      <c r="C21" s="180">
        <f>IF(ISNUMBER(VALUE(SUBSTITUTE(実質収支比率等に係る経年分析!G$49,"▲","-"))),ROUND(VALUE(SUBSTITUTE(実質収支比率等に係る経年分析!G$49,"▲","-")),2),NA())</f>
        <v>-1.69</v>
      </c>
      <c r="D21" s="180">
        <f>IF(ISNUMBER(VALUE(SUBSTITUTE(実質収支比率等に係る経年分析!H$49,"▲","-"))),ROUND(VALUE(SUBSTITUTE(実質収支比率等に係る経年分析!H$49,"▲","-")),2),NA())</f>
        <v>-3.12</v>
      </c>
      <c r="E21" s="180">
        <f>IF(ISNUMBER(VALUE(SUBSTITUTE(実質収支比率等に係る経年分析!I$49,"▲","-"))),ROUND(VALUE(SUBSTITUTE(実質収支比率等に係る経年分析!I$49,"▲","-")),2),NA())</f>
        <v>-3.11</v>
      </c>
      <c r="F21" s="180">
        <f>IF(ISNUMBER(VALUE(SUBSTITUTE(実質収支比率等に係る経年分析!J$49,"▲","-"))),ROUND(VALUE(SUBSTITUTE(実質収支比率等に係る経年分析!J$49,"▲","-")),2),NA())</f>
        <v>-4.16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三沢市農業集落排水事業特別会計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三沢市下水道事業特別会計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0.39</v>
      </c>
    </row>
    <row r="31" spans="1:11" x14ac:dyDescent="0.15">
      <c r="A31" s="181" t="str">
        <f>IF(連結実質赤字比率に係る赤字・黒字の構成分析!C$39="",NA(),連結実質赤字比率に係る赤字・黒字の構成分析!C$39)</f>
        <v>三沢市介護保険特別会計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0.77</v>
      </c>
    </row>
    <row r="32" spans="1:11" x14ac:dyDescent="0.15">
      <c r="A32" s="181" t="str">
        <f>IF(連結実質赤字比率に係る赤字・黒字の構成分析!C$38="",NA(),連結実質赤字比率に係る赤字・黒字の構成分析!C$38)</f>
        <v>三沢市国民健康保険特別会計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x14ac:dyDescent="0.15">
      <c r="A33" s="181" t="str">
        <f>IF(連結実質赤字比率に係る赤字・黒字の構成分析!C$37="",NA(),連結実質赤字比率に係る赤字・黒字の構成分析!C$37)</f>
        <v>三沢市食肉処理センター特別会計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5.93</v>
      </c>
    </row>
    <row r="35" spans="1:16" x14ac:dyDescent="0.15">
      <c r="A35" s="181" t="str">
        <f>IF(連結実質赤字比率に係る赤字・黒字の構成分析!C$35="",NA(),連結実質赤字比率に係る赤字・黒字の構成分析!C$35)</f>
        <v>三沢市水道事業会計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6.25</v>
      </c>
    </row>
    <row r="36" spans="1:16" x14ac:dyDescent="0.15">
      <c r="A36" s="181" t="str">
        <f>IF(連結実質赤字比率に係る赤字・黒字の構成分析!C$34="",NA(),連結実質赤字比率に係る赤字・黒字の構成分析!C$34)</f>
        <v>三沢市立三沢病院事業会計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2.3199999999999998</v>
      </c>
      <c r="F36" s="181">
        <f>IF(ROUND(VALUE(SUBSTITUTE(連結実質赤字比率に係る赤字・黒字の構成分析!H$34,"▲", "-")), 2) &lt; 0, ABS(ROUND(VALUE(SUBSTITUTE(連結実質赤字比率に係る赤字・黒字の構成分析!H$34,"▲", "-")), 2)), NA())</f>
        <v>0.66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3.61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5.87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1491</v>
      </c>
      <c r="E42" s="182"/>
      <c r="F42" s="182"/>
      <c r="G42" s="182">
        <f>'実質公債費比率（分子）の構造'!L$52</f>
        <v>1485</v>
      </c>
      <c r="H42" s="182"/>
      <c r="I42" s="182"/>
      <c r="J42" s="182">
        <f>'実質公債費比率（分子）の構造'!M$52</f>
        <v>1478</v>
      </c>
      <c r="K42" s="182"/>
      <c r="L42" s="182"/>
      <c r="M42" s="182">
        <f>'実質公債費比率（分子）の構造'!N$52</f>
        <v>1446</v>
      </c>
      <c r="N42" s="182"/>
      <c r="O42" s="182"/>
      <c r="P42" s="182">
        <f>'実質公債費比率（分子）の構造'!O$52</f>
        <v>1425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8</v>
      </c>
      <c r="F44" s="182"/>
      <c r="G44" s="182"/>
      <c r="H44" s="182">
        <f>'実質公債費比率（分子）の構造'!M$50</f>
        <v>7</v>
      </c>
      <c r="I44" s="182"/>
      <c r="J44" s="182"/>
      <c r="K44" s="182">
        <f>'実質公債費比率（分子）の構造'!N$50</f>
        <v>2</v>
      </c>
      <c r="L44" s="182"/>
      <c r="M44" s="182"/>
      <c r="N44" s="182">
        <f>'実質公債費比率（分子）の構造'!O$50</f>
        <v>1</v>
      </c>
      <c r="O44" s="182"/>
      <c r="P44" s="182"/>
    </row>
    <row r="45" spans="1:16" x14ac:dyDescent="0.15">
      <c r="A45" s="182" t="s">
        <v>66</v>
      </c>
      <c r="B45" s="182" t="str">
        <f>'実質公債費比率（分子）の構造'!K$49</f>
        <v>-</v>
      </c>
      <c r="C45" s="182"/>
      <c r="D45" s="182"/>
      <c r="E45" s="182">
        <f>'実質公債費比率（分子）の構造'!L$49</f>
        <v>0</v>
      </c>
      <c r="F45" s="182"/>
      <c r="G45" s="182"/>
      <c r="H45" s="182">
        <f>'実質公債費比率（分子）の構造'!M$49</f>
        <v>1</v>
      </c>
      <c r="I45" s="182"/>
      <c r="J45" s="182"/>
      <c r="K45" s="182">
        <f>'実質公債費比率（分子）の構造'!N$49</f>
        <v>1</v>
      </c>
      <c r="L45" s="182"/>
      <c r="M45" s="182"/>
      <c r="N45" s="182">
        <f>'実質公債費比率（分子）の構造'!O$49</f>
        <v>5</v>
      </c>
      <c r="O45" s="182"/>
      <c r="P45" s="182"/>
    </row>
    <row r="46" spans="1:16" x14ac:dyDescent="0.15">
      <c r="A46" s="182" t="s">
        <v>67</v>
      </c>
      <c r="B46" s="182">
        <f>'実質公債費比率（分子）の構造'!K$48</f>
        <v>828</v>
      </c>
      <c r="C46" s="182"/>
      <c r="D46" s="182"/>
      <c r="E46" s="182">
        <f>'実質公債費比率（分子）の構造'!L$48</f>
        <v>796</v>
      </c>
      <c r="F46" s="182"/>
      <c r="G46" s="182"/>
      <c r="H46" s="182">
        <f>'実質公債費比率（分子）の構造'!M$48</f>
        <v>789</v>
      </c>
      <c r="I46" s="182"/>
      <c r="J46" s="182"/>
      <c r="K46" s="182">
        <f>'実質公債費比率（分子）の構造'!N$48</f>
        <v>782</v>
      </c>
      <c r="L46" s="182"/>
      <c r="M46" s="182"/>
      <c r="N46" s="182">
        <f>'実質公債費比率（分子）の構造'!O$48</f>
        <v>894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1685</v>
      </c>
      <c r="C49" s="182"/>
      <c r="D49" s="182"/>
      <c r="E49" s="182">
        <f>'実質公債費比率（分子）の構造'!L$45</f>
        <v>1648</v>
      </c>
      <c r="F49" s="182"/>
      <c r="G49" s="182"/>
      <c r="H49" s="182">
        <f>'実質公債費比率（分子）の構造'!M$45</f>
        <v>1635</v>
      </c>
      <c r="I49" s="182"/>
      <c r="J49" s="182"/>
      <c r="K49" s="182">
        <f>'実質公債費比率（分子）の構造'!N$45</f>
        <v>1522</v>
      </c>
      <c r="L49" s="182"/>
      <c r="M49" s="182"/>
      <c r="N49" s="182">
        <f>'実質公債費比率（分子）の構造'!O$45</f>
        <v>1475</v>
      </c>
      <c r="O49" s="182"/>
      <c r="P49" s="182"/>
    </row>
    <row r="50" spans="1:16" x14ac:dyDescent="0.15">
      <c r="A50" s="182" t="s">
        <v>71</v>
      </c>
      <c r="B50" s="182" t="e">
        <f>NA()</f>
        <v>#N/A</v>
      </c>
      <c r="C50" s="182">
        <f>IF(ISNUMBER('実質公債費比率（分子）の構造'!K$53),'実質公債費比率（分子）の構造'!K$53,NA())</f>
        <v>1030</v>
      </c>
      <c r="D50" s="182" t="e">
        <f>NA()</f>
        <v>#N/A</v>
      </c>
      <c r="E50" s="182" t="e">
        <f>NA()</f>
        <v>#N/A</v>
      </c>
      <c r="F50" s="182">
        <f>IF(ISNUMBER('実質公債費比率（分子）の構造'!L$53),'実質公債費比率（分子）の構造'!L$53,NA())</f>
        <v>967</v>
      </c>
      <c r="G50" s="182" t="e">
        <f>NA()</f>
        <v>#N/A</v>
      </c>
      <c r="H50" s="182" t="e">
        <f>NA()</f>
        <v>#N/A</v>
      </c>
      <c r="I50" s="182">
        <f>IF(ISNUMBER('実質公債費比率（分子）の構造'!M$53),'実質公債費比率（分子）の構造'!M$53,NA())</f>
        <v>954</v>
      </c>
      <c r="J50" s="182" t="e">
        <f>NA()</f>
        <v>#N/A</v>
      </c>
      <c r="K50" s="182" t="e">
        <f>NA()</f>
        <v>#N/A</v>
      </c>
      <c r="L50" s="182">
        <f>IF(ISNUMBER('実質公債費比率（分子）の構造'!N$53),'実質公債費比率（分子）の構造'!N$53,NA())</f>
        <v>861</v>
      </c>
      <c r="M50" s="182" t="e">
        <f>NA()</f>
        <v>#N/A</v>
      </c>
      <c r="N50" s="182" t="e">
        <f>NA()</f>
        <v>#N/A</v>
      </c>
      <c r="O50" s="182">
        <f>IF(ISNUMBER('実質公債費比率（分子）の構造'!O$53),'実質公債費比率（分子）の構造'!O$53,NA())</f>
        <v>950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17416</v>
      </c>
      <c r="E56" s="181"/>
      <c r="F56" s="181"/>
      <c r="G56" s="181">
        <f>'将来負担比率（分子）の構造'!J$52</f>
        <v>16949</v>
      </c>
      <c r="H56" s="181"/>
      <c r="I56" s="181"/>
      <c r="J56" s="181">
        <f>'将来負担比率（分子）の構造'!K$52</f>
        <v>16583</v>
      </c>
      <c r="K56" s="181"/>
      <c r="L56" s="181"/>
      <c r="M56" s="181">
        <f>'将来負担比率（分子）の構造'!L$52</f>
        <v>16185</v>
      </c>
      <c r="N56" s="181"/>
      <c r="O56" s="181"/>
      <c r="P56" s="181">
        <f>'将来負担比率（分子）の構造'!M$52</f>
        <v>15703</v>
      </c>
    </row>
    <row r="57" spans="1:16" x14ac:dyDescent="0.15">
      <c r="A57" s="181" t="s">
        <v>42</v>
      </c>
      <c r="B57" s="181"/>
      <c r="C57" s="181"/>
      <c r="D57" s="181">
        <f>'将来負担比率（分子）の構造'!I$51</f>
        <v>520</v>
      </c>
      <c r="E57" s="181"/>
      <c r="F57" s="181"/>
      <c r="G57" s="181">
        <f>'将来負担比率（分子）の構造'!J$51</f>
        <v>634</v>
      </c>
      <c r="H57" s="181"/>
      <c r="I57" s="181"/>
      <c r="J57" s="181">
        <f>'将来負担比率（分子）の構造'!K$51</f>
        <v>818</v>
      </c>
      <c r="K57" s="181"/>
      <c r="L57" s="181"/>
      <c r="M57" s="181">
        <f>'将来負担比率（分子）の構造'!L$51</f>
        <v>1061</v>
      </c>
      <c r="N57" s="181"/>
      <c r="O57" s="181"/>
      <c r="P57" s="181">
        <f>'将来負担比率（分子）の構造'!M$51</f>
        <v>1291</v>
      </c>
    </row>
    <row r="58" spans="1:16" x14ac:dyDescent="0.15">
      <c r="A58" s="181" t="s">
        <v>41</v>
      </c>
      <c r="B58" s="181"/>
      <c r="C58" s="181"/>
      <c r="D58" s="181">
        <f>'将来負担比率（分子）の構造'!I$50</f>
        <v>4724</v>
      </c>
      <c r="E58" s="181"/>
      <c r="F58" s="181"/>
      <c r="G58" s="181">
        <f>'将来負担比率（分子）の構造'!J$50</f>
        <v>5093</v>
      </c>
      <c r="H58" s="181"/>
      <c r="I58" s="181"/>
      <c r="J58" s="181">
        <f>'将来負担比率（分子）の構造'!K$50</f>
        <v>4721</v>
      </c>
      <c r="K58" s="181"/>
      <c r="L58" s="181"/>
      <c r="M58" s="181">
        <f>'将来負担比率（分子）の構造'!L$50</f>
        <v>4790</v>
      </c>
      <c r="N58" s="181"/>
      <c r="O58" s="181"/>
      <c r="P58" s="181">
        <f>'将来負担比率（分子）の構造'!M$50</f>
        <v>4866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2110</v>
      </c>
      <c r="C62" s="181"/>
      <c r="D62" s="181"/>
      <c r="E62" s="181">
        <f>'将来負担比率（分子）の構造'!J$45</f>
        <v>1970</v>
      </c>
      <c r="F62" s="181"/>
      <c r="G62" s="181"/>
      <c r="H62" s="181">
        <f>'将来負担比率（分子）の構造'!K$45</f>
        <v>1873</v>
      </c>
      <c r="I62" s="181"/>
      <c r="J62" s="181"/>
      <c r="K62" s="181">
        <f>'将来負担比率（分子）の構造'!L$45</f>
        <v>1615</v>
      </c>
      <c r="L62" s="181"/>
      <c r="M62" s="181"/>
      <c r="N62" s="181">
        <f>'将来負担比率（分子）の構造'!M$45</f>
        <v>1562</v>
      </c>
      <c r="O62" s="181"/>
      <c r="P62" s="181"/>
    </row>
    <row r="63" spans="1:16" x14ac:dyDescent="0.15">
      <c r="A63" s="181" t="s">
        <v>34</v>
      </c>
      <c r="B63" s="181">
        <f>'将来負担比率（分子）の構造'!I$44</f>
        <v>2</v>
      </c>
      <c r="C63" s="181"/>
      <c r="D63" s="181"/>
      <c r="E63" s="181">
        <f>'将来負担比率（分子）の構造'!J$44</f>
        <v>8</v>
      </c>
      <c r="F63" s="181"/>
      <c r="G63" s="181"/>
      <c r="H63" s="181">
        <f>'将来負担比率（分子）の構造'!K$44</f>
        <v>67</v>
      </c>
      <c r="I63" s="181"/>
      <c r="J63" s="181"/>
      <c r="K63" s="181">
        <f>'将来負担比率（分子）の構造'!L$44</f>
        <v>145</v>
      </c>
      <c r="L63" s="181"/>
      <c r="M63" s="181"/>
      <c r="N63" s="181">
        <f>'将来負担比率（分子）の構造'!M$44</f>
        <v>145</v>
      </c>
      <c r="O63" s="181"/>
      <c r="P63" s="181"/>
    </row>
    <row r="64" spans="1:16" x14ac:dyDescent="0.15">
      <c r="A64" s="181" t="s">
        <v>33</v>
      </c>
      <c r="B64" s="181">
        <f>'将来負担比率（分子）の構造'!I$43</f>
        <v>13264</v>
      </c>
      <c r="C64" s="181"/>
      <c r="D64" s="181"/>
      <c r="E64" s="181">
        <f>'将来負担比率（分子）の構造'!J$43</f>
        <v>13008</v>
      </c>
      <c r="F64" s="181"/>
      <c r="G64" s="181"/>
      <c r="H64" s="181">
        <f>'将来負担比率（分子）の構造'!K$43</f>
        <v>12726</v>
      </c>
      <c r="I64" s="181"/>
      <c r="J64" s="181"/>
      <c r="K64" s="181">
        <f>'将来負担比率（分子）の構造'!L$43</f>
        <v>11907</v>
      </c>
      <c r="L64" s="181"/>
      <c r="M64" s="181"/>
      <c r="N64" s="181">
        <f>'将来負担比率（分子）の構造'!M$43</f>
        <v>11749</v>
      </c>
      <c r="O64" s="181"/>
      <c r="P64" s="181"/>
    </row>
    <row r="65" spans="1:16" x14ac:dyDescent="0.15">
      <c r="A65" s="181" t="s">
        <v>32</v>
      </c>
      <c r="B65" s="181">
        <f>'将来負担比率（分子）の構造'!I$42</f>
        <v>16</v>
      </c>
      <c r="C65" s="181"/>
      <c r="D65" s="181"/>
      <c r="E65" s="181">
        <f>'将来負担比率（分子）の構造'!J$42</f>
        <v>9</v>
      </c>
      <c r="F65" s="181"/>
      <c r="G65" s="181"/>
      <c r="H65" s="181">
        <f>'将来負担比率（分子）の構造'!K$42</f>
        <v>2</v>
      </c>
      <c r="I65" s="181"/>
      <c r="J65" s="181"/>
      <c r="K65" s="181">
        <f>'将来負担比率（分子）の構造'!L$42</f>
        <v>1</v>
      </c>
      <c r="L65" s="181"/>
      <c r="M65" s="181"/>
      <c r="N65" s="181">
        <f>'将来負担比率（分子）の構造'!M$42</f>
        <v>0</v>
      </c>
      <c r="O65" s="181"/>
      <c r="P65" s="181"/>
    </row>
    <row r="66" spans="1:16" x14ac:dyDescent="0.15">
      <c r="A66" s="181" t="s">
        <v>31</v>
      </c>
      <c r="B66" s="181">
        <f>'将来負担比率（分子）の構造'!I$41</f>
        <v>15441</v>
      </c>
      <c r="C66" s="181"/>
      <c r="D66" s="181"/>
      <c r="E66" s="181">
        <f>'将来負担比率（分子）の構造'!J$41</f>
        <v>15886</v>
      </c>
      <c r="F66" s="181"/>
      <c r="G66" s="181"/>
      <c r="H66" s="181">
        <f>'将来負担比率（分子）の構造'!K$41</f>
        <v>15527</v>
      </c>
      <c r="I66" s="181"/>
      <c r="J66" s="181"/>
      <c r="K66" s="181">
        <f>'将来負担比率（分子）の構造'!L$41</f>
        <v>15459</v>
      </c>
      <c r="L66" s="181"/>
      <c r="M66" s="181"/>
      <c r="N66" s="181">
        <f>'将来負担比率（分子）の構造'!M$41</f>
        <v>15231</v>
      </c>
      <c r="O66" s="181"/>
      <c r="P66" s="181"/>
    </row>
    <row r="67" spans="1:16" x14ac:dyDescent="0.15">
      <c r="A67" s="181" t="s">
        <v>75</v>
      </c>
      <c r="B67" s="181" t="e">
        <f>NA()</f>
        <v>#N/A</v>
      </c>
      <c r="C67" s="181">
        <f>IF(ISNUMBER('将来負担比率（分子）の構造'!I$53), IF('将来負担比率（分子）の構造'!I$53 &lt; 0, 0, '将来負担比率（分子）の構造'!I$53), NA())</f>
        <v>8174</v>
      </c>
      <c r="D67" s="181" t="e">
        <f>NA()</f>
        <v>#N/A</v>
      </c>
      <c r="E67" s="181" t="e">
        <f>NA()</f>
        <v>#N/A</v>
      </c>
      <c r="F67" s="181">
        <f>IF(ISNUMBER('将来負担比率（分子）の構造'!J$53), IF('将来負担比率（分子）の構造'!J$53 &lt; 0, 0, '将来負担比率（分子）の構造'!J$53), NA())</f>
        <v>8206</v>
      </c>
      <c r="G67" s="181" t="e">
        <f>NA()</f>
        <v>#N/A</v>
      </c>
      <c r="H67" s="181" t="e">
        <f>NA()</f>
        <v>#N/A</v>
      </c>
      <c r="I67" s="181">
        <f>IF(ISNUMBER('将来負担比率（分子）の構造'!K$53), IF('将来負担比率（分子）の構造'!K$53 &lt; 0, 0, '将来負担比率（分子）の構造'!K$53), NA())</f>
        <v>8072</v>
      </c>
      <c r="J67" s="181" t="e">
        <f>NA()</f>
        <v>#N/A</v>
      </c>
      <c r="K67" s="181" t="e">
        <f>NA()</f>
        <v>#N/A</v>
      </c>
      <c r="L67" s="181">
        <f>IF(ISNUMBER('将来負担比率（分子）の構造'!L$53), IF('将来負担比率（分子）の構造'!L$53 &lt; 0, 0, '将来負担比率（分子）の構造'!L$53), NA())</f>
        <v>7092</v>
      </c>
      <c r="M67" s="181" t="e">
        <f>NA()</f>
        <v>#N/A</v>
      </c>
      <c r="N67" s="181" t="e">
        <f>NA()</f>
        <v>#N/A</v>
      </c>
      <c r="O67" s="181">
        <f>IF(ISNUMBER('将来負担比率（分子）の構造'!M$53), IF('将来負担比率（分子）の構造'!M$53 &lt; 0, 0, '将来負担比率（分子）の構造'!M$53), NA())</f>
        <v>6826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2412</v>
      </c>
      <c r="C72" s="185">
        <f>基金残高に係る経年分析!G55</f>
        <v>2352</v>
      </c>
      <c r="D72" s="185">
        <f>基金残高に係る経年分析!H55</f>
        <v>2120</v>
      </c>
    </row>
    <row r="73" spans="1:16" x14ac:dyDescent="0.15">
      <c r="A73" s="184" t="s">
        <v>78</v>
      </c>
      <c r="B73" s="185">
        <f>基金残高に係る経年分析!F56</f>
        <v>1277</v>
      </c>
      <c r="C73" s="185">
        <f>基金残高に係る経年分析!G56</f>
        <v>1287</v>
      </c>
      <c r="D73" s="185">
        <f>基金残高に係る経年分析!H56</f>
        <v>1297</v>
      </c>
    </row>
    <row r="74" spans="1:16" x14ac:dyDescent="0.15">
      <c r="A74" s="184" t="s">
        <v>79</v>
      </c>
      <c r="B74" s="185">
        <f>基金残高に係る経年分析!F57</f>
        <v>2122</v>
      </c>
      <c r="C74" s="185">
        <f>基金残高に係る経年分析!G57</f>
        <v>1912</v>
      </c>
      <c r="D74" s="185">
        <f>基金残高に係る経年分析!H57</f>
        <v>1455</v>
      </c>
    </row>
  </sheetData>
  <sheetProtection algorithmName="SHA-512" hashValue="oslb0wNHCRfG9U0QOuMtaL3cUpv1HnoNikdj1CGaumR6uRvVLjl5PZGBet5UQld/bNJD0VhQ0kI1iYuESy5J5Q==" saltValue="osEpAkW28Dboqw1uJv9eo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4788804</v>
      </c>
      <c r="S5" s="673"/>
      <c r="T5" s="673"/>
      <c r="U5" s="673"/>
      <c r="V5" s="673"/>
      <c r="W5" s="673"/>
      <c r="X5" s="673"/>
      <c r="Y5" s="674"/>
      <c r="Z5" s="675">
        <v>20.5</v>
      </c>
      <c r="AA5" s="675"/>
      <c r="AB5" s="675"/>
      <c r="AC5" s="675"/>
      <c r="AD5" s="676">
        <v>4788804</v>
      </c>
      <c r="AE5" s="676"/>
      <c r="AF5" s="676"/>
      <c r="AG5" s="676"/>
      <c r="AH5" s="676"/>
      <c r="AI5" s="676"/>
      <c r="AJ5" s="676"/>
      <c r="AK5" s="676"/>
      <c r="AL5" s="677">
        <v>39.200000000000003</v>
      </c>
      <c r="AM5" s="678"/>
      <c r="AN5" s="678"/>
      <c r="AO5" s="679"/>
      <c r="AP5" s="669" t="s">
        <v>225</v>
      </c>
      <c r="AQ5" s="670"/>
      <c r="AR5" s="670"/>
      <c r="AS5" s="670"/>
      <c r="AT5" s="670"/>
      <c r="AU5" s="670"/>
      <c r="AV5" s="670"/>
      <c r="AW5" s="670"/>
      <c r="AX5" s="670"/>
      <c r="AY5" s="670"/>
      <c r="AZ5" s="670"/>
      <c r="BA5" s="670"/>
      <c r="BB5" s="670"/>
      <c r="BC5" s="670"/>
      <c r="BD5" s="670"/>
      <c r="BE5" s="670"/>
      <c r="BF5" s="671"/>
      <c r="BG5" s="683">
        <v>4788392</v>
      </c>
      <c r="BH5" s="684"/>
      <c r="BI5" s="684"/>
      <c r="BJ5" s="684"/>
      <c r="BK5" s="684"/>
      <c r="BL5" s="684"/>
      <c r="BM5" s="684"/>
      <c r="BN5" s="685"/>
      <c r="BO5" s="686">
        <v>100</v>
      </c>
      <c r="BP5" s="686"/>
      <c r="BQ5" s="686"/>
      <c r="BR5" s="686"/>
      <c r="BS5" s="687">
        <v>56998</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145506</v>
      </c>
      <c r="S6" s="684"/>
      <c r="T6" s="684"/>
      <c r="U6" s="684"/>
      <c r="V6" s="684"/>
      <c r="W6" s="684"/>
      <c r="X6" s="684"/>
      <c r="Y6" s="685"/>
      <c r="Z6" s="686">
        <v>0.6</v>
      </c>
      <c r="AA6" s="686"/>
      <c r="AB6" s="686"/>
      <c r="AC6" s="686"/>
      <c r="AD6" s="687">
        <v>145506</v>
      </c>
      <c r="AE6" s="687"/>
      <c r="AF6" s="687"/>
      <c r="AG6" s="687"/>
      <c r="AH6" s="687"/>
      <c r="AI6" s="687"/>
      <c r="AJ6" s="687"/>
      <c r="AK6" s="687"/>
      <c r="AL6" s="688">
        <v>1.2</v>
      </c>
      <c r="AM6" s="689"/>
      <c r="AN6" s="689"/>
      <c r="AO6" s="690"/>
      <c r="AP6" s="680" t="s">
        <v>230</v>
      </c>
      <c r="AQ6" s="681"/>
      <c r="AR6" s="681"/>
      <c r="AS6" s="681"/>
      <c r="AT6" s="681"/>
      <c r="AU6" s="681"/>
      <c r="AV6" s="681"/>
      <c r="AW6" s="681"/>
      <c r="AX6" s="681"/>
      <c r="AY6" s="681"/>
      <c r="AZ6" s="681"/>
      <c r="BA6" s="681"/>
      <c r="BB6" s="681"/>
      <c r="BC6" s="681"/>
      <c r="BD6" s="681"/>
      <c r="BE6" s="681"/>
      <c r="BF6" s="682"/>
      <c r="BG6" s="683">
        <v>4788392</v>
      </c>
      <c r="BH6" s="684"/>
      <c r="BI6" s="684"/>
      <c r="BJ6" s="684"/>
      <c r="BK6" s="684"/>
      <c r="BL6" s="684"/>
      <c r="BM6" s="684"/>
      <c r="BN6" s="685"/>
      <c r="BO6" s="686">
        <v>100</v>
      </c>
      <c r="BP6" s="686"/>
      <c r="BQ6" s="686"/>
      <c r="BR6" s="686"/>
      <c r="BS6" s="687">
        <v>56998</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198318</v>
      </c>
      <c r="CS6" s="684"/>
      <c r="CT6" s="684"/>
      <c r="CU6" s="684"/>
      <c r="CV6" s="684"/>
      <c r="CW6" s="684"/>
      <c r="CX6" s="684"/>
      <c r="CY6" s="685"/>
      <c r="CZ6" s="677">
        <v>0.9</v>
      </c>
      <c r="DA6" s="678"/>
      <c r="DB6" s="678"/>
      <c r="DC6" s="697"/>
      <c r="DD6" s="692" t="s">
        <v>232</v>
      </c>
      <c r="DE6" s="684"/>
      <c r="DF6" s="684"/>
      <c r="DG6" s="684"/>
      <c r="DH6" s="684"/>
      <c r="DI6" s="684"/>
      <c r="DJ6" s="684"/>
      <c r="DK6" s="684"/>
      <c r="DL6" s="684"/>
      <c r="DM6" s="684"/>
      <c r="DN6" s="684"/>
      <c r="DO6" s="684"/>
      <c r="DP6" s="685"/>
      <c r="DQ6" s="692">
        <v>198318</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4328</v>
      </c>
      <c r="S7" s="684"/>
      <c r="T7" s="684"/>
      <c r="U7" s="684"/>
      <c r="V7" s="684"/>
      <c r="W7" s="684"/>
      <c r="X7" s="684"/>
      <c r="Y7" s="685"/>
      <c r="Z7" s="686">
        <v>0</v>
      </c>
      <c r="AA7" s="686"/>
      <c r="AB7" s="686"/>
      <c r="AC7" s="686"/>
      <c r="AD7" s="687">
        <v>4328</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2425400</v>
      </c>
      <c r="BH7" s="684"/>
      <c r="BI7" s="684"/>
      <c r="BJ7" s="684"/>
      <c r="BK7" s="684"/>
      <c r="BL7" s="684"/>
      <c r="BM7" s="684"/>
      <c r="BN7" s="685"/>
      <c r="BO7" s="686">
        <v>50.6</v>
      </c>
      <c r="BP7" s="686"/>
      <c r="BQ7" s="686"/>
      <c r="BR7" s="686"/>
      <c r="BS7" s="687">
        <v>56998</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3788096</v>
      </c>
      <c r="CS7" s="684"/>
      <c r="CT7" s="684"/>
      <c r="CU7" s="684"/>
      <c r="CV7" s="684"/>
      <c r="CW7" s="684"/>
      <c r="CX7" s="684"/>
      <c r="CY7" s="685"/>
      <c r="CZ7" s="686">
        <v>16.7</v>
      </c>
      <c r="DA7" s="686"/>
      <c r="DB7" s="686"/>
      <c r="DC7" s="686"/>
      <c r="DD7" s="692">
        <v>1186993</v>
      </c>
      <c r="DE7" s="684"/>
      <c r="DF7" s="684"/>
      <c r="DG7" s="684"/>
      <c r="DH7" s="684"/>
      <c r="DI7" s="684"/>
      <c r="DJ7" s="684"/>
      <c r="DK7" s="684"/>
      <c r="DL7" s="684"/>
      <c r="DM7" s="684"/>
      <c r="DN7" s="684"/>
      <c r="DO7" s="684"/>
      <c r="DP7" s="685"/>
      <c r="DQ7" s="692">
        <v>2849660</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10197</v>
      </c>
      <c r="S8" s="684"/>
      <c r="T8" s="684"/>
      <c r="U8" s="684"/>
      <c r="V8" s="684"/>
      <c r="W8" s="684"/>
      <c r="X8" s="684"/>
      <c r="Y8" s="685"/>
      <c r="Z8" s="686">
        <v>0</v>
      </c>
      <c r="AA8" s="686"/>
      <c r="AB8" s="686"/>
      <c r="AC8" s="686"/>
      <c r="AD8" s="687">
        <v>10197</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70555</v>
      </c>
      <c r="BH8" s="684"/>
      <c r="BI8" s="684"/>
      <c r="BJ8" s="684"/>
      <c r="BK8" s="684"/>
      <c r="BL8" s="684"/>
      <c r="BM8" s="684"/>
      <c r="BN8" s="685"/>
      <c r="BO8" s="686">
        <v>1.5</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6813713</v>
      </c>
      <c r="CS8" s="684"/>
      <c r="CT8" s="684"/>
      <c r="CU8" s="684"/>
      <c r="CV8" s="684"/>
      <c r="CW8" s="684"/>
      <c r="CX8" s="684"/>
      <c r="CY8" s="685"/>
      <c r="CZ8" s="686">
        <v>30</v>
      </c>
      <c r="DA8" s="686"/>
      <c r="DB8" s="686"/>
      <c r="DC8" s="686"/>
      <c r="DD8" s="692">
        <v>31683</v>
      </c>
      <c r="DE8" s="684"/>
      <c r="DF8" s="684"/>
      <c r="DG8" s="684"/>
      <c r="DH8" s="684"/>
      <c r="DI8" s="684"/>
      <c r="DJ8" s="684"/>
      <c r="DK8" s="684"/>
      <c r="DL8" s="684"/>
      <c r="DM8" s="684"/>
      <c r="DN8" s="684"/>
      <c r="DO8" s="684"/>
      <c r="DP8" s="685"/>
      <c r="DQ8" s="692">
        <v>3045658</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5650</v>
      </c>
      <c r="S9" s="684"/>
      <c r="T9" s="684"/>
      <c r="U9" s="684"/>
      <c r="V9" s="684"/>
      <c r="W9" s="684"/>
      <c r="X9" s="684"/>
      <c r="Y9" s="685"/>
      <c r="Z9" s="686">
        <v>0</v>
      </c>
      <c r="AA9" s="686"/>
      <c r="AB9" s="686"/>
      <c r="AC9" s="686"/>
      <c r="AD9" s="687">
        <v>5650</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2045783</v>
      </c>
      <c r="BH9" s="684"/>
      <c r="BI9" s="684"/>
      <c r="BJ9" s="684"/>
      <c r="BK9" s="684"/>
      <c r="BL9" s="684"/>
      <c r="BM9" s="684"/>
      <c r="BN9" s="685"/>
      <c r="BO9" s="686">
        <v>42.7</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2092950</v>
      </c>
      <c r="CS9" s="684"/>
      <c r="CT9" s="684"/>
      <c r="CU9" s="684"/>
      <c r="CV9" s="684"/>
      <c r="CW9" s="684"/>
      <c r="CX9" s="684"/>
      <c r="CY9" s="685"/>
      <c r="CZ9" s="686">
        <v>9.1999999999999993</v>
      </c>
      <c r="DA9" s="686"/>
      <c r="DB9" s="686"/>
      <c r="DC9" s="686"/>
      <c r="DD9" s="692">
        <v>124296</v>
      </c>
      <c r="DE9" s="684"/>
      <c r="DF9" s="684"/>
      <c r="DG9" s="684"/>
      <c r="DH9" s="684"/>
      <c r="DI9" s="684"/>
      <c r="DJ9" s="684"/>
      <c r="DK9" s="684"/>
      <c r="DL9" s="684"/>
      <c r="DM9" s="684"/>
      <c r="DN9" s="684"/>
      <c r="DO9" s="684"/>
      <c r="DP9" s="685"/>
      <c r="DQ9" s="692">
        <v>1822941</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241</v>
      </c>
      <c r="AA10" s="686"/>
      <c r="AB10" s="686"/>
      <c r="AC10" s="686"/>
      <c r="AD10" s="687" t="s">
        <v>241</v>
      </c>
      <c r="AE10" s="687"/>
      <c r="AF10" s="687"/>
      <c r="AG10" s="687"/>
      <c r="AH10" s="687"/>
      <c r="AI10" s="687"/>
      <c r="AJ10" s="687"/>
      <c r="AK10" s="687"/>
      <c r="AL10" s="688" t="s">
        <v>232</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128348</v>
      </c>
      <c r="BH10" s="684"/>
      <c r="BI10" s="684"/>
      <c r="BJ10" s="684"/>
      <c r="BK10" s="684"/>
      <c r="BL10" s="684"/>
      <c r="BM10" s="684"/>
      <c r="BN10" s="685"/>
      <c r="BO10" s="686">
        <v>2.7</v>
      </c>
      <c r="BP10" s="686"/>
      <c r="BQ10" s="686"/>
      <c r="BR10" s="686"/>
      <c r="BS10" s="692">
        <v>21303</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28526</v>
      </c>
      <c r="CS10" s="684"/>
      <c r="CT10" s="684"/>
      <c r="CU10" s="684"/>
      <c r="CV10" s="684"/>
      <c r="CW10" s="684"/>
      <c r="CX10" s="684"/>
      <c r="CY10" s="685"/>
      <c r="CZ10" s="686">
        <v>0.1</v>
      </c>
      <c r="DA10" s="686"/>
      <c r="DB10" s="686"/>
      <c r="DC10" s="686"/>
      <c r="DD10" s="692">
        <v>2970</v>
      </c>
      <c r="DE10" s="684"/>
      <c r="DF10" s="684"/>
      <c r="DG10" s="684"/>
      <c r="DH10" s="684"/>
      <c r="DI10" s="684"/>
      <c r="DJ10" s="684"/>
      <c r="DK10" s="684"/>
      <c r="DL10" s="684"/>
      <c r="DM10" s="684"/>
      <c r="DN10" s="684"/>
      <c r="DO10" s="684"/>
      <c r="DP10" s="685"/>
      <c r="DQ10" s="692">
        <v>28390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729825</v>
      </c>
      <c r="S11" s="684"/>
      <c r="T11" s="684"/>
      <c r="U11" s="684"/>
      <c r="V11" s="684"/>
      <c r="W11" s="684"/>
      <c r="X11" s="684"/>
      <c r="Y11" s="685"/>
      <c r="Z11" s="688">
        <v>3.1</v>
      </c>
      <c r="AA11" s="689"/>
      <c r="AB11" s="689"/>
      <c r="AC11" s="701"/>
      <c r="AD11" s="692">
        <v>729825</v>
      </c>
      <c r="AE11" s="684"/>
      <c r="AF11" s="684"/>
      <c r="AG11" s="684"/>
      <c r="AH11" s="684"/>
      <c r="AI11" s="684"/>
      <c r="AJ11" s="684"/>
      <c r="AK11" s="685"/>
      <c r="AL11" s="688">
        <v>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180714</v>
      </c>
      <c r="BH11" s="684"/>
      <c r="BI11" s="684"/>
      <c r="BJ11" s="684"/>
      <c r="BK11" s="684"/>
      <c r="BL11" s="684"/>
      <c r="BM11" s="684"/>
      <c r="BN11" s="685"/>
      <c r="BO11" s="686">
        <v>3.8</v>
      </c>
      <c r="BP11" s="686"/>
      <c r="BQ11" s="686"/>
      <c r="BR11" s="686"/>
      <c r="BS11" s="692">
        <v>35695</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1244323</v>
      </c>
      <c r="CS11" s="684"/>
      <c r="CT11" s="684"/>
      <c r="CU11" s="684"/>
      <c r="CV11" s="684"/>
      <c r="CW11" s="684"/>
      <c r="CX11" s="684"/>
      <c r="CY11" s="685"/>
      <c r="CZ11" s="686">
        <v>5.5</v>
      </c>
      <c r="DA11" s="686"/>
      <c r="DB11" s="686"/>
      <c r="DC11" s="686"/>
      <c r="DD11" s="692">
        <v>750416</v>
      </c>
      <c r="DE11" s="684"/>
      <c r="DF11" s="684"/>
      <c r="DG11" s="684"/>
      <c r="DH11" s="684"/>
      <c r="DI11" s="684"/>
      <c r="DJ11" s="684"/>
      <c r="DK11" s="684"/>
      <c r="DL11" s="684"/>
      <c r="DM11" s="684"/>
      <c r="DN11" s="684"/>
      <c r="DO11" s="684"/>
      <c r="DP11" s="685"/>
      <c r="DQ11" s="692">
        <v>451267</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232</v>
      </c>
      <c r="S12" s="684"/>
      <c r="T12" s="684"/>
      <c r="U12" s="684"/>
      <c r="V12" s="684"/>
      <c r="W12" s="684"/>
      <c r="X12" s="684"/>
      <c r="Y12" s="685"/>
      <c r="Z12" s="686" t="s">
        <v>232</v>
      </c>
      <c r="AA12" s="686"/>
      <c r="AB12" s="686"/>
      <c r="AC12" s="686"/>
      <c r="AD12" s="687" t="s">
        <v>232</v>
      </c>
      <c r="AE12" s="687"/>
      <c r="AF12" s="687"/>
      <c r="AG12" s="687"/>
      <c r="AH12" s="687"/>
      <c r="AI12" s="687"/>
      <c r="AJ12" s="687"/>
      <c r="AK12" s="687"/>
      <c r="AL12" s="688" t="s">
        <v>241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1901747</v>
      </c>
      <c r="BH12" s="684"/>
      <c r="BI12" s="684"/>
      <c r="BJ12" s="684"/>
      <c r="BK12" s="684"/>
      <c r="BL12" s="684"/>
      <c r="BM12" s="684"/>
      <c r="BN12" s="685"/>
      <c r="BO12" s="686">
        <v>39.700000000000003</v>
      </c>
      <c r="BP12" s="686"/>
      <c r="BQ12" s="686"/>
      <c r="BR12" s="686"/>
      <c r="BS12" s="692" t="s">
        <v>232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988587</v>
      </c>
      <c r="CS12" s="684"/>
      <c r="CT12" s="684"/>
      <c r="CU12" s="684"/>
      <c r="CV12" s="684"/>
      <c r="CW12" s="684"/>
      <c r="CX12" s="684"/>
      <c r="CY12" s="685"/>
      <c r="CZ12" s="686">
        <v>4.4000000000000004</v>
      </c>
      <c r="DA12" s="686"/>
      <c r="DB12" s="686"/>
      <c r="DC12" s="686"/>
      <c r="DD12" s="692">
        <v>11913</v>
      </c>
      <c r="DE12" s="684"/>
      <c r="DF12" s="684"/>
      <c r="DG12" s="684"/>
      <c r="DH12" s="684"/>
      <c r="DI12" s="684"/>
      <c r="DJ12" s="684"/>
      <c r="DK12" s="684"/>
      <c r="DL12" s="684"/>
      <c r="DM12" s="684"/>
      <c r="DN12" s="684"/>
      <c r="DO12" s="684"/>
      <c r="DP12" s="685"/>
      <c r="DQ12" s="692">
        <v>604706</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241</v>
      </c>
      <c r="AA13" s="686"/>
      <c r="AB13" s="686"/>
      <c r="AC13" s="686"/>
      <c r="AD13" s="687" t="s">
        <v>241</v>
      </c>
      <c r="AE13" s="687"/>
      <c r="AF13" s="687"/>
      <c r="AG13" s="687"/>
      <c r="AH13" s="687"/>
      <c r="AI13" s="687"/>
      <c r="AJ13" s="687"/>
      <c r="AK13" s="687"/>
      <c r="AL13" s="688" t="s">
        <v>232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1877781</v>
      </c>
      <c r="BH13" s="684"/>
      <c r="BI13" s="684"/>
      <c r="BJ13" s="684"/>
      <c r="BK13" s="684"/>
      <c r="BL13" s="684"/>
      <c r="BM13" s="684"/>
      <c r="BN13" s="685"/>
      <c r="BO13" s="686">
        <v>39.200000000000003</v>
      </c>
      <c r="BP13" s="686"/>
      <c r="BQ13" s="686"/>
      <c r="BR13" s="686"/>
      <c r="BS13" s="692" t="s">
        <v>241</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2385461</v>
      </c>
      <c r="CS13" s="684"/>
      <c r="CT13" s="684"/>
      <c r="CU13" s="684"/>
      <c r="CV13" s="684"/>
      <c r="CW13" s="684"/>
      <c r="CX13" s="684"/>
      <c r="CY13" s="685"/>
      <c r="CZ13" s="686">
        <v>10.5</v>
      </c>
      <c r="DA13" s="686"/>
      <c r="DB13" s="686"/>
      <c r="DC13" s="686"/>
      <c r="DD13" s="692">
        <v>1290081</v>
      </c>
      <c r="DE13" s="684"/>
      <c r="DF13" s="684"/>
      <c r="DG13" s="684"/>
      <c r="DH13" s="684"/>
      <c r="DI13" s="684"/>
      <c r="DJ13" s="684"/>
      <c r="DK13" s="684"/>
      <c r="DL13" s="684"/>
      <c r="DM13" s="684"/>
      <c r="DN13" s="684"/>
      <c r="DO13" s="684"/>
      <c r="DP13" s="685"/>
      <c r="DQ13" s="692">
        <v>1761473</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21527</v>
      </c>
      <c r="S14" s="684"/>
      <c r="T14" s="684"/>
      <c r="U14" s="684"/>
      <c r="V14" s="684"/>
      <c r="W14" s="684"/>
      <c r="X14" s="684"/>
      <c r="Y14" s="685"/>
      <c r="Z14" s="686">
        <v>0.1</v>
      </c>
      <c r="AA14" s="686"/>
      <c r="AB14" s="686"/>
      <c r="AC14" s="686"/>
      <c r="AD14" s="687">
        <v>21527</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117194</v>
      </c>
      <c r="BH14" s="684"/>
      <c r="BI14" s="684"/>
      <c r="BJ14" s="684"/>
      <c r="BK14" s="684"/>
      <c r="BL14" s="684"/>
      <c r="BM14" s="684"/>
      <c r="BN14" s="685"/>
      <c r="BO14" s="686">
        <v>2.4</v>
      </c>
      <c r="BP14" s="686"/>
      <c r="BQ14" s="686"/>
      <c r="BR14" s="686"/>
      <c r="BS14" s="692" t="s">
        <v>241</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1059277</v>
      </c>
      <c r="CS14" s="684"/>
      <c r="CT14" s="684"/>
      <c r="CU14" s="684"/>
      <c r="CV14" s="684"/>
      <c r="CW14" s="684"/>
      <c r="CX14" s="684"/>
      <c r="CY14" s="685"/>
      <c r="CZ14" s="686">
        <v>4.7</v>
      </c>
      <c r="DA14" s="686"/>
      <c r="DB14" s="686"/>
      <c r="DC14" s="686"/>
      <c r="DD14" s="692">
        <v>92811</v>
      </c>
      <c r="DE14" s="684"/>
      <c r="DF14" s="684"/>
      <c r="DG14" s="684"/>
      <c r="DH14" s="684"/>
      <c r="DI14" s="684"/>
      <c r="DJ14" s="684"/>
      <c r="DK14" s="684"/>
      <c r="DL14" s="684"/>
      <c r="DM14" s="684"/>
      <c r="DN14" s="684"/>
      <c r="DO14" s="684"/>
      <c r="DP14" s="685"/>
      <c r="DQ14" s="692">
        <v>1016255</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241</v>
      </c>
      <c r="AA15" s="686"/>
      <c r="AB15" s="686"/>
      <c r="AC15" s="686"/>
      <c r="AD15" s="687" t="s">
        <v>241</v>
      </c>
      <c r="AE15" s="687"/>
      <c r="AF15" s="687"/>
      <c r="AG15" s="687"/>
      <c r="AH15" s="687"/>
      <c r="AI15" s="687"/>
      <c r="AJ15" s="687"/>
      <c r="AK15" s="687"/>
      <c r="AL15" s="688" t="s">
        <v>241</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344051</v>
      </c>
      <c r="BH15" s="684"/>
      <c r="BI15" s="684"/>
      <c r="BJ15" s="684"/>
      <c r="BK15" s="684"/>
      <c r="BL15" s="684"/>
      <c r="BM15" s="684"/>
      <c r="BN15" s="685"/>
      <c r="BO15" s="686">
        <v>7.2</v>
      </c>
      <c r="BP15" s="686"/>
      <c r="BQ15" s="686"/>
      <c r="BR15" s="686"/>
      <c r="BS15" s="692" t="s">
        <v>241</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2625582</v>
      </c>
      <c r="CS15" s="684"/>
      <c r="CT15" s="684"/>
      <c r="CU15" s="684"/>
      <c r="CV15" s="684"/>
      <c r="CW15" s="684"/>
      <c r="CX15" s="684"/>
      <c r="CY15" s="685"/>
      <c r="CZ15" s="686">
        <v>11.6</v>
      </c>
      <c r="DA15" s="686"/>
      <c r="DB15" s="686"/>
      <c r="DC15" s="686"/>
      <c r="DD15" s="692">
        <v>594776</v>
      </c>
      <c r="DE15" s="684"/>
      <c r="DF15" s="684"/>
      <c r="DG15" s="684"/>
      <c r="DH15" s="684"/>
      <c r="DI15" s="684"/>
      <c r="DJ15" s="684"/>
      <c r="DK15" s="684"/>
      <c r="DL15" s="684"/>
      <c r="DM15" s="684"/>
      <c r="DN15" s="684"/>
      <c r="DO15" s="684"/>
      <c r="DP15" s="685"/>
      <c r="DQ15" s="692">
        <v>2055020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4542</v>
      </c>
      <c r="S16" s="684"/>
      <c r="T16" s="684"/>
      <c r="U16" s="684"/>
      <c r="V16" s="684"/>
      <c r="W16" s="684"/>
      <c r="X16" s="684"/>
      <c r="Y16" s="685"/>
      <c r="Z16" s="686">
        <v>0</v>
      </c>
      <c r="AA16" s="686"/>
      <c r="AB16" s="686"/>
      <c r="AC16" s="686"/>
      <c r="AD16" s="687">
        <v>4542</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232</v>
      </c>
      <c r="BP16" s="686"/>
      <c r="BQ16" s="686"/>
      <c r="BR16" s="686"/>
      <c r="BS16" s="692" t="s">
        <v>241</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241</v>
      </c>
      <c r="CS16" s="684"/>
      <c r="CT16" s="684"/>
      <c r="CU16" s="684"/>
      <c r="CV16" s="684"/>
      <c r="CW16" s="684"/>
      <c r="CX16" s="684"/>
      <c r="CY16" s="685"/>
      <c r="CZ16" s="686" t="s">
        <v>232</v>
      </c>
      <c r="DA16" s="686"/>
      <c r="DB16" s="686"/>
      <c r="DC16" s="686"/>
      <c r="DD16" s="692" t="s">
        <v>241</v>
      </c>
      <c r="DE16" s="684"/>
      <c r="DF16" s="684"/>
      <c r="DG16" s="684"/>
      <c r="DH16" s="684"/>
      <c r="DI16" s="684"/>
      <c r="DJ16" s="684"/>
      <c r="DK16" s="684"/>
      <c r="DL16" s="684"/>
      <c r="DM16" s="684"/>
      <c r="DN16" s="684"/>
      <c r="DO16" s="684"/>
      <c r="DP16" s="685"/>
      <c r="DQ16" s="692" t="s">
        <v>232</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62264</v>
      </c>
      <c r="S17" s="684"/>
      <c r="T17" s="684"/>
      <c r="U17" s="684"/>
      <c r="V17" s="684"/>
      <c r="W17" s="684"/>
      <c r="X17" s="684"/>
      <c r="Y17" s="685"/>
      <c r="Z17" s="686">
        <v>0.3</v>
      </c>
      <c r="AA17" s="686"/>
      <c r="AB17" s="686"/>
      <c r="AC17" s="686"/>
      <c r="AD17" s="687">
        <v>62264</v>
      </c>
      <c r="AE17" s="687"/>
      <c r="AF17" s="687"/>
      <c r="AG17" s="687"/>
      <c r="AH17" s="687"/>
      <c r="AI17" s="687"/>
      <c r="AJ17" s="687"/>
      <c r="AK17" s="687"/>
      <c r="AL17" s="688">
        <v>0.5</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241</v>
      </c>
      <c r="BP17" s="686"/>
      <c r="BQ17" s="686"/>
      <c r="BR17" s="686"/>
      <c r="BS17" s="692" t="s">
        <v>232</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1474841</v>
      </c>
      <c r="CS17" s="684"/>
      <c r="CT17" s="684"/>
      <c r="CU17" s="684"/>
      <c r="CV17" s="684"/>
      <c r="CW17" s="684"/>
      <c r="CX17" s="684"/>
      <c r="CY17" s="685"/>
      <c r="CZ17" s="686">
        <v>6.5</v>
      </c>
      <c r="DA17" s="686"/>
      <c r="DB17" s="686"/>
      <c r="DC17" s="686"/>
      <c r="DD17" s="692" t="s">
        <v>232</v>
      </c>
      <c r="DE17" s="684"/>
      <c r="DF17" s="684"/>
      <c r="DG17" s="684"/>
      <c r="DH17" s="684"/>
      <c r="DI17" s="684"/>
      <c r="DJ17" s="684"/>
      <c r="DK17" s="684"/>
      <c r="DL17" s="684"/>
      <c r="DM17" s="684"/>
      <c r="DN17" s="684"/>
      <c r="DO17" s="684"/>
      <c r="DP17" s="685"/>
      <c r="DQ17" s="692">
        <v>1393938</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18704</v>
      </c>
      <c r="S18" s="684"/>
      <c r="T18" s="684"/>
      <c r="U18" s="684"/>
      <c r="V18" s="684"/>
      <c r="W18" s="684"/>
      <c r="X18" s="684"/>
      <c r="Y18" s="685"/>
      <c r="Z18" s="686">
        <v>0.1</v>
      </c>
      <c r="AA18" s="686"/>
      <c r="AB18" s="686"/>
      <c r="AC18" s="686"/>
      <c r="AD18" s="687">
        <v>18704</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232</v>
      </c>
      <c r="BP18" s="686"/>
      <c r="BQ18" s="686"/>
      <c r="BR18" s="686"/>
      <c r="BS18" s="692" t="s">
        <v>241</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241</v>
      </c>
      <c r="CS18" s="684"/>
      <c r="CT18" s="684"/>
      <c r="CU18" s="684"/>
      <c r="CV18" s="684"/>
      <c r="CW18" s="684"/>
      <c r="CX18" s="684"/>
      <c r="CY18" s="685"/>
      <c r="CZ18" s="686" t="s">
        <v>241</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2319</v>
      </c>
      <c r="S19" s="684"/>
      <c r="T19" s="684"/>
      <c r="U19" s="684"/>
      <c r="V19" s="684"/>
      <c r="W19" s="684"/>
      <c r="X19" s="684"/>
      <c r="Y19" s="685"/>
      <c r="Z19" s="686">
        <v>0</v>
      </c>
      <c r="AA19" s="686"/>
      <c r="AB19" s="686"/>
      <c r="AC19" s="686"/>
      <c r="AD19" s="687">
        <v>2319</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412</v>
      </c>
      <c r="BH19" s="684"/>
      <c r="BI19" s="684"/>
      <c r="BJ19" s="684"/>
      <c r="BK19" s="684"/>
      <c r="BL19" s="684"/>
      <c r="BM19" s="684"/>
      <c r="BN19" s="685"/>
      <c r="BO19" s="686">
        <v>0</v>
      </c>
      <c r="BP19" s="686"/>
      <c r="BQ19" s="686"/>
      <c r="BR19" s="686"/>
      <c r="BS19" s="692" t="s">
        <v>241</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232</v>
      </c>
      <c r="DA19" s="686"/>
      <c r="DB19" s="686"/>
      <c r="DC19" s="686"/>
      <c r="DD19" s="692" t="s">
        <v>241</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1070</v>
      </c>
      <c r="S20" s="684"/>
      <c r="T20" s="684"/>
      <c r="U20" s="684"/>
      <c r="V20" s="684"/>
      <c r="W20" s="684"/>
      <c r="X20" s="684"/>
      <c r="Y20" s="685"/>
      <c r="Z20" s="686">
        <v>0</v>
      </c>
      <c r="AA20" s="686"/>
      <c r="AB20" s="686"/>
      <c r="AC20" s="686"/>
      <c r="AD20" s="687">
        <v>1070</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412</v>
      </c>
      <c r="BH20" s="684"/>
      <c r="BI20" s="684"/>
      <c r="BJ20" s="684"/>
      <c r="BK20" s="684"/>
      <c r="BL20" s="684"/>
      <c r="BM20" s="684"/>
      <c r="BN20" s="685"/>
      <c r="BO20" s="686">
        <v>0</v>
      </c>
      <c r="BP20" s="686"/>
      <c r="BQ20" s="686"/>
      <c r="BR20" s="686"/>
      <c r="BS20" s="692" t="s">
        <v>241</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22699674</v>
      </c>
      <c r="CS20" s="684"/>
      <c r="CT20" s="684"/>
      <c r="CU20" s="684"/>
      <c r="CV20" s="684"/>
      <c r="CW20" s="684"/>
      <c r="CX20" s="684"/>
      <c r="CY20" s="685"/>
      <c r="CZ20" s="686">
        <v>100</v>
      </c>
      <c r="DA20" s="686"/>
      <c r="DB20" s="686"/>
      <c r="DC20" s="686"/>
      <c r="DD20" s="692">
        <v>4085939</v>
      </c>
      <c r="DE20" s="684"/>
      <c r="DF20" s="684"/>
      <c r="DG20" s="684"/>
      <c r="DH20" s="684"/>
      <c r="DI20" s="684"/>
      <c r="DJ20" s="684"/>
      <c r="DK20" s="684"/>
      <c r="DL20" s="684"/>
      <c r="DM20" s="684"/>
      <c r="DN20" s="684"/>
      <c r="DO20" s="684"/>
      <c r="DP20" s="685"/>
      <c r="DQ20" s="692">
        <v>15227626</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40171</v>
      </c>
      <c r="S21" s="684"/>
      <c r="T21" s="684"/>
      <c r="U21" s="684"/>
      <c r="V21" s="684"/>
      <c r="W21" s="684"/>
      <c r="X21" s="684"/>
      <c r="Y21" s="685"/>
      <c r="Z21" s="686">
        <v>0.2</v>
      </c>
      <c r="AA21" s="686"/>
      <c r="AB21" s="686"/>
      <c r="AC21" s="686"/>
      <c r="AD21" s="687">
        <v>40171</v>
      </c>
      <c r="AE21" s="687"/>
      <c r="AF21" s="687"/>
      <c r="AG21" s="687"/>
      <c r="AH21" s="687"/>
      <c r="AI21" s="687"/>
      <c r="AJ21" s="687"/>
      <c r="AK21" s="687"/>
      <c r="AL21" s="688">
        <v>0.3</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412</v>
      </c>
      <c r="BH21" s="684"/>
      <c r="BI21" s="684"/>
      <c r="BJ21" s="684"/>
      <c r="BK21" s="684"/>
      <c r="BL21" s="684"/>
      <c r="BM21" s="684"/>
      <c r="BN21" s="685"/>
      <c r="BO21" s="686">
        <v>0</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5121652</v>
      </c>
      <c r="S22" s="684"/>
      <c r="T22" s="684"/>
      <c r="U22" s="684"/>
      <c r="V22" s="684"/>
      <c r="W22" s="684"/>
      <c r="X22" s="684"/>
      <c r="Y22" s="685"/>
      <c r="Z22" s="686">
        <v>21.9</v>
      </c>
      <c r="AA22" s="686"/>
      <c r="AB22" s="686"/>
      <c r="AC22" s="686"/>
      <c r="AD22" s="687">
        <v>4249219</v>
      </c>
      <c r="AE22" s="687"/>
      <c r="AF22" s="687"/>
      <c r="AG22" s="687"/>
      <c r="AH22" s="687"/>
      <c r="AI22" s="687"/>
      <c r="AJ22" s="687"/>
      <c r="AK22" s="687"/>
      <c r="AL22" s="688">
        <v>34.799999999999997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241</v>
      </c>
      <c r="BP22" s="686"/>
      <c r="BQ22" s="686"/>
      <c r="BR22" s="686"/>
      <c r="BS22" s="692" t="s">
        <v>232</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4249219</v>
      </c>
      <c r="S23" s="684"/>
      <c r="T23" s="684"/>
      <c r="U23" s="684"/>
      <c r="V23" s="684"/>
      <c r="W23" s="684"/>
      <c r="X23" s="684"/>
      <c r="Y23" s="685"/>
      <c r="Z23" s="686">
        <v>18.2</v>
      </c>
      <c r="AA23" s="686"/>
      <c r="AB23" s="686"/>
      <c r="AC23" s="686"/>
      <c r="AD23" s="687">
        <v>4249219</v>
      </c>
      <c r="AE23" s="687"/>
      <c r="AF23" s="687"/>
      <c r="AG23" s="687"/>
      <c r="AH23" s="687"/>
      <c r="AI23" s="687"/>
      <c r="AJ23" s="687"/>
      <c r="AK23" s="687"/>
      <c r="AL23" s="688">
        <v>34.799999999999997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241</v>
      </c>
      <c r="BP23" s="686"/>
      <c r="BQ23" s="686"/>
      <c r="BR23" s="686"/>
      <c r="BS23" s="692" t="s">
        <v>241</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780663</v>
      </c>
      <c r="S24" s="684"/>
      <c r="T24" s="684"/>
      <c r="U24" s="684"/>
      <c r="V24" s="684"/>
      <c r="W24" s="684"/>
      <c r="X24" s="684"/>
      <c r="Y24" s="685"/>
      <c r="Z24" s="686">
        <v>3.3</v>
      </c>
      <c r="AA24" s="686"/>
      <c r="AB24" s="686"/>
      <c r="AC24" s="686"/>
      <c r="AD24" s="687" t="s">
        <v>241</v>
      </c>
      <c r="AE24" s="687"/>
      <c r="AF24" s="687"/>
      <c r="AG24" s="687"/>
      <c r="AH24" s="687"/>
      <c r="AI24" s="687"/>
      <c r="AJ24" s="687"/>
      <c r="AK24" s="687"/>
      <c r="AL24" s="688" t="s">
        <v>232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241</v>
      </c>
      <c r="BH24" s="684"/>
      <c r="BI24" s="684"/>
      <c r="BJ24" s="684"/>
      <c r="BK24" s="684"/>
      <c r="BL24" s="684"/>
      <c r="BM24" s="684"/>
      <c r="BN24" s="685"/>
      <c r="BO24" s="686" t="s">
        <v>232</v>
      </c>
      <c r="BP24" s="686"/>
      <c r="BQ24" s="686"/>
      <c r="BR24" s="686"/>
      <c r="BS24" s="692" t="s">
        <v>241</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9839509</v>
      </c>
      <c r="CS24" s="673"/>
      <c r="CT24" s="673"/>
      <c r="CU24" s="673"/>
      <c r="CV24" s="673"/>
      <c r="CW24" s="673"/>
      <c r="CX24" s="673"/>
      <c r="CY24" s="674"/>
      <c r="CZ24" s="677">
        <v>43.3</v>
      </c>
      <c r="DA24" s="678"/>
      <c r="DB24" s="678"/>
      <c r="DC24" s="697"/>
      <c r="DD24" s="722">
        <v>6185230</v>
      </c>
      <c r="DE24" s="673"/>
      <c r="DF24" s="673"/>
      <c r="DG24" s="673"/>
      <c r="DH24" s="673"/>
      <c r="DI24" s="673"/>
      <c r="DJ24" s="673"/>
      <c r="DK24" s="674"/>
      <c r="DL24" s="722">
        <v>6172969</v>
      </c>
      <c r="DM24" s="673"/>
      <c r="DN24" s="673"/>
      <c r="DO24" s="673"/>
      <c r="DP24" s="673"/>
      <c r="DQ24" s="673"/>
      <c r="DR24" s="673"/>
      <c r="DS24" s="673"/>
      <c r="DT24" s="673"/>
      <c r="DU24" s="673"/>
      <c r="DV24" s="674"/>
      <c r="DW24" s="677">
        <v>48.7</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91770</v>
      </c>
      <c r="S25" s="684"/>
      <c r="T25" s="684"/>
      <c r="U25" s="684"/>
      <c r="V25" s="684"/>
      <c r="W25" s="684"/>
      <c r="X25" s="684"/>
      <c r="Y25" s="685"/>
      <c r="Z25" s="686">
        <v>0.4</v>
      </c>
      <c r="AA25" s="686"/>
      <c r="AB25" s="686"/>
      <c r="AC25" s="686"/>
      <c r="AD25" s="687" t="s">
        <v>241</v>
      </c>
      <c r="AE25" s="687"/>
      <c r="AF25" s="687"/>
      <c r="AG25" s="687"/>
      <c r="AH25" s="687"/>
      <c r="AI25" s="687"/>
      <c r="AJ25" s="687"/>
      <c r="AK25" s="687"/>
      <c r="AL25" s="688" t="s">
        <v>232</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241</v>
      </c>
      <c r="BP25" s="686"/>
      <c r="BQ25" s="686"/>
      <c r="BR25" s="686"/>
      <c r="BS25" s="692" t="s">
        <v>232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3458734</v>
      </c>
      <c r="CS25" s="719"/>
      <c r="CT25" s="719"/>
      <c r="CU25" s="719"/>
      <c r="CV25" s="719"/>
      <c r="CW25" s="719"/>
      <c r="CX25" s="719"/>
      <c r="CY25" s="720"/>
      <c r="CZ25" s="688">
        <v>15.2</v>
      </c>
      <c r="DA25" s="717"/>
      <c r="DB25" s="717"/>
      <c r="DC25" s="721"/>
      <c r="DD25" s="692">
        <v>3370665</v>
      </c>
      <c r="DE25" s="719"/>
      <c r="DF25" s="719"/>
      <c r="DG25" s="719"/>
      <c r="DH25" s="719"/>
      <c r="DI25" s="719"/>
      <c r="DJ25" s="719"/>
      <c r="DK25" s="720"/>
      <c r="DL25" s="692">
        <v>3358420</v>
      </c>
      <c r="DM25" s="719"/>
      <c r="DN25" s="719"/>
      <c r="DO25" s="719"/>
      <c r="DP25" s="719"/>
      <c r="DQ25" s="719"/>
      <c r="DR25" s="719"/>
      <c r="DS25" s="719"/>
      <c r="DT25" s="719"/>
      <c r="DU25" s="719"/>
      <c r="DV25" s="720"/>
      <c r="DW25" s="688">
        <v>26.5</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10894295</v>
      </c>
      <c r="S26" s="684"/>
      <c r="T26" s="684"/>
      <c r="U26" s="684"/>
      <c r="V26" s="684"/>
      <c r="W26" s="684"/>
      <c r="X26" s="684"/>
      <c r="Y26" s="685"/>
      <c r="Z26" s="686">
        <v>46.5</v>
      </c>
      <c r="AA26" s="686"/>
      <c r="AB26" s="686"/>
      <c r="AC26" s="686"/>
      <c r="AD26" s="687">
        <v>10021862</v>
      </c>
      <c r="AE26" s="687"/>
      <c r="AF26" s="687"/>
      <c r="AG26" s="687"/>
      <c r="AH26" s="687"/>
      <c r="AI26" s="687"/>
      <c r="AJ26" s="687"/>
      <c r="AK26" s="687"/>
      <c r="AL26" s="688">
        <v>82.1</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241</v>
      </c>
      <c r="BH26" s="684"/>
      <c r="BI26" s="684"/>
      <c r="BJ26" s="684"/>
      <c r="BK26" s="684"/>
      <c r="BL26" s="684"/>
      <c r="BM26" s="684"/>
      <c r="BN26" s="685"/>
      <c r="BO26" s="686" t="s">
        <v>241</v>
      </c>
      <c r="BP26" s="686"/>
      <c r="BQ26" s="686"/>
      <c r="BR26" s="686"/>
      <c r="BS26" s="692" t="s">
        <v>232</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2362991</v>
      </c>
      <c r="CS26" s="684"/>
      <c r="CT26" s="684"/>
      <c r="CU26" s="684"/>
      <c r="CV26" s="684"/>
      <c r="CW26" s="684"/>
      <c r="CX26" s="684"/>
      <c r="CY26" s="685"/>
      <c r="CZ26" s="688">
        <v>10.4</v>
      </c>
      <c r="DA26" s="717"/>
      <c r="DB26" s="717"/>
      <c r="DC26" s="721"/>
      <c r="DD26" s="692">
        <v>2321138</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5539</v>
      </c>
      <c r="S27" s="684"/>
      <c r="T27" s="684"/>
      <c r="U27" s="684"/>
      <c r="V27" s="684"/>
      <c r="W27" s="684"/>
      <c r="X27" s="684"/>
      <c r="Y27" s="685"/>
      <c r="Z27" s="686">
        <v>0</v>
      </c>
      <c r="AA27" s="686"/>
      <c r="AB27" s="686"/>
      <c r="AC27" s="686"/>
      <c r="AD27" s="687">
        <v>5539</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4788804</v>
      </c>
      <c r="BH27" s="684"/>
      <c r="BI27" s="684"/>
      <c r="BJ27" s="684"/>
      <c r="BK27" s="684"/>
      <c r="BL27" s="684"/>
      <c r="BM27" s="684"/>
      <c r="BN27" s="685"/>
      <c r="BO27" s="686">
        <v>100</v>
      </c>
      <c r="BP27" s="686"/>
      <c r="BQ27" s="686"/>
      <c r="BR27" s="686"/>
      <c r="BS27" s="692">
        <v>56998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4905934</v>
      </c>
      <c r="CS27" s="719"/>
      <c r="CT27" s="719"/>
      <c r="CU27" s="719"/>
      <c r="CV27" s="719"/>
      <c r="CW27" s="719"/>
      <c r="CX27" s="719"/>
      <c r="CY27" s="720"/>
      <c r="CZ27" s="688">
        <v>21.6</v>
      </c>
      <c r="DA27" s="717"/>
      <c r="DB27" s="717"/>
      <c r="DC27" s="721"/>
      <c r="DD27" s="692">
        <v>1420627</v>
      </c>
      <c r="DE27" s="719"/>
      <c r="DF27" s="719"/>
      <c r="DG27" s="719"/>
      <c r="DH27" s="719"/>
      <c r="DI27" s="719"/>
      <c r="DJ27" s="719"/>
      <c r="DK27" s="720"/>
      <c r="DL27" s="692">
        <v>1420611</v>
      </c>
      <c r="DM27" s="719"/>
      <c r="DN27" s="719"/>
      <c r="DO27" s="719"/>
      <c r="DP27" s="719"/>
      <c r="DQ27" s="719"/>
      <c r="DR27" s="719"/>
      <c r="DS27" s="719"/>
      <c r="DT27" s="719"/>
      <c r="DU27" s="719"/>
      <c r="DV27" s="720"/>
      <c r="DW27" s="688">
        <v>11.2</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58341</v>
      </c>
      <c r="S28" s="684"/>
      <c r="T28" s="684"/>
      <c r="U28" s="684"/>
      <c r="V28" s="684"/>
      <c r="W28" s="684"/>
      <c r="X28" s="684"/>
      <c r="Y28" s="685"/>
      <c r="Z28" s="686">
        <v>0.2</v>
      </c>
      <c r="AA28" s="686"/>
      <c r="AB28" s="686"/>
      <c r="AC28" s="686"/>
      <c r="AD28" s="687" t="s">
        <v>241</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1474841</v>
      </c>
      <c r="CS28" s="684"/>
      <c r="CT28" s="684"/>
      <c r="CU28" s="684"/>
      <c r="CV28" s="684"/>
      <c r="CW28" s="684"/>
      <c r="CX28" s="684"/>
      <c r="CY28" s="685"/>
      <c r="CZ28" s="688">
        <v>6.5</v>
      </c>
      <c r="DA28" s="717"/>
      <c r="DB28" s="717"/>
      <c r="DC28" s="721"/>
      <c r="DD28" s="692">
        <v>1393938</v>
      </c>
      <c r="DE28" s="684"/>
      <c r="DF28" s="684"/>
      <c r="DG28" s="684"/>
      <c r="DH28" s="684"/>
      <c r="DI28" s="684"/>
      <c r="DJ28" s="684"/>
      <c r="DK28" s="685"/>
      <c r="DL28" s="692">
        <v>1393938</v>
      </c>
      <c r="DM28" s="684"/>
      <c r="DN28" s="684"/>
      <c r="DO28" s="684"/>
      <c r="DP28" s="684"/>
      <c r="DQ28" s="684"/>
      <c r="DR28" s="684"/>
      <c r="DS28" s="684"/>
      <c r="DT28" s="684"/>
      <c r="DU28" s="684"/>
      <c r="DV28" s="685"/>
      <c r="DW28" s="688">
        <v>11</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147793</v>
      </c>
      <c r="S29" s="684"/>
      <c r="T29" s="684"/>
      <c r="U29" s="684"/>
      <c r="V29" s="684"/>
      <c r="W29" s="684"/>
      <c r="X29" s="684"/>
      <c r="Y29" s="685"/>
      <c r="Z29" s="686">
        <v>0.6</v>
      </c>
      <c r="AA29" s="686"/>
      <c r="AB29" s="686"/>
      <c r="AC29" s="686"/>
      <c r="AD29" s="687">
        <v>15948</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1474841</v>
      </c>
      <c r="CS29" s="719"/>
      <c r="CT29" s="719"/>
      <c r="CU29" s="719"/>
      <c r="CV29" s="719"/>
      <c r="CW29" s="719"/>
      <c r="CX29" s="719"/>
      <c r="CY29" s="720"/>
      <c r="CZ29" s="688">
        <v>6.5</v>
      </c>
      <c r="DA29" s="717"/>
      <c r="DB29" s="717"/>
      <c r="DC29" s="721"/>
      <c r="DD29" s="692">
        <v>1393938</v>
      </c>
      <c r="DE29" s="719"/>
      <c r="DF29" s="719"/>
      <c r="DG29" s="719"/>
      <c r="DH29" s="719"/>
      <c r="DI29" s="719"/>
      <c r="DJ29" s="719"/>
      <c r="DK29" s="720"/>
      <c r="DL29" s="692">
        <v>1393938</v>
      </c>
      <c r="DM29" s="719"/>
      <c r="DN29" s="719"/>
      <c r="DO29" s="719"/>
      <c r="DP29" s="719"/>
      <c r="DQ29" s="719"/>
      <c r="DR29" s="719"/>
      <c r="DS29" s="719"/>
      <c r="DT29" s="719"/>
      <c r="DU29" s="719"/>
      <c r="DV29" s="720"/>
      <c r="DW29" s="688">
        <v>11</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94762</v>
      </c>
      <c r="S30" s="684"/>
      <c r="T30" s="684"/>
      <c r="U30" s="684"/>
      <c r="V30" s="684"/>
      <c r="W30" s="684"/>
      <c r="X30" s="684"/>
      <c r="Y30" s="685"/>
      <c r="Z30" s="686">
        <v>0.4</v>
      </c>
      <c r="AA30" s="686"/>
      <c r="AB30" s="686"/>
      <c r="AC30" s="686"/>
      <c r="AD30" s="687" t="s">
        <v>232</v>
      </c>
      <c r="AE30" s="687"/>
      <c r="AF30" s="687"/>
      <c r="AG30" s="687"/>
      <c r="AH30" s="687"/>
      <c r="AI30" s="687"/>
      <c r="AJ30" s="687"/>
      <c r="AK30" s="687"/>
      <c r="AL30" s="688" t="s">
        <v>232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1382173</v>
      </c>
      <c r="CS30" s="684"/>
      <c r="CT30" s="684"/>
      <c r="CU30" s="684"/>
      <c r="CV30" s="684"/>
      <c r="CW30" s="684"/>
      <c r="CX30" s="684"/>
      <c r="CY30" s="685"/>
      <c r="CZ30" s="688">
        <v>6.1</v>
      </c>
      <c r="DA30" s="717"/>
      <c r="DB30" s="717"/>
      <c r="DC30" s="721"/>
      <c r="DD30" s="692">
        <v>1301270</v>
      </c>
      <c r="DE30" s="684"/>
      <c r="DF30" s="684"/>
      <c r="DG30" s="684"/>
      <c r="DH30" s="684"/>
      <c r="DI30" s="684"/>
      <c r="DJ30" s="684"/>
      <c r="DK30" s="685"/>
      <c r="DL30" s="692">
        <v>1301270</v>
      </c>
      <c r="DM30" s="684"/>
      <c r="DN30" s="684"/>
      <c r="DO30" s="684"/>
      <c r="DP30" s="684"/>
      <c r="DQ30" s="684"/>
      <c r="DR30" s="684"/>
      <c r="DS30" s="684"/>
      <c r="DT30" s="684"/>
      <c r="DU30" s="684"/>
      <c r="DV30" s="685"/>
      <c r="DW30" s="688">
        <v>10.3</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4801246</v>
      </c>
      <c r="S31" s="684"/>
      <c r="T31" s="684"/>
      <c r="U31" s="684"/>
      <c r="V31" s="684"/>
      <c r="W31" s="684"/>
      <c r="X31" s="684"/>
      <c r="Y31" s="685"/>
      <c r="Z31" s="686">
        <v>20.5</v>
      </c>
      <c r="AA31" s="686"/>
      <c r="AB31" s="686"/>
      <c r="AC31" s="686"/>
      <c r="AD31" s="687" t="s">
        <v>232</v>
      </c>
      <c r="AE31" s="687"/>
      <c r="AF31" s="687"/>
      <c r="AG31" s="687"/>
      <c r="AH31" s="687"/>
      <c r="AI31" s="687"/>
      <c r="AJ31" s="687"/>
      <c r="AK31" s="687"/>
      <c r="AL31" s="688" t="s">
        <v>241</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98.8</v>
      </c>
      <c r="BH31" s="738"/>
      <c r="BI31" s="738"/>
      <c r="BJ31" s="738"/>
      <c r="BK31" s="738"/>
      <c r="BL31" s="738"/>
      <c r="BM31" s="678">
        <v>96.5</v>
      </c>
      <c r="BN31" s="738"/>
      <c r="BO31" s="738"/>
      <c r="BP31" s="738"/>
      <c r="BQ31" s="739"/>
      <c r="BR31" s="751">
        <v>98.9</v>
      </c>
      <c r="BS31" s="738"/>
      <c r="BT31" s="738"/>
      <c r="BU31" s="738"/>
      <c r="BV31" s="738"/>
      <c r="BW31" s="738"/>
      <c r="BX31" s="678">
        <v>96</v>
      </c>
      <c r="BY31" s="738"/>
      <c r="BZ31" s="738"/>
      <c r="CA31" s="738"/>
      <c r="CB31" s="739"/>
      <c r="CD31" s="725"/>
      <c r="CE31" s="726"/>
      <c r="CF31" s="698" t="s">
        <v>312</v>
      </c>
      <c r="CG31" s="699"/>
      <c r="CH31" s="699"/>
      <c r="CI31" s="699"/>
      <c r="CJ31" s="699"/>
      <c r="CK31" s="699"/>
      <c r="CL31" s="699"/>
      <c r="CM31" s="699"/>
      <c r="CN31" s="699"/>
      <c r="CO31" s="699"/>
      <c r="CP31" s="699"/>
      <c r="CQ31" s="700"/>
      <c r="CR31" s="683">
        <v>92668</v>
      </c>
      <c r="CS31" s="719"/>
      <c r="CT31" s="719"/>
      <c r="CU31" s="719"/>
      <c r="CV31" s="719"/>
      <c r="CW31" s="719"/>
      <c r="CX31" s="719"/>
      <c r="CY31" s="720"/>
      <c r="CZ31" s="688">
        <v>0.4</v>
      </c>
      <c r="DA31" s="717"/>
      <c r="DB31" s="717"/>
      <c r="DC31" s="721"/>
      <c r="DD31" s="692">
        <v>92668</v>
      </c>
      <c r="DE31" s="719"/>
      <c r="DF31" s="719"/>
      <c r="DG31" s="719"/>
      <c r="DH31" s="719"/>
      <c r="DI31" s="719"/>
      <c r="DJ31" s="719"/>
      <c r="DK31" s="720"/>
      <c r="DL31" s="692">
        <v>92668</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v>2132530</v>
      </c>
      <c r="S32" s="684"/>
      <c r="T32" s="684"/>
      <c r="U32" s="684"/>
      <c r="V32" s="684"/>
      <c r="W32" s="684"/>
      <c r="X32" s="684"/>
      <c r="Y32" s="685"/>
      <c r="Z32" s="686">
        <v>9.1</v>
      </c>
      <c r="AA32" s="686"/>
      <c r="AB32" s="686"/>
      <c r="AC32" s="686"/>
      <c r="AD32" s="687">
        <v>2132530</v>
      </c>
      <c r="AE32" s="687"/>
      <c r="AF32" s="687"/>
      <c r="AG32" s="687"/>
      <c r="AH32" s="687"/>
      <c r="AI32" s="687"/>
      <c r="AJ32" s="687"/>
      <c r="AK32" s="687"/>
      <c r="AL32" s="688">
        <v>17.5</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v>
      </c>
      <c r="BH32" s="719"/>
      <c r="BI32" s="719"/>
      <c r="BJ32" s="719"/>
      <c r="BK32" s="719"/>
      <c r="BL32" s="719"/>
      <c r="BM32" s="689">
        <v>96.8</v>
      </c>
      <c r="BN32" s="749"/>
      <c r="BO32" s="749"/>
      <c r="BP32" s="749"/>
      <c r="BQ32" s="750"/>
      <c r="BR32" s="752">
        <v>98.9</v>
      </c>
      <c r="BS32" s="719"/>
      <c r="BT32" s="719"/>
      <c r="BU32" s="719"/>
      <c r="BV32" s="719"/>
      <c r="BW32" s="719"/>
      <c r="BX32" s="689">
        <v>96.3</v>
      </c>
      <c r="BY32" s="749"/>
      <c r="BZ32" s="749"/>
      <c r="CA32" s="749"/>
      <c r="CB32" s="750"/>
      <c r="CD32" s="727"/>
      <c r="CE32" s="728"/>
      <c r="CF32" s="698" t="s">
        <v>316</v>
      </c>
      <c r="CG32" s="699"/>
      <c r="CH32" s="699"/>
      <c r="CI32" s="699"/>
      <c r="CJ32" s="699"/>
      <c r="CK32" s="699"/>
      <c r="CL32" s="699"/>
      <c r="CM32" s="699"/>
      <c r="CN32" s="699"/>
      <c r="CO32" s="699"/>
      <c r="CP32" s="699"/>
      <c r="CQ32" s="700"/>
      <c r="CR32" s="683" t="s">
        <v>241</v>
      </c>
      <c r="CS32" s="684"/>
      <c r="CT32" s="684"/>
      <c r="CU32" s="684"/>
      <c r="CV32" s="684"/>
      <c r="CW32" s="684"/>
      <c r="CX32" s="684"/>
      <c r="CY32" s="685"/>
      <c r="CZ32" s="688" t="s">
        <v>241</v>
      </c>
      <c r="DA32" s="717"/>
      <c r="DB32" s="717"/>
      <c r="DC32" s="721"/>
      <c r="DD32" s="692" t="s">
        <v>232</v>
      </c>
      <c r="DE32" s="684"/>
      <c r="DF32" s="684"/>
      <c r="DG32" s="684"/>
      <c r="DH32" s="684"/>
      <c r="DI32" s="684"/>
      <c r="DJ32" s="684"/>
      <c r="DK32" s="685"/>
      <c r="DL32" s="692" t="s">
        <v>241</v>
      </c>
      <c r="DM32" s="684"/>
      <c r="DN32" s="684"/>
      <c r="DO32" s="684"/>
      <c r="DP32" s="684"/>
      <c r="DQ32" s="684"/>
      <c r="DR32" s="684"/>
      <c r="DS32" s="684"/>
      <c r="DT32" s="684"/>
      <c r="DU32" s="684"/>
      <c r="DV32" s="685"/>
      <c r="DW32" s="688" t="s">
        <v>232</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1707700</v>
      </c>
      <c r="S33" s="684"/>
      <c r="T33" s="684"/>
      <c r="U33" s="684"/>
      <c r="V33" s="684"/>
      <c r="W33" s="684"/>
      <c r="X33" s="684"/>
      <c r="Y33" s="685"/>
      <c r="Z33" s="686">
        <v>7.3</v>
      </c>
      <c r="AA33" s="686"/>
      <c r="AB33" s="686"/>
      <c r="AC33" s="686"/>
      <c r="AD33" s="687" t="s">
        <v>241</v>
      </c>
      <c r="AE33" s="687"/>
      <c r="AF33" s="687"/>
      <c r="AG33" s="687"/>
      <c r="AH33" s="687"/>
      <c r="AI33" s="687"/>
      <c r="AJ33" s="687"/>
      <c r="AK33" s="687"/>
      <c r="AL33" s="688" t="s">
        <v>232</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98.5</v>
      </c>
      <c r="BH33" s="754"/>
      <c r="BI33" s="754"/>
      <c r="BJ33" s="754"/>
      <c r="BK33" s="754"/>
      <c r="BL33" s="754"/>
      <c r="BM33" s="755">
        <v>95.6</v>
      </c>
      <c r="BN33" s="754"/>
      <c r="BO33" s="754"/>
      <c r="BP33" s="754"/>
      <c r="BQ33" s="756"/>
      <c r="BR33" s="753">
        <v>98.7</v>
      </c>
      <c r="BS33" s="754"/>
      <c r="BT33" s="754"/>
      <c r="BU33" s="754"/>
      <c r="BV33" s="754"/>
      <c r="BW33" s="754"/>
      <c r="BX33" s="755">
        <v>95.2</v>
      </c>
      <c r="BY33" s="754"/>
      <c r="BZ33" s="754"/>
      <c r="CA33" s="754"/>
      <c r="CB33" s="756"/>
      <c r="CD33" s="698" t="s">
        <v>319</v>
      </c>
      <c r="CE33" s="699"/>
      <c r="CF33" s="699"/>
      <c r="CG33" s="699"/>
      <c r="CH33" s="699"/>
      <c r="CI33" s="699"/>
      <c r="CJ33" s="699"/>
      <c r="CK33" s="699"/>
      <c r="CL33" s="699"/>
      <c r="CM33" s="699"/>
      <c r="CN33" s="699"/>
      <c r="CO33" s="699"/>
      <c r="CP33" s="699"/>
      <c r="CQ33" s="700"/>
      <c r="CR33" s="683">
        <v>8774226</v>
      </c>
      <c r="CS33" s="719"/>
      <c r="CT33" s="719"/>
      <c r="CU33" s="719"/>
      <c r="CV33" s="719"/>
      <c r="CW33" s="719"/>
      <c r="CX33" s="719"/>
      <c r="CY33" s="720"/>
      <c r="CZ33" s="688">
        <v>38.700000000000003</v>
      </c>
      <c r="DA33" s="717"/>
      <c r="DB33" s="717"/>
      <c r="DC33" s="721"/>
      <c r="DD33" s="692">
        <v>7101616</v>
      </c>
      <c r="DE33" s="719"/>
      <c r="DF33" s="719"/>
      <c r="DG33" s="719"/>
      <c r="DH33" s="719"/>
      <c r="DI33" s="719"/>
      <c r="DJ33" s="719"/>
      <c r="DK33" s="720"/>
      <c r="DL33" s="692">
        <v>5523212</v>
      </c>
      <c r="DM33" s="719"/>
      <c r="DN33" s="719"/>
      <c r="DO33" s="719"/>
      <c r="DP33" s="719"/>
      <c r="DQ33" s="719"/>
      <c r="DR33" s="719"/>
      <c r="DS33" s="719"/>
      <c r="DT33" s="719"/>
      <c r="DU33" s="719"/>
      <c r="DV33" s="720"/>
      <c r="DW33" s="688">
        <v>43.6</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36815</v>
      </c>
      <c r="S34" s="684"/>
      <c r="T34" s="684"/>
      <c r="U34" s="684"/>
      <c r="V34" s="684"/>
      <c r="W34" s="684"/>
      <c r="X34" s="684"/>
      <c r="Y34" s="685"/>
      <c r="Z34" s="686">
        <v>0.2</v>
      </c>
      <c r="AA34" s="686"/>
      <c r="AB34" s="686"/>
      <c r="AC34" s="686"/>
      <c r="AD34" s="687">
        <v>15917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3530137</v>
      </c>
      <c r="CS34" s="684"/>
      <c r="CT34" s="684"/>
      <c r="CU34" s="684"/>
      <c r="CV34" s="684"/>
      <c r="CW34" s="684"/>
      <c r="CX34" s="684"/>
      <c r="CY34" s="685"/>
      <c r="CZ34" s="688">
        <v>15.6</v>
      </c>
      <c r="DA34" s="717"/>
      <c r="DB34" s="717"/>
      <c r="DC34" s="721"/>
      <c r="DD34" s="692">
        <v>2744776</v>
      </c>
      <c r="DE34" s="684"/>
      <c r="DF34" s="684"/>
      <c r="DG34" s="684"/>
      <c r="DH34" s="684"/>
      <c r="DI34" s="684"/>
      <c r="DJ34" s="684"/>
      <c r="DK34" s="685"/>
      <c r="DL34" s="692">
        <v>2418455</v>
      </c>
      <c r="DM34" s="684"/>
      <c r="DN34" s="684"/>
      <c r="DO34" s="684"/>
      <c r="DP34" s="684"/>
      <c r="DQ34" s="684"/>
      <c r="DR34" s="684"/>
      <c r="DS34" s="684"/>
      <c r="DT34" s="684"/>
      <c r="DU34" s="684"/>
      <c r="DV34" s="685"/>
      <c r="DW34" s="688">
        <v>19.100000000000001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27835</v>
      </c>
      <c r="S35" s="684"/>
      <c r="T35" s="684"/>
      <c r="U35" s="684"/>
      <c r="V35" s="684"/>
      <c r="W35" s="684"/>
      <c r="X35" s="684"/>
      <c r="Y35" s="685"/>
      <c r="Z35" s="686">
        <v>0.1</v>
      </c>
      <c r="AA35" s="686"/>
      <c r="AB35" s="686"/>
      <c r="AC35" s="686"/>
      <c r="AD35" s="687" t="s">
        <v>232</v>
      </c>
      <c r="AE35" s="687"/>
      <c r="AF35" s="687"/>
      <c r="AG35" s="687"/>
      <c r="AH35" s="687"/>
      <c r="AI35" s="687"/>
      <c r="AJ35" s="687"/>
      <c r="AK35" s="687"/>
      <c r="AL35" s="688" t="s">
        <v>232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202335</v>
      </c>
      <c r="CS35" s="719"/>
      <c r="CT35" s="719"/>
      <c r="CU35" s="719"/>
      <c r="CV35" s="719"/>
      <c r="CW35" s="719"/>
      <c r="CX35" s="719"/>
      <c r="CY35" s="720"/>
      <c r="CZ35" s="688">
        <v>0.9</v>
      </c>
      <c r="DA35" s="717"/>
      <c r="DB35" s="717"/>
      <c r="DC35" s="721"/>
      <c r="DD35" s="692">
        <v>186715</v>
      </c>
      <c r="DE35" s="719"/>
      <c r="DF35" s="719"/>
      <c r="DG35" s="719"/>
      <c r="DH35" s="719"/>
      <c r="DI35" s="719"/>
      <c r="DJ35" s="719"/>
      <c r="DK35" s="720"/>
      <c r="DL35" s="692">
        <v>117720</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1423555</v>
      </c>
      <c r="S36" s="684"/>
      <c r="T36" s="684"/>
      <c r="U36" s="684"/>
      <c r="V36" s="684"/>
      <c r="W36" s="684"/>
      <c r="X36" s="684"/>
      <c r="Y36" s="685"/>
      <c r="Z36" s="686">
        <v>6.1</v>
      </c>
      <c r="AA36" s="686"/>
      <c r="AB36" s="686"/>
      <c r="AC36" s="686"/>
      <c r="AD36" s="687" t="s">
        <v>241</v>
      </c>
      <c r="AE36" s="687"/>
      <c r="AF36" s="687"/>
      <c r="AG36" s="687"/>
      <c r="AH36" s="687"/>
      <c r="AI36" s="687"/>
      <c r="AJ36" s="687"/>
      <c r="AK36" s="687"/>
      <c r="AL36" s="688" t="s">
        <v>232</v>
      </c>
      <c r="AM36" s="689"/>
      <c r="AN36" s="689"/>
      <c r="AO36" s="690"/>
      <c r="AP36" s="235"/>
      <c r="AQ36" s="757" t="s">
        <v>327</v>
      </c>
      <c r="AR36" s="758"/>
      <c r="AS36" s="758"/>
      <c r="AT36" s="758"/>
      <c r="AU36" s="758"/>
      <c r="AV36" s="758"/>
      <c r="AW36" s="758"/>
      <c r="AX36" s="758"/>
      <c r="AY36" s="759"/>
      <c r="AZ36" s="672">
        <v>2839036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86977</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2156242</v>
      </c>
      <c r="CS36" s="684"/>
      <c r="CT36" s="684"/>
      <c r="CU36" s="684"/>
      <c r="CV36" s="684"/>
      <c r="CW36" s="684"/>
      <c r="CX36" s="684"/>
      <c r="CY36" s="685"/>
      <c r="CZ36" s="688">
        <v>9.5</v>
      </c>
      <c r="DA36" s="717"/>
      <c r="DB36" s="717"/>
      <c r="DC36" s="721"/>
      <c r="DD36" s="692">
        <v>1778599</v>
      </c>
      <c r="DE36" s="684"/>
      <c r="DF36" s="684"/>
      <c r="DG36" s="684"/>
      <c r="DH36" s="684"/>
      <c r="DI36" s="684"/>
      <c r="DJ36" s="684"/>
      <c r="DK36" s="685"/>
      <c r="DL36" s="692">
        <v>1122947</v>
      </c>
      <c r="DM36" s="684"/>
      <c r="DN36" s="684"/>
      <c r="DO36" s="684"/>
      <c r="DP36" s="684"/>
      <c r="DQ36" s="684"/>
      <c r="DR36" s="684"/>
      <c r="DS36" s="684"/>
      <c r="DT36" s="684"/>
      <c r="DU36" s="684"/>
      <c r="DV36" s="685"/>
      <c r="DW36" s="688">
        <v>8.9</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338378</v>
      </c>
      <c r="S37" s="684"/>
      <c r="T37" s="684"/>
      <c r="U37" s="684"/>
      <c r="V37" s="684"/>
      <c r="W37" s="684"/>
      <c r="X37" s="684"/>
      <c r="Y37" s="685"/>
      <c r="Z37" s="686">
        <v>1.4</v>
      </c>
      <c r="AA37" s="686"/>
      <c r="AB37" s="686"/>
      <c r="AC37" s="686"/>
      <c r="AD37" s="687" t="s">
        <v>241</v>
      </c>
      <c r="AE37" s="687"/>
      <c r="AF37" s="687"/>
      <c r="AG37" s="687"/>
      <c r="AH37" s="687"/>
      <c r="AI37" s="687"/>
      <c r="AJ37" s="687"/>
      <c r="AK37" s="687"/>
      <c r="AL37" s="688" t="s">
        <v>241</v>
      </c>
      <c r="AM37" s="689"/>
      <c r="AN37" s="689"/>
      <c r="AO37" s="690"/>
      <c r="AQ37" s="761" t="s">
        <v>331</v>
      </c>
      <c r="AR37" s="762"/>
      <c r="AS37" s="762"/>
      <c r="AT37" s="762"/>
      <c r="AU37" s="762"/>
      <c r="AV37" s="762"/>
      <c r="AW37" s="762"/>
      <c r="AX37" s="762"/>
      <c r="AY37" s="763"/>
      <c r="AZ37" s="683">
        <v>744306</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62239</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127905</v>
      </c>
      <c r="CS37" s="719"/>
      <c r="CT37" s="719"/>
      <c r="CU37" s="719"/>
      <c r="CV37" s="719"/>
      <c r="CW37" s="719"/>
      <c r="CX37" s="719"/>
      <c r="CY37" s="720"/>
      <c r="CZ37" s="688">
        <v>0.6</v>
      </c>
      <c r="DA37" s="717"/>
      <c r="DB37" s="717"/>
      <c r="DC37" s="721"/>
      <c r="DD37" s="692">
        <v>127224</v>
      </c>
      <c r="DE37" s="719"/>
      <c r="DF37" s="719"/>
      <c r="DG37" s="719"/>
      <c r="DH37" s="719"/>
      <c r="DI37" s="719"/>
      <c r="DJ37" s="719"/>
      <c r="DK37" s="720"/>
      <c r="DL37" s="692">
        <v>125749</v>
      </c>
      <c r="DM37" s="719"/>
      <c r="DN37" s="719"/>
      <c r="DO37" s="719"/>
      <c r="DP37" s="719"/>
      <c r="DQ37" s="719"/>
      <c r="DR37" s="719"/>
      <c r="DS37" s="719"/>
      <c r="DT37" s="719"/>
      <c r="DU37" s="719"/>
      <c r="DV37" s="720"/>
      <c r="DW37" s="688">
        <v>1</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583985</v>
      </c>
      <c r="S38" s="684"/>
      <c r="T38" s="684"/>
      <c r="U38" s="684"/>
      <c r="V38" s="684"/>
      <c r="W38" s="684"/>
      <c r="X38" s="684"/>
      <c r="Y38" s="685"/>
      <c r="Z38" s="686">
        <v>2.5</v>
      </c>
      <c r="AA38" s="686"/>
      <c r="AB38" s="686"/>
      <c r="AC38" s="686"/>
      <c r="AD38" s="687">
        <v>16573</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741875</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5087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2094730</v>
      </c>
      <c r="CS38" s="684"/>
      <c r="CT38" s="684"/>
      <c r="CU38" s="684"/>
      <c r="CV38" s="684"/>
      <c r="CW38" s="684"/>
      <c r="CX38" s="684"/>
      <c r="CY38" s="685"/>
      <c r="CZ38" s="688">
        <v>9.1999999999999993</v>
      </c>
      <c r="DA38" s="717"/>
      <c r="DB38" s="717"/>
      <c r="DC38" s="721"/>
      <c r="DD38" s="692">
        <v>1817471</v>
      </c>
      <c r="DE38" s="684"/>
      <c r="DF38" s="684"/>
      <c r="DG38" s="684"/>
      <c r="DH38" s="684"/>
      <c r="DI38" s="684"/>
      <c r="DJ38" s="684"/>
      <c r="DK38" s="685"/>
      <c r="DL38" s="692">
        <v>1725403</v>
      </c>
      <c r="DM38" s="684"/>
      <c r="DN38" s="684"/>
      <c r="DO38" s="684"/>
      <c r="DP38" s="684"/>
      <c r="DQ38" s="684"/>
      <c r="DR38" s="684"/>
      <c r="DS38" s="684"/>
      <c r="DT38" s="684"/>
      <c r="DU38" s="684"/>
      <c r="DV38" s="685"/>
      <c r="DW38" s="688">
        <v>13.6</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1154300</v>
      </c>
      <c r="S39" s="684"/>
      <c r="T39" s="684"/>
      <c r="U39" s="684"/>
      <c r="V39" s="684"/>
      <c r="W39" s="684"/>
      <c r="X39" s="684"/>
      <c r="Y39" s="685"/>
      <c r="Z39" s="686">
        <v>4.9000000000000004</v>
      </c>
      <c r="AA39" s="686"/>
      <c r="AB39" s="686"/>
      <c r="AC39" s="686"/>
      <c r="AD39" s="687" t="s">
        <v>241</v>
      </c>
      <c r="AE39" s="687"/>
      <c r="AF39" s="687"/>
      <c r="AG39" s="687"/>
      <c r="AH39" s="687"/>
      <c r="AI39" s="687"/>
      <c r="AJ39" s="687"/>
      <c r="AK39" s="687"/>
      <c r="AL39" s="688" t="s">
        <v>241</v>
      </c>
      <c r="AM39" s="689"/>
      <c r="AN39" s="689"/>
      <c r="AO39" s="690"/>
      <c r="AQ39" s="761" t="s">
        <v>339</v>
      </c>
      <c r="AR39" s="762"/>
      <c r="AS39" s="762"/>
      <c r="AT39" s="762"/>
      <c r="AU39" s="762"/>
      <c r="AV39" s="762"/>
      <c r="AW39" s="762"/>
      <c r="AX39" s="762"/>
      <c r="AY39" s="763"/>
      <c r="AZ39" s="683">
        <v>12755</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7997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434215</v>
      </c>
      <c r="CS39" s="719"/>
      <c r="CT39" s="719"/>
      <c r="CU39" s="719"/>
      <c r="CV39" s="719"/>
      <c r="CW39" s="719"/>
      <c r="CX39" s="719"/>
      <c r="CY39" s="720"/>
      <c r="CZ39" s="688">
        <v>1.9</v>
      </c>
      <c r="DA39" s="717"/>
      <c r="DB39" s="717"/>
      <c r="DC39" s="721"/>
      <c r="DD39" s="692">
        <v>420428</v>
      </c>
      <c r="DE39" s="719"/>
      <c r="DF39" s="719"/>
      <c r="DG39" s="719"/>
      <c r="DH39" s="719"/>
      <c r="DI39" s="719"/>
      <c r="DJ39" s="719"/>
      <c r="DK39" s="720"/>
      <c r="DL39" s="692" t="s">
        <v>232</v>
      </c>
      <c r="DM39" s="719"/>
      <c r="DN39" s="719"/>
      <c r="DO39" s="719"/>
      <c r="DP39" s="719"/>
      <c r="DQ39" s="719"/>
      <c r="DR39" s="719"/>
      <c r="DS39" s="719"/>
      <c r="DT39" s="719"/>
      <c r="DU39" s="719"/>
      <c r="DV39" s="720"/>
      <c r="DW39" s="688" t="s">
        <v>241</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241</v>
      </c>
      <c r="AA40" s="686"/>
      <c r="AB40" s="686"/>
      <c r="AC40" s="686"/>
      <c r="AD40" s="687" t="s">
        <v>232</v>
      </c>
      <c r="AE40" s="687"/>
      <c r="AF40" s="687"/>
      <c r="AG40" s="687"/>
      <c r="AH40" s="687"/>
      <c r="AI40" s="687"/>
      <c r="AJ40" s="687"/>
      <c r="AK40" s="687"/>
      <c r="AL40" s="688" t="s">
        <v>232</v>
      </c>
      <c r="AM40" s="689"/>
      <c r="AN40" s="689"/>
      <c r="AO40" s="690"/>
      <c r="AQ40" s="761" t="s">
        <v>343</v>
      </c>
      <c r="AR40" s="762"/>
      <c r="AS40" s="762"/>
      <c r="AT40" s="762"/>
      <c r="AU40" s="762"/>
      <c r="AV40" s="762"/>
      <c r="AW40" s="762"/>
      <c r="AX40" s="762"/>
      <c r="AY40" s="763"/>
      <c r="AZ40" s="683" t="s">
        <v>241</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107</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356567</v>
      </c>
      <c r="CS40" s="684"/>
      <c r="CT40" s="684"/>
      <c r="CU40" s="684"/>
      <c r="CV40" s="684"/>
      <c r="CW40" s="684"/>
      <c r="CX40" s="684"/>
      <c r="CY40" s="685"/>
      <c r="CZ40" s="688">
        <v>1.6</v>
      </c>
      <c r="DA40" s="717"/>
      <c r="DB40" s="717"/>
      <c r="DC40" s="721"/>
      <c r="DD40" s="692">
        <v>153627</v>
      </c>
      <c r="DE40" s="684"/>
      <c r="DF40" s="684"/>
      <c r="DG40" s="684"/>
      <c r="DH40" s="684"/>
      <c r="DI40" s="684"/>
      <c r="DJ40" s="684"/>
      <c r="DK40" s="685"/>
      <c r="DL40" s="692">
        <v>138687</v>
      </c>
      <c r="DM40" s="684"/>
      <c r="DN40" s="684"/>
      <c r="DO40" s="684"/>
      <c r="DP40" s="684"/>
      <c r="DQ40" s="684"/>
      <c r="DR40" s="684"/>
      <c r="DS40" s="684"/>
      <c r="DT40" s="684"/>
      <c r="DU40" s="684"/>
      <c r="DV40" s="685"/>
      <c r="DW40" s="688">
        <v>1.1000000000000001</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463600</v>
      </c>
      <c r="S41" s="684"/>
      <c r="T41" s="684"/>
      <c r="U41" s="684"/>
      <c r="V41" s="684"/>
      <c r="W41" s="684"/>
      <c r="X41" s="684"/>
      <c r="Y41" s="685"/>
      <c r="Z41" s="686">
        <v>2</v>
      </c>
      <c r="AA41" s="686"/>
      <c r="AB41" s="686"/>
      <c r="AC41" s="686"/>
      <c r="AD41" s="687" t="s">
        <v>241</v>
      </c>
      <c r="AE41" s="687"/>
      <c r="AF41" s="687"/>
      <c r="AG41" s="687"/>
      <c r="AH41" s="687"/>
      <c r="AI41" s="687"/>
      <c r="AJ41" s="687"/>
      <c r="AK41" s="687"/>
      <c r="AL41" s="688" t="s">
        <v>241</v>
      </c>
      <c r="AM41" s="689"/>
      <c r="AN41" s="689"/>
      <c r="AO41" s="690"/>
      <c r="AQ41" s="761" t="s">
        <v>348</v>
      </c>
      <c r="AR41" s="762"/>
      <c r="AS41" s="762"/>
      <c r="AT41" s="762"/>
      <c r="AU41" s="762"/>
      <c r="AV41" s="762"/>
      <c r="AW41" s="762"/>
      <c r="AX41" s="762"/>
      <c r="AY41" s="763"/>
      <c r="AZ41" s="683">
        <v>369836</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241</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232</v>
      </c>
      <c r="CS41" s="719"/>
      <c r="CT41" s="719"/>
      <c r="CU41" s="719"/>
      <c r="CV41" s="719"/>
      <c r="CW41" s="719"/>
      <c r="CX41" s="719"/>
      <c r="CY41" s="720"/>
      <c r="CZ41" s="688" t="s">
        <v>241</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23407074</v>
      </c>
      <c r="S42" s="769"/>
      <c r="T42" s="769"/>
      <c r="U42" s="769"/>
      <c r="V42" s="769"/>
      <c r="W42" s="769"/>
      <c r="X42" s="769"/>
      <c r="Y42" s="777"/>
      <c r="Z42" s="778">
        <v>100</v>
      </c>
      <c r="AA42" s="778"/>
      <c r="AB42" s="778"/>
      <c r="AC42" s="778"/>
      <c r="AD42" s="779">
        <v>12208369</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970264</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315</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4085939</v>
      </c>
      <c r="CS42" s="684"/>
      <c r="CT42" s="684"/>
      <c r="CU42" s="684"/>
      <c r="CV42" s="684"/>
      <c r="CW42" s="684"/>
      <c r="CX42" s="684"/>
      <c r="CY42" s="685"/>
      <c r="CZ42" s="688">
        <v>18</v>
      </c>
      <c r="DA42" s="689"/>
      <c r="DB42" s="689"/>
      <c r="DC42" s="701"/>
      <c r="DD42" s="692">
        <v>1940780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55028</v>
      </c>
      <c r="CS43" s="719"/>
      <c r="CT43" s="719"/>
      <c r="CU43" s="719"/>
      <c r="CV43" s="719"/>
      <c r="CW43" s="719"/>
      <c r="CX43" s="719"/>
      <c r="CY43" s="720"/>
      <c r="CZ43" s="688">
        <v>0.2</v>
      </c>
      <c r="DA43" s="717"/>
      <c r="DB43" s="717"/>
      <c r="DC43" s="721"/>
      <c r="DD43" s="692">
        <v>54055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4085939</v>
      </c>
      <c r="CS44" s="684"/>
      <c r="CT44" s="684"/>
      <c r="CU44" s="684"/>
      <c r="CV44" s="684"/>
      <c r="CW44" s="684"/>
      <c r="CX44" s="684"/>
      <c r="CY44" s="685"/>
      <c r="CZ44" s="688">
        <v>18</v>
      </c>
      <c r="DA44" s="689"/>
      <c r="DB44" s="689"/>
      <c r="DC44" s="701"/>
      <c r="DD44" s="692">
        <v>1940780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1289838</v>
      </c>
      <c r="CS45" s="719"/>
      <c r="CT45" s="719"/>
      <c r="CU45" s="719"/>
      <c r="CV45" s="719"/>
      <c r="CW45" s="719"/>
      <c r="CX45" s="719"/>
      <c r="CY45" s="720"/>
      <c r="CZ45" s="688">
        <v>5.7</v>
      </c>
      <c r="DA45" s="717"/>
      <c r="DB45" s="717"/>
      <c r="DC45" s="721"/>
      <c r="DD45" s="692">
        <v>76512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2703372</v>
      </c>
      <c r="CS46" s="684"/>
      <c r="CT46" s="684"/>
      <c r="CU46" s="684"/>
      <c r="CV46" s="684"/>
      <c r="CW46" s="684"/>
      <c r="CX46" s="684"/>
      <c r="CY46" s="685"/>
      <c r="CZ46" s="688">
        <v>11.9</v>
      </c>
      <c r="DA46" s="689"/>
      <c r="DB46" s="689"/>
      <c r="DC46" s="701"/>
      <c r="DD46" s="692">
        <v>1849739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232</v>
      </c>
      <c r="CS47" s="719"/>
      <c r="CT47" s="719"/>
      <c r="CU47" s="719"/>
      <c r="CV47" s="719"/>
      <c r="CW47" s="719"/>
      <c r="CX47" s="719"/>
      <c r="CY47" s="720"/>
      <c r="CZ47" s="688" t="s">
        <v>232</v>
      </c>
      <c r="DA47" s="717"/>
      <c r="DB47" s="717"/>
      <c r="DC47" s="721"/>
      <c r="DD47" s="692" t="s">
        <v>232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241</v>
      </c>
      <c r="CS48" s="684"/>
      <c r="CT48" s="684"/>
      <c r="CU48" s="684"/>
      <c r="CV48" s="684"/>
      <c r="CW48" s="684"/>
      <c r="CX48" s="684"/>
      <c r="CY48" s="685"/>
      <c r="CZ48" s="688" t="s">
        <v>241</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22699674</v>
      </c>
      <c r="CS49" s="754"/>
      <c r="CT49" s="754"/>
      <c r="CU49" s="754"/>
      <c r="CV49" s="754"/>
      <c r="CW49" s="754"/>
      <c r="CX49" s="754"/>
      <c r="CY49" s="785"/>
      <c r="CZ49" s="780">
        <v>100</v>
      </c>
      <c r="DA49" s="786"/>
      <c r="DB49" s="786"/>
      <c r="DC49" s="787"/>
      <c r="DD49" s="788">
        <v>15227626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I3B5e/97BmH9oYRdA8mJhDuPBs1fiOy88FTBvjpIqbfZd0+lEg2T19RBhBOfJdXEfXIUZKr3XlQwDN6HKJi1A==" saltValue="3VQfX7BygXWFUUOeew9bI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23433</v>
      </c>
      <c r="R7" s="819"/>
      <c r="S7" s="819"/>
      <c r="T7" s="819"/>
      <c r="U7" s="819"/>
      <c r="V7" s="819">
        <v>22725</v>
      </c>
      <c r="W7" s="819"/>
      <c r="X7" s="819"/>
      <c r="Y7" s="819"/>
      <c r="Z7" s="819"/>
      <c r="AA7" s="819">
        <v>707</v>
      </c>
      <c r="AB7" s="819"/>
      <c r="AC7" s="819"/>
      <c r="AD7" s="819"/>
      <c r="AE7" s="820"/>
      <c r="AF7" s="821">
        <v>622</v>
      </c>
      <c r="AG7" s="822"/>
      <c r="AH7" s="822"/>
      <c r="AI7" s="822"/>
      <c r="AJ7" s="823"/>
      <c r="AK7" s="858">
        <v>1399</v>
      </c>
      <c r="AL7" s="859"/>
      <c r="AM7" s="859"/>
      <c r="AN7" s="859"/>
      <c r="AO7" s="859"/>
      <c r="AP7" s="859">
        <v>15231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609</v>
      </c>
      <c r="BS7" s="862" t="s">
        <v>596</v>
      </c>
      <c r="BT7" s="863"/>
      <c r="BU7" s="863"/>
      <c r="BV7" s="863"/>
      <c r="BW7" s="863"/>
      <c r="BX7" s="863"/>
      <c r="BY7" s="863"/>
      <c r="BZ7" s="863"/>
      <c r="CA7" s="863"/>
      <c r="CB7" s="863"/>
      <c r="CC7" s="863"/>
      <c r="CD7" s="863"/>
      <c r="CE7" s="863"/>
      <c r="CF7" s="863"/>
      <c r="CG7" s="864"/>
      <c r="CH7" s="855">
        <v>0</v>
      </c>
      <c r="CI7" s="856"/>
      <c r="CJ7" s="856"/>
      <c r="CK7" s="856"/>
      <c r="CL7" s="857"/>
      <c r="CM7" s="855">
        <v>626</v>
      </c>
      <c r="CN7" s="856"/>
      <c r="CO7" s="856"/>
      <c r="CP7" s="856"/>
      <c r="CQ7" s="857"/>
      <c r="CR7" s="855">
        <v>5</v>
      </c>
      <c r="CS7" s="856"/>
      <c r="CT7" s="856"/>
      <c r="CU7" s="856"/>
      <c r="CV7" s="857"/>
      <c r="CW7" s="855" t="s">
        <v>519</v>
      </c>
      <c r="CX7" s="856"/>
      <c r="CY7" s="856"/>
      <c r="CZ7" s="856"/>
      <c r="DA7" s="857"/>
      <c r="DB7" s="855">
        <v>391</v>
      </c>
      <c r="DC7" s="856"/>
      <c r="DD7" s="856"/>
      <c r="DE7" s="856"/>
      <c r="DF7" s="857"/>
      <c r="DG7" s="855" t="s">
        <v>519</v>
      </c>
      <c r="DH7" s="856"/>
      <c r="DI7" s="856"/>
      <c r="DJ7" s="856"/>
      <c r="DK7" s="857"/>
      <c r="DL7" s="855" t="s">
        <v>519</v>
      </c>
      <c r="DM7" s="856"/>
      <c r="DN7" s="856"/>
      <c r="DO7" s="856"/>
      <c r="DP7" s="857"/>
      <c r="DQ7" s="855" t="s">
        <v>519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597</v>
      </c>
      <c r="BT8" s="853"/>
      <c r="BU8" s="853"/>
      <c r="BV8" s="853"/>
      <c r="BW8" s="853"/>
      <c r="BX8" s="853"/>
      <c r="BY8" s="853"/>
      <c r="BZ8" s="853"/>
      <c r="CA8" s="853"/>
      <c r="CB8" s="853"/>
      <c r="CC8" s="853"/>
      <c r="CD8" s="853"/>
      <c r="CE8" s="853"/>
      <c r="CF8" s="853"/>
      <c r="CG8" s="854"/>
      <c r="CH8" s="865">
        <v>-20</v>
      </c>
      <c r="CI8" s="866"/>
      <c r="CJ8" s="866"/>
      <c r="CK8" s="866"/>
      <c r="CL8" s="867"/>
      <c r="CM8" s="865">
        <v>110</v>
      </c>
      <c r="CN8" s="866"/>
      <c r="CO8" s="866"/>
      <c r="CP8" s="866"/>
      <c r="CQ8" s="867"/>
      <c r="CR8" s="865">
        <v>10</v>
      </c>
      <c r="CS8" s="866"/>
      <c r="CT8" s="866"/>
      <c r="CU8" s="866"/>
      <c r="CV8" s="867"/>
      <c r="CW8" s="865" t="s">
        <v>519</v>
      </c>
      <c r="CX8" s="866"/>
      <c r="CY8" s="866"/>
      <c r="CZ8" s="866"/>
      <c r="DA8" s="867"/>
      <c r="DB8" s="865" t="s">
        <v>519</v>
      </c>
      <c r="DC8" s="866"/>
      <c r="DD8" s="866"/>
      <c r="DE8" s="866"/>
      <c r="DF8" s="867"/>
      <c r="DG8" s="865" t="s">
        <v>519</v>
      </c>
      <c r="DH8" s="866"/>
      <c r="DI8" s="866"/>
      <c r="DJ8" s="866"/>
      <c r="DK8" s="867"/>
      <c r="DL8" s="865" t="s">
        <v>519</v>
      </c>
      <c r="DM8" s="866"/>
      <c r="DN8" s="866"/>
      <c r="DO8" s="866"/>
      <c r="DP8" s="867"/>
      <c r="DQ8" s="865" t="s">
        <v>519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598</v>
      </c>
      <c r="BT9" s="853"/>
      <c r="BU9" s="853"/>
      <c r="BV9" s="853"/>
      <c r="BW9" s="853"/>
      <c r="BX9" s="853"/>
      <c r="BY9" s="853"/>
      <c r="BZ9" s="853"/>
      <c r="CA9" s="853"/>
      <c r="CB9" s="853"/>
      <c r="CC9" s="853"/>
      <c r="CD9" s="853"/>
      <c r="CE9" s="853"/>
      <c r="CF9" s="853"/>
      <c r="CG9" s="854"/>
      <c r="CH9" s="865">
        <v>-2</v>
      </c>
      <c r="CI9" s="866"/>
      <c r="CJ9" s="866"/>
      <c r="CK9" s="866"/>
      <c r="CL9" s="867"/>
      <c r="CM9" s="865">
        <v>107</v>
      </c>
      <c r="CN9" s="866"/>
      <c r="CO9" s="866"/>
      <c r="CP9" s="866"/>
      <c r="CQ9" s="867"/>
      <c r="CR9" s="865">
        <v>80</v>
      </c>
      <c r="CS9" s="866"/>
      <c r="CT9" s="866"/>
      <c r="CU9" s="866"/>
      <c r="CV9" s="867"/>
      <c r="CW9" s="865" t="s">
        <v>601</v>
      </c>
      <c r="CX9" s="866"/>
      <c r="CY9" s="866"/>
      <c r="CZ9" s="866"/>
      <c r="DA9" s="867"/>
      <c r="DB9" s="865" t="s">
        <v>601</v>
      </c>
      <c r="DC9" s="866"/>
      <c r="DD9" s="866"/>
      <c r="DE9" s="866"/>
      <c r="DF9" s="867"/>
      <c r="DG9" s="865" t="s">
        <v>601</v>
      </c>
      <c r="DH9" s="866"/>
      <c r="DI9" s="866"/>
      <c r="DJ9" s="866"/>
      <c r="DK9" s="867"/>
      <c r="DL9" s="865" t="s">
        <v>601</v>
      </c>
      <c r="DM9" s="866"/>
      <c r="DN9" s="866"/>
      <c r="DO9" s="866"/>
      <c r="DP9" s="867"/>
      <c r="DQ9" s="865" t="s">
        <v>601</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599</v>
      </c>
      <c r="BT10" s="853"/>
      <c r="BU10" s="853"/>
      <c r="BV10" s="853"/>
      <c r="BW10" s="853"/>
      <c r="BX10" s="853"/>
      <c r="BY10" s="853"/>
      <c r="BZ10" s="853"/>
      <c r="CA10" s="853"/>
      <c r="CB10" s="853"/>
      <c r="CC10" s="853"/>
      <c r="CD10" s="853"/>
      <c r="CE10" s="853"/>
      <c r="CF10" s="853"/>
      <c r="CG10" s="854"/>
      <c r="CH10" s="865">
        <v>1</v>
      </c>
      <c r="CI10" s="866"/>
      <c r="CJ10" s="866"/>
      <c r="CK10" s="866"/>
      <c r="CL10" s="867"/>
      <c r="CM10" s="865">
        <v>17</v>
      </c>
      <c r="CN10" s="866"/>
      <c r="CO10" s="866"/>
      <c r="CP10" s="866"/>
      <c r="CQ10" s="867"/>
      <c r="CR10" s="865">
        <v>10</v>
      </c>
      <c r="CS10" s="866"/>
      <c r="CT10" s="866"/>
      <c r="CU10" s="866"/>
      <c r="CV10" s="867"/>
      <c r="CW10" s="865" t="s">
        <v>601</v>
      </c>
      <c r="CX10" s="866"/>
      <c r="CY10" s="866"/>
      <c r="CZ10" s="866"/>
      <c r="DA10" s="867"/>
      <c r="DB10" s="865" t="s">
        <v>601</v>
      </c>
      <c r="DC10" s="866"/>
      <c r="DD10" s="866"/>
      <c r="DE10" s="866"/>
      <c r="DF10" s="867"/>
      <c r="DG10" s="865" t="s">
        <v>601</v>
      </c>
      <c r="DH10" s="866"/>
      <c r="DI10" s="866"/>
      <c r="DJ10" s="866"/>
      <c r="DK10" s="867"/>
      <c r="DL10" s="865" t="s">
        <v>601</v>
      </c>
      <c r="DM10" s="866"/>
      <c r="DN10" s="866"/>
      <c r="DO10" s="866"/>
      <c r="DP10" s="867"/>
      <c r="DQ10" s="865" t="s">
        <v>601</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600</v>
      </c>
      <c r="BT11" s="853"/>
      <c r="BU11" s="853"/>
      <c r="BV11" s="853"/>
      <c r="BW11" s="853"/>
      <c r="BX11" s="853"/>
      <c r="BY11" s="853"/>
      <c r="BZ11" s="853"/>
      <c r="CA11" s="853"/>
      <c r="CB11" s="853"/>
      <c r="CC11" s="853"/>
      <c r="CD11" s="853"/>
      <c r="CE11" s="853"/>
      <c r="CF11" s="853"/>
      <c r="CG11" s="854"/>
      <c r="CH11" s="865">
        <v>-7</v>
      </c>
      <c r="CI11" s="866"/>
      <c r="CJ11" s="866"/>
      <c r="CK11" s="866"/>
      <c r="CL11" s="867"/>
      <c r="CM11" s="865">
        <v>163</v>
      </c>
      <c r="CN11" s="866"/>
      <c r="CO11" s="866"/>
      <c r="CP11" s="866"/>
      <c r="CQ11" s="867"/>
      <c r="CR11" s="865">
        <v>65</v>
      </c>
      <c r="CS11" s="866"/>
      <c r="CT11" s="866"/>
      <c r="CU11" s="866"/>
      <c r="CV11" s="867"/>
      <c r="CW11" s="865" t="s">
        <v>601</v>
      </c>
      <c r="CX11" s="866"/>
      <c r="CY11" s="866"/>
      <c r="CZ11" s="866"/>
      <c r="DA11" s="867"/>
      <c r="DB11" s="865">
        <v>6</v>
      </c>
      <c r="DC11" s="866"/>
      <c r="DD11" s="866"/>
      <c r="DE11" s="866"/>
      <c r="DF11" s="867"/>
      <c r="DG11" s="865" t="s">
        <v>601</v>
      </c>
      <c r="DH11" s="866"/>
      <c r="DI11" s="866"/>
      <c r="DJ11" s="866"/>
      <c r="DK11" s="867"/>
      <c r="DL11" s="865" t="s">
        <v>601</v>
      </c>
      <c r="DM11" s="866"/>
      <c r="DN11" s="866"/>
      <c r="DO11" s="866"/>
      <c r="DP11" s="867"/>
      <c r="DQ11" s="865" t="s">
        <v>601</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23433</v>
      </c>
      <c r="R23" s="878"/>
      <c r="S23" s="878"/>
      <c r="T23" s="878"/>
      <c r="U23" s="878"/>
      <c r="V23" s="878">
        <v>22725</v>
      </c>
      <c r="W23" s="878"/>
      <c r="X23" s="878"/>
      <c r="Y23" s="878"/>
      <c r="Z23" s="878"/>
      <c r="AA23" s="878">
        <v>707</v>
      </c>
      <c r="AB23" s="878"/>
      <c r="AC23" s="878"/>
      <c r="AD23" s="878"/>
      <c r="AE23" s="879"/>
      <c r="AF23" s="880">
        <v>622</v>
      </c>
      <c r="AG23" s="878"/>
      <c r="AH23" s="878"/>
      <c r="AI23" s="878"/>
      <c r="AJ23" s="881"/>
      <c r="AK23" s="882"/>
      <c r="AL23" s="883"/>
      <c r="AM23" s="883"/>
      <c r="AN23" s="883"/>
      <c r="AO23" s="883"/>
      <c r="AP23" s="878">
        <v>15231</v>
      </c>
      <c r="AQ23" s="878"/>
      <c r="AR23" s="878"/>
      <c r="AS23" s="878"/>
      <c r="AT23" s="878"/>
      <c r="AU23" s="884"/>
      <c r="AV23" s="884"/>
      <c r="AW23" s="884"/>
      <c r="AX23" s="884"/>
      <c r="AY23" s="885"/>
      <c r="AZ23" s="893" t="s">
        <v>232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5">
        <v>3863</v>
      </c>
      <c r="R28" s="906"/>
      <c r="S28" s="906"/>
      <c r="T28" s="906"/>
      <c r="U28" s="906"/>
      <c r="V28" s="906">
        <v>3776</v>
      </c>
      <c r="W28" s="906"/>
      <c r="X28" s="906"/>
      <c r="Y28" s="906"/>
      <c r="Z28" s="906"/>
      <c r="AA28" s="906">
        <v>87</v>
      </c>
      <c r="AB28" s="906"/>
      <c r="AC28" s="906"/>
      <c r="AD28" s="906"/>
      <c r="AE28" s="907"/>
      <c r="AF28" s="908">
        <v>87</v>
      </c>
      <c r="AG28" s="906"/>
      <c r="AH28" s="906"/>
      <c r="AI28" s="906"/>
      <c r="AJ28" s="909"/>
      <c r="AK28" s="910">
        <v>383</v>
      </c>
      <c r="AL28" s="902"/>
      <c r="AM28" s="902"/>
      <c r="AN28" s="902"/>
      <c r="AO28" s="902"/>
      <c r="AP28" s="902" t="s">
        <v>601</v>
      </c>
      <c r="AQ28" s="902"/>
      <c r="AR28" s="902"/>
      <c r="AS28" s="902"/>
      <c r="AT28" s="902"/>
      <c r="AU28" s="902" t="s">
        <v>601</v>
      </c>
      <c r="AV28" s="902"/>
      <c r="AW28" s="902"/>
      <c r="AX28" s="902"/>
      <c r="AY28" s="902"/>
      <c r="AZ28" s="902" t="s">
        <v>601</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3665</v>
      </c>
      <c r="R29" s="843"/>
      <c r="S29" s="843"/>
      <c r="T29" s="843"/>
      <c r="U29" s="843"/>
      <c r="V29" s="843">
        <v>3584</v>
      </c>
      <c r="W29" s="843"/>
      <c r="X29" s="843"/>
      <c r="Y29" s="843"/>
      <c r="Z29" s="843"/>
      <c r="AA29" s="843">
        <v>81</v>
      </c>
      <c r="AB29" s="843"/>
      <c r="AC29" s="843"/>
      <c r="AD29" s="843"/>
      <c r="AE29" s="844"/>
      <c r="AF29" s="845">
        <v>81</v>
      </c>
      <c r="AG29" s="846"/>
      <c r="AH29" s="846"/>
      <c r="AI29" s="846"/>
      <c r="AJ29" s="847"/>
      <c r="AK29" s="913">
        <v>555</v>
      </c>
      <c r="AL29" s="914"/>
      <c r="AM29" s="914"/>
      <c r="AN29" s="914"/>
      <c r="AO29" s="914"/>
      <c r="AP29" s="914" t="s">
        <v>601</v>
      </c>
      <c r="AQ29" s="914"/>
      <c r="AR29" s="914"/>
      <c r="AS29" s="914"/>
      <c r="AT29" s="914"/>
      <c r="AU29" s="914" t="s">
        <v>601</v>
      </c>
      <c r="AV29" s="914"/>
      <c r="AW29" s="914"/>
      <c r="AX29" s="914"/>
      <c r="AY29" s="914"/>
      <c r="AZ29" s="914" t="s">
        <v>601</v>
      </c>
      <c r="BA29" s="914"/>
      <c r="BB29" s="914"/>
      <c r="BC29" s="914"/>
      <c r="BD29" s="914"/>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405</v>
      </c>
      <c r="R30" s="843"/>
      <c r="S30" s="843"/>
      <c r="T30" s="843"/>
      <c r="U30" s="843"/>
      <c r="V30" s="843">
        <v>404</v>
      </c>
      <c r="W30" s="843"/>
      <c r="X30" s="843"/>
      <c r="Y30" s="843"/>
      <c r="Z30" s="843"/>
      <c r="AA30" s="843">
        <v>1</v>
      </c>
      <c r="AB30" s="843"/>
      <c r="AC30" s="843"/>
      <c r="AD30" s="843"/>
      <c r="AE30" s="844"/>
      <c r="AF30" s="845">
        <v>1</v>
      </c>
      <c r="AG30" s="846"/>
      <c r="AH30" s="846"/>
      <c r="AI30" s="846"/>
      <c r="AJ30" s="847"/>
      <c r="AK30" s="913">
        <v>116</v>
      </c>
      <c r="AL30" s="914"/>
      <c r="AM30" s="914"/>
      <c r="AN30" s="914"/>
      <c r="AO30" s="914"/>
      <c r="AP30" s="914" t="s">
        <v>601</v>
      </c>
      <c r="AQ30" s="914"/>
      <c r="AR30" s="914"/>
      <c r="AS30" s="914"/>
      <c r="AT30" s="914"/>
      <c r="AU30" s="914" t="s">
        <v>601</v>
      </c>
      <c r="AV30" s="914"/>
      <c r="AW30" s="914"/>
      <c r="AX30" s="914"/>
      <c r="AY30" s="914"/>
      <c r="AZ30" s="914" t="s">
        <v>601</v>
      </c>
      <c r="BA30" s="914"/>
      <c r="BB30" s="914"/>
      <c r="BC30" s="914"/>
      <c r="BD30" s="914"/>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776</v>
      </c>
      <c r="R31" s="843"/>
      <c r="S31" s="843"/>
      <c r="T31" s="843"/>
      <c r="U31" s="843"/>
      <c r="V31" s="843">
        <v>661</v>
      </c>
      <c r="W31" s="843"/>
      <c r="X31" s="843"/>
      <c r="Y31" s="843"/>
      <c r="Z31" s="843"/>
      <c r="AA31" s="843">
        <v>115</v>
      </c>
      <c r="AB31" s="843"/>
      <c r="AC31" s="843"/>
      <c r="AD31" s="843"/>
      <c r="AE31" s="844"/>
      <c r="AF31" s="845">
        <v>655</v>
      </c>
      <c r="AG31" s="846"/>
      <c r="AH31" s="846"/>
      <c r="AI31" s="846"/>
      <c r="AJ31" s="847"/>
      <c r="AK31" s="913" t="s">
        <v>601</v>
      </c>
      <c r="AL31" s="914"/>
      <c r="AM31" s="914"/>
      <c r="AN31" s="914"/>
      <c r="AO31" s="914"/>
      <c r="AP31" s="914">
        <v>2589</v>
      </c>
      <c r="AQ31" s="914"/>
      <c r="AR31" s="914"/>
      <c r="AS31" s="914"/>
      <c r="AT31" s="914"/>
      <c r="AU31" s="914" t="s">
        <v>601</v>
      </c>
      <c r="AV31" s="914"/>
      <c r="AW31" s="914"/>
      <c r="AX31" s="914"/>
      <c r="AY31" s="914"/>
      <c r="AZ31" s="915" t="s">
        <v>601</v>
      </c>
      <c r="BA31" s="915"/>
      <c r="BB31" s="915"/>
      <c r="BC31" s="915"/>
      <c r="BD31" s="915"/>
      <c r="BE31" s="911" t="s">
        <v>405</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5700</v>
      </c>
      <c r="R32" s="843"/>
      <c r="S32" s="843"/>
      <c r="T32" s="843"/>
      <c r="U32" s="843"/>
      <c r="V32" s="843">
        <v>6045</v>
      </c>
      <c r="W32" s="843"/>
      <c r="X32" s="843"/>
      <c r="Y32" s="843"/>
      <c r="Z32" s="843"/>
      <c r="AA32" s="843">
        <v>-344</v>
      </c>
      <c r="AB32" s="843"/>
      <c r="AC32" s="843"/>
      <c r="AD32" s="843"/>
      <c r="AE32" s="844"/>
      <c r="AF32" s="845">
        <v>-615</v>
      </c>
      <c r="AG32" s="846"/>
      <c r="AH32" s="846"/>
      <c r="AI32" s="846"/>
      <c r="AJ32" s="847"/>
      <c r="AK32" s="913">
        <v>744</v>
      </c>
      <c r="AL32" s="914"/>
      <c r="AM32" s="914"/>
      <c r="AN32" s="914"/>
      <c r="AO32" s="914"/>
      <c r="AP32" s="914">
        <v>4681</v>
      </c>
      <c r="AQ32" s="914"/>
      <c r="AR32" s="914"/>
      <c r="AS32" s="914"/>
      <c r="AT32" s="914"/>
      <c r="AU32" s="914">
        <v>2528</v>
      </c>
      <c r="AV32" s="914"/>
      <c r="AW32" s="914"/>
      <c r="AX32" s="914"/>
      <c r="AY32" s="914"/>
      <c r="AZ32" s="915">
        <v>12.9</v>
      </c>
      <c r="BA32" s="915"/>
      <c r="BB32" s="915"/>
      <c r="BC32" s="915"/>
      <c r="BD32" s="915"/>
      <c r="BE32" s="911" t="s">
        <v>405</v>
      </c>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233</v>
      </c>
      <c r="R33" s="843"/>
      <c r="S33" s="843"/>
      <c r="T33" s="843"/>
      <c r="U33" s="843"/>
      <c r="V33" s="843">
        <v>102</v>
      </c>
      <c r="W33" s="843"/>
      <c r="X33" s="843"/>
      <c r="Y33" s="843"/>
      <c r="Z33" s="843"/>
      <c r="AA33" s="843">
        <v>130</v>
      </c>
      <c r="AB33" s="843"/>
      <c r="AC33" s="843"/>
      <c r="AD33" s="843"/>
      <c r="AE33" s="844"/>
      <c r="AF33" s="845">
        <v>13</v>
      </c>
      <c r="AG33" s="846"/>
      <c r="AH33" s="846"/>
      <c r="AI33" s="846"/>
      <c r="AJ33" s="847"/>
      <c r="AK33" s="913">
        <v>193</v>
      </c>
      <c r="AL33" s="914"/>
      <c r="AM33" s="914"/>
      <c r="AN33" s="914"/>
      <c r="AO33" s="914"/>
      <c r="AP33" s="914">
        <v>1976</v>
      </c>
      <c r="AQ33" s="914"/>
      <c r="AR33" s="914"/>
      <c r="AS33" s="914"/>
      <c r="AT33" s="914"/>
      <c r="AU33" s="914">
        <v>1976</v>
      </c>
      <c r="AV33" s="914"/>
      <c r="AW33" s="914"/>
      <c r="AX33" s="914"/>
      <c r="AY33" s="914"/>
      <c r="AZ33" s="915" t="s">
        <v>601</v>
      </c>
      <c r="BA33" s="915"/>
      <c r="BB33" s="915"/>
      <c r="BC33" s="915"/>
      <c r="BD33" s="915"/>
      <c r="BE33" s="911" t="s">
        <v>408</v>
      </c>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828</v>
      </c>
      <c r="R34" s="843"/>
      <c r="S34" s="843"/>
      <c r="T34" s="843"/>
      <c r="U34" s="843"/>
      <c r="V34" s="843">
        <v>447</v>
      </c>
      <c r="W34" s="843"/>
      <c r="X34" s="843"/>
      <c r="Y34" s="843"/>
      <c r="Z34" s="843"/>
      <c r="AA34" s="843">
        <v>381</v>
      </c>
      <c r="AB34" s="843"/>
      <c r="AC34" s="843"/>
      <c r="AD34" s="843"/>
      <c r="AE34" s="844"/>
      <c r="AF34" s="845">
        <v>42</v>
      </c>
      <c r="AG34" s="846"/>
      <c r="AH34" s="846"/>
      <c r="AI34" s="846"/>
      <c r="AJ34" s="847"/>
      <c r="AK34" s="913">
        <v>549</v>
      </c>
      <c r="AL34" s="914"/>
      <c r="AM34" s="914"/>
      <c r="AN34" s="914"/>
      <c r="AO34" s="914"/>
      <c r="AP34" s="914">
        <v>10049</v>
      </c>
      <c r="AQ34" s="914"/>
      <c r="AR34" s="914"/>
      <c r="AS34" s="914"/>
      <c r="AT34" s="914"/>
      <c r="AU34" s="914">
        <v>7245</v>
      </c>
      <c r="AV34" s="914"/>
      <c r="AW34" s="914"/>
      <c r="AX34" s="914"/>
      <c r="AY34" s="914"/>
      <c r="AZ34" s="915" t="s">
        <v>601</v>
      </c>
      <c r="BA34" s="915"/>
      <c r="BB34" s="915"/>
      <c r="BC34" s="915"/>
      <c r="BD34" s="915"/>
      <c r="BE34" s="911" t="s">
        <v>410</v>
      </c>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1117</v>
      </c>
      <c r="R35" s="843"/>
      <c r="S35" s="843"/>
      <c r="T35" s="843"/>
      <c r="U35" s="843"/>
      <c r="V35" s="843">
        <v>858</v>
      </c>
      <c r="W35" s="843"/>
      <c r="X35" s="843"/>
      <c r="Y35" s="843"/>
      <c r="Z35" s="843"/>
      <c r="AA35" s="843">
        <v>259</v>
      </c>
      <c r="AB35" s="843"/>
      <c r="AC35" s="843"/>
      <c r="AD35" s="843"/>
      <c r="AE35" s="844"/>
      <c r="AF35" s="845">
        <v>114</v>
      </c>
      <c r="AG35" s="846"/>
      <c r="AH35" s="846"/>
      <c r="AI35" s="846"/>
      <c r="AJ35" s="847"/>
      <c r="AK35" s="913" t="s">
        <v>601</v>
      </c>
      <c r="AL35" s="914"/>
      <c r="AM35" s="914"/>
      <c r="AN35" s="914"/>
      <c r="AO35" s="914"/>
      <c r="AP35" s="914">
        <v>2179</v>
      </c>
      <c r="AQ35" s="914"/>
      <c r="AR35" s="914"/>
      <c r="AS35" s="914"/>
      <c r="AT35" s="914"/>
      <c r="AU35" s="914" t="s">
        <v>601</v>
      </c>
      <c r="AV35" s="914"/>
      <c r="AW35" s="914"/>
      <c r="AX35" s="914"/>
      <c r="AY35" s="914"/>
      <c r="AZ35" s="915" t="s">
        <v>601</v>
      </c>
      <c r="BA35" s="915"/>
      <c r="BB35" s="915"/>
      <c r="BC35" s="915"/>
      <c r="BD35" s="915"/>
      <c r="BE35" s="911" t="s">
        <v>412</v>
      </c>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6"/>
      <c r="R50" s="917"/>
      <c r="S50" s="917"/>
      <c r="T50" s="917"/>
      <c r="U50" s="917"/>
      <c r="V50" s="917"/>
      <c r="W50" s="917"/>
      <c r="X50" s="917"/>
      <c r="Y50" s="917"/>
      <c r="Z50" s="917"/>
      <c r="AA50" s="917"/>
      <c r="AB50" s="917"/>
      <c r="AC50" s="917"/>
      <c r="AD50" s="917"/>
      <c r="AE50" s="918"/>
      <c r="AF50" s="845"/>
      <c r="AG50" s="846"/>
      <c r="AH50" s="846"/>
      <c r="AI50" s="846"/>
      <c r="AJ50" s="847"/>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6"/>
      <c r="R51" s="917"/>
      <c r="S51" s="917"/>
      <c r="T51" s="917"/>
      <c r="U51" s="917"/>
      <c r="V51" s="917"/>
      <c r="W51" s="917"/>
      <c r="X51" s="917"/>
      <c r="Y51" s="917"/>
      <c r="Z51" s="917"/>
      <c r="AA51" s="917"/>
      <c r="AB51" s="917"/>
      <c r="AC51" s="917"/>
      <c r="AD51" s="917"/>
      <c r="AE51" s="918"/>
      <c r="AF51" s="845"/>
      <c r="AG51" s="846"/>
      <c r="AH51" s="846"/>
      <c r="AI51" s="846"/>
      <c r="AJ51" s="847"/>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6"/>
      <c r="R52" s="917"/>
      <c r="S52" s="917"/>
      <c r="T52" s="917"/>
      <c r="U52" s="917"/>
      <c r="V52" s="917"/>
      <c r="W52" s="917"/>
      <c r="X52" s="917"/>
      <c r="Y52" s="917"/>
      <c r="Z52" s="917"/>
      <c r="AA52" s="917"/>
      <c r="AB52" s="917"/>
      <c r="AC52" s="917"/>
      <c r="AD52" s="917"/>
      <c r="AE52" s="918"/>
      <c r="AF52" s="845"/>
      <c r="AG52" s="846"/>
      <c r="AH52" s="846"/>
      <c r="AI52" s="846"/>
      <c r="AJ52" s="847"/>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6"/>
      <c r="R53" s="917"/>
      <c r="S53" s="917"/>
      <c r="T53" s="917"/>
      <c r="U53" s="917"/>
      <c r="V53" s="917"/>
      <c r="W53" s="917"/>
      <c r="X53" s="917"/>
      <c r="Y53" s="917"/>
      <c r="Z53" s="917"/>
      <c r="AA53" s="917"/>
      <c r="AB53" s="917"/>
      <c r="AC53" s="917"/>
      <c r="AD53" s="917"/>
      <c r="AE53" s="918"/>
      <c r="AF53" s="845"/>
      <c r="AG53" s="846"/>
      <c r="AH53" s="846"/>
      <c r="AI53" s="846"/>
      <c r="AJ53" s="847"/>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6"/>
      <c r="R54" s="917"/>
      <c r="S54" s="917"/>
      <c r="T54" s="917"/>
      <c r="U54" s="917"/>
      <c r="V54" s="917"/>
      <c r="W54" s="917"/>
      <c r="X54" s="917"/>
      <c r="Y54" s="917"/>
      <c r="Z54" s="917"/>
      <c r="AA54" s="917"/>
      <c r="AB54" s="917"/>
      <c r="AC54" s="917"/>
      <c r="AD54" s="917"/>
      <c r="AE54" s="918"/>
      <c r="AF54" s="845"/>
      <c r="AG54" s="846"/>
      <c r="AH54" s="846"/>
      <c r="AI54" s="846"/>
      <c r="AJ54" s="847"/>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6"/>
      <c r="R55" s="917"/>
      <c r="S55" s="917"/>
      <c r="T55" s="917"/>
      <c r="U55" s="917"/>
      <c r="V55" s="917"/>
      <c r="W55" s="917"/>
      <c r="X55" s="917"/>
      <c r="Y55" s="917"/>
      <c r="Z55" s="917"/>
      <c r="AA55" s="917"/>
      <c r="AB55" s="917"/>
      <c r="AC55" s="917"/>
      <c r="AD55" s="917"/>
      <c r="AE55" s="918"/>
      <c r="AF55" s="845"/>
      <c r="AG55" s="846"/>
      <c r="AH55" s="846"/>
      <c r="AI55" s="846"/>
      <c r="AJ55" s="847"/>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6"/>
      <c r="R56" s="917"/>
      <c r="S56" s="917"/>
      <c r="T56" s="917"/>
      <c r="U56" s="917"/>
      <c r="V56" s="917"/>
      <c r="W56" s="917"/>
      <c r="X56" s="917"/>
      <c r="Y56" s="917"/>
      <c r="Z56" s="917"/>
      <c r="AA56" s="917"/>
      <c r="AB56" s="917"/>
      <c r="AC56" s="917"/>
      <c r="AD56" s="917"/>
      <c r="AE56" s="918"/>
      <c r="AF56" s="845"/>
      <c r="AG56" s="846"/>
      <c r="AH56" s="846"/>
      <c r="AI56" s="846"/>
      <c r="AJ56" s="847"/>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6"/>
      <c r="R57" s="917"/>
      <c r="S57" s="917"/>
      <c r="T57" s="917"/>
      <c r="U57" s="917"/>
      <c r="V57" s="917"/>
      <c r="W57" s="917"/>
      <c r="X57" s="917"/>
      <c r="Y57" s="917"/>
      <c r="Z57" s="917"/>
      <c r="AA57" s="917"/>
      <c r="AB57" s="917"/>
      <c r="AC57" s="917"/>
      <c r="AD57" s="917"/>
      <c r="AE57" s="918"/>
      <c r="AF57" s="845"/>
      <c r="AG57" s="846"/>
      <c r="AH57" s="846"/>
      <c r="AI57" s="846"/>
      <c r="AJ57" s="847"/>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6"/>
      <c r="R58" s="917"/>
      <c r="S58" s="917"/>
      <c r="T58" s="917"/>
      <c r="U58" s="917"/>
      <c r="V58" s="917"/>
      <c r="W58" s="917"/>
      <c r="X58" s="917"/>
      <c r="Y58" s="917"/>
      <c r="Z58" s="917"/>
      <c r="AA58" s="917"/>
      <c r="AB58" s="917"/>
      <c r="AC58" s="917"/>
      <c r="AD58" s="917"/>
      <c r="AE58" s="918"/>
      <c r="AF58" s="845"/>
      <c r="AG58" s="846"/>
      <c r="AH58" s="846"/>
      <c r="AI58" s="846"/>
      <c r="AJ58" s="847"/>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6"/>
      <c r="R59" s="917"/>
      <c r="S59" s="917"/>
      <c r="T59" s="917"/>
      <c r="U59" s="917"/>
      <c r="V59" s="917"/>
      <c r="W59" s="917"/>
      <c r="X59" s="917"/>
      <c r="Y59" s="917"/>
      <c r="Z59" s="917"/>
      <c r="AA59" s="917"/>
      <c r="AB59" s="917"/>
      <c r="AC59" s="917"/>
      <c r="AD59" s="917"/>
      <c r="AE59" s="918"/>
      <c r="AF59" s="845"/>
      <c r="AG59" s="846"/>
      <c r="AH59" s="846"/>
      <c r="AI59" s="846"/>
      <c r="AJ59" s="847"/>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6"/>
      <c r="R60" s="917"/>
      <c r="S60" s="917"/>
      <c r="T60" s="917"/>
      <c r="U60" s="917"/>
      <c r="V60" s="917"/>
      <c r="W60" s="917"/>
      <c r="X60" s="917"/>
      <c r="Y60" s="917"/>
      <c r="Z60" s="917"/>
      <c r="AA60" s="917"/>
      <c r="AB60" s="917"/>
      <c r="AC60" s="917"/>
      <c r="AD60" s="917"/>
      <c r="AE60" s="918"/>
      <c r="AF60" s="845"/>
      <c r="AG60" s="846"/>
      <c r="AH60" s="846"/>
      <c r="AI60" s="846"/>
      <c r="AJ60" s="847"/>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6"/>
      <c r="R61" s="917"/>
      <c r="S61" s="917"/>
      <c r="T61" s="917"/>
      <c r="U61" s="917"/>
      <c r="V61" s="917"/>
      <c r="W61" s="917"/>
      <c r="X61" s="917"/>
      <c r="Y61" s="917"/>
      <c r="Z61" s="917"/>
      <c r="AA61" s="917"/>
      <c r="AB61" s="917"/>
      <c r="AC61" s="917"/>
      <c r="AD61" s="917"/>
      <c r="AE61" s="918"/>
      <c r="AF61" s="845"/>
      <c r="AG61" s="846"/>
      <c r="AH61" s="846"/>
      <c r="AI61" s="846"/>
      <c r="AJ61" s="847"/>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6"/>
      <c r="R62" s="917"/>
      <c r="S62" s="917"/>
      <c r="T62" s="917"/>
      <c r="U62" s="917"/>
      <c r="V62" s="917"/>
      <c r="W62" s="917"/>
      <c r="X62" s="917"/>
      <c r="Y62" s="917"/>
      <c r="Z62" s="917"/>
      <c r="AA62" s="917"/>
      <c r="AB62" s="917"/>
      <c r="AC62" s="917"/>
      <c r="AD62" s="917"/>
      <c r="AE62" s="918"/>
      <c r="AF62" s="845"/>
      <c r="AG62" s="846"/>
      <c r="AH62" s="846"/>
      <c r="AI62" s="846"/>
      <c r="AJ62" s="847"/>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414</v>
      </c>
      <c r="C63" s="875"/>
      <c r="D63" s="875"/>
      <c r="E63" s="875"/>
      <c r="F63" s="875"/>
      <c r="G63" s="875"/>
      <c r="H63" s="875"/>
      <c r="I63" s="875"/>
      <c r="J63" s="875"/>
      <c r="K63" s="875"/>
      <c r="L63" s="875"/>
      <c r="M63" s="875"/>
      <c r="N63" s="875"/>
      <c r="O63" s="875"/>
      <c r="P63" s="876"/>
      <c r="Q63" s="921"/>
      <c r="R63" s="922"/>
      <c r="S63" s="922"/>
      <c r="T63" s="922"/>
      <c r="U63" s="922"/>
      <c r="V63" s="922"/>
      <c r="W63" s="922"/>
      <c r="X63" s="922"/>
      <c r="Y63" s="922"/>
      <c r="Z63" s="922"/>
      <c r="AA63" s="922"/>
      <c r="AB63" s="922"/>
      <c r="AC63" s="922"/>
      <c r="AD63" s="922"/>
      <c r="AE63" s="923"/>
      <c r="AF63" s="924">
        <v>378</v>
      </c>
      <c r="AG63" s="925"/>
      <c r="AH63" s="925"/>
      <c r="AI63" s="925"/>
      <c r="AJ63" s="926"/>
      <c r="AK63" s="927"/>
      <c r="AL63" s="922"/>
      <c r="AM63" s="922"/>
      <c r="AN63" s="922"/>
      <c r="AO63" s="922"/>
      <c r="AP63" s="925">
        <v>21474</v>
      </c>
      <c r="AQ63" s="925"/>
      <c r="AR63" s="925"/>
      <c r="AS63" s="925"/>
      <c r="AT63" s="925"/>
      <c r="AU63" s="925">
        <v>11749</v>
      </c>
      <c r="AV63" s="925"/>
      <c r="AW63" s="925"/>
      <c r="AX63" s="925"/>
      <c r="AY63" s="925"/>
      <c r="AZ63" s="929"/>
      <c r="BA63" s="929"/>
      <c r="BB63" s="929"/>
      <c r="BC63" s="929"/>
      <c r="BD63" s="929"/>
      <c r="BE63" s="930"/>
      <c r="BF63" s="930"/>
      <c r="BG63" s="930"/>
      <c r="BH63" s="930"/>
      <c r="BI63" s="931"/>
      <c r="BJ63" s="932" t="s">
        <v>415</v>
      </c>
      <c r="BK63" s="933"/>
      <c r="BL63" s="933"/>
      <c r="BM63" s="933"/>
      <c r="BN63" s="93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393</v>
      </c>
      <c r="R66" s="802"/>
      <c r="S66" s="802"/>
      <c r="T66" s="802"/>
      <c r="U66" s="803"/>
      <c r="V66" s="801" t="s">
        <v>418</v>
      </c>
      <c r="W66" s="802"/>
      <c r="X66" s="802"/>
      <c r="Y66" s="802"/>
      <c r="Z66" s="803"/>
      <c r="AA66" s="801" t="s">
        <v>395</v>
      </c>
      <c r="AB66" s="802"/>
      <c r="AC66" s="802"/>
      <c r="AD66" s="802"/>
      <c r="AE66" s="803"/>
      <c r="AF66" s="935" t="s">
        <v>419</v>
      </c>
      <c r="AG66" s="897"/>
      <c r="AH66" s="897"/>
      <c r="AI66" s="897"/>
      <c r="AJ66" s="936"/>
      <c r="AK66" s="801" t="s">
        <v>397</v>
      </c>
      <c r="AL66" s="825"/>
      <c r="AM66" s="825"/>
      <c r="AN66" s="825"/>
      <c r="AO66" s="826"/>
      <c r="AP66" s="801" t="s">
        <v>398</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7"/>
      <c r="AG67" s="900"/>
      <c r="AH67" s="900"/>
      <c r="AI67" s="900"/>
      <c r="AJ67" s="938"/>
      <c r="AK67" s="93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7"/>
    </row>
    <row r="68" spans="1:131" s="248" customFormat="1" ht="26.25" customHeight="1" thickTop="1" x14ac:dyDescent="0.15">
      <c r="A68" s="259">
        <v>1</v>
      </c>
      <c r="B68" s="952" t="s">
        <v>588</v>
      </c>
      <c r="C68" s="953"/>
      <c r="D68" s="953"/>
      <c r="E68" s="953"/>
      <c r="F68" s="953"/>
      <c r="G68" s="953"/>
      <c r="H68" s="953"/>
      <c r="I68" s="953"/>
      <c r="J68" s="953"/>
      <c r="K68" s="953"/>
      <c r="L68" s="953"/>
      <c r="M68" s="953"/>
      <c r="N68" s="953"/>
      <c r="O68" s="953"/>
      <c r="P68" s="954"/>
      <c r="Q68" s="955">
        <v>797</v>
      </c>
      <c r="R68" s="949"/>
      <c r="S68" s="949"/>
      <c r="T68" s="949"/>
      <c r="U68" s="949"/>
      <c r="V68" s="949">
        <v>629</v>
      </c>
      <c r="W68" s="949"/>
      <c r="X68" s="949"/>
      <c r="Y68" s="949"/>
      <c r="Z68" s="949"/>
      <c r="AA68" s="949">
        <v>168</v>
      </c>
      <c r="AB68" s="949"/>
      <c r="AC68" s="949"/>
      <c r="AD68" s="949"/>
      <c r="AE68" s="949"/>
      <c r="AF68" s="949">
        <v>27</v>
      </c>
      <c r="AG68" s="949"/>
      <c r="AH68" s="949"/>
      <c r="AI68" s="949"/>
      <c r="AJ68" s="949"/>
      <c r="AK68" s="949">
        <v>11</v>
      </c>
      <c r="AL68" s="949"/>
      <c r="AM68" s="949"/>
      <c r="AN68" s="949"/>
      <c r="AO68" s="949"/>
      <c r="AP68" s="949">
        <v>246</v>
      </c>
      <c r="AQ68" s="949"/>
      <c r="AR68" s="949"/>
      <c r="AS68" s="949"/>
      <c r="AT68" s="949"/>
      <c r="AU68" s="949">
        <v>0</v>
      </c>
      <c r="AV68" s="949"/>
      <c r="AW68" s="949"/>
      <c r="AX68" s="949"/>
      <c r="AY68" s="949"/>
      <c r="AZ68" s="950"/>
      <c r="BA68" s="950"/>
      <c r="BB68" s="950"/>
      <c r="BC68" s="950"/>
      <c r="BD68" s="951"/>
      <c r="BE68" s="266"/>
      <c r="BF68" s="266"/>
      <c r="BG68" s="266"/>
      <c r="BH68" s="266"/>
      <c r="BI68" s="266"/>
      <c r="BJ68" s="266"/>
      <c r="BK68" s="266"/>
      <c r="BL68" s="266"/>
      <c r="BM68" s="266"/>
      <c r="BN68" s="266"/>
      <c r="BO68" s="266"/>
      <c r="BP68" s="266"/>
      <c r="BQ68" s="263">
        <v>62</v>
      </c>
      <c r="BR68" s="268"/>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7"/>
    </row>
    <row r="69" spans="1:131" s="248" customFormat="1" ht="26.25" customHeight="1" x14ac:dyDescent="0.15">
      <c r="A69" s="262">
        <v>2</v>
      </c>
      <c r="B69" s="956" t="s">
        <v>589</v>
      </c>
      <c r="C69" s="957"/>
      <c r="D69" s="957"/>
      <c r="E69" s="957"/>
      <c r="F69" s="957"/>
      <c r="G69" s="957"/>
      <c r="H69" s="957"/>
      <c r="I69" s="957"/>
      <c r="J69" s="957"/>
      <c r="K69" s="957"/>
      <c r="L69" s="957"/>
      <c r="M69" s="957"/>
      <c r="N69" s="957"/>
      <c r="O69" s="957"/>
      <c r="P69" s="958"/>
      <c r="Q69" s="959">
        <v>811</v>
      </c>
      <c r="R69" s="914"/>
      <c r="S69" s="914"/>
      <c r="T69" s="914"/>
      <c r="U69" s="914"/>
      <c r="V69" s="914">
        <v>793</v>
      </c>
      <c r="W69" s="914"/>
      <c r="X69" s="914"/>
      <c r="Y69" s="914"/>
      <c r="Z69" s="914"/>
      <c r="AA69" s="914">
        <v>19</v>
      </c>
      <c r="AB69" s="914"/>
      <c r="AC69" s="914"/>
      <c r="AD69" s="914"/>
      <c r="AE69" s="914"/>
      <c r="AF69" s="914">
        <v>19</v>
      </c>
      <c r="AG69" s="914"/>
      <c r="AH69" s="914"/>
      <c r="AI69" s="914"/>
      <c r="AJ69" s="914"/>
      <c r="AK69" s="914">
        <v>25</v>
      </c>
      <c r="AL69" s="914"/>
      <c r="AM69" s="914"/>
      <c r="AN69" s="914"/>
      <c r="AO69" s="914"/>
      <c r="AP69" s="914">
        <v>814</v>
      </c>
      <c r="AQ69" s="914"/>
      <c r="AR69" s="914"/>
      <c r="AS69" s="914"/>
      <c r="AT69" s="914"/>
      <c r="AU69" s="914">
        <v>145</v>
      </c>
      <c r="AV69" s="914"/>
      <c r="AW69" s="914"/>
      <c r="AX69" s="914"/>
      <c r="AY69" s="914"/>
      <c r="AZ69" s="960"/>
      <c r="BA69" s="960"/>
      <c r="BB69" s="960"/>
      <c r="BC69" s="960"/>
      <c r="BD69" s="961"/>
      <c r="BE69" s="266"/>
      <c r="BF69" s="266"/>
      <c r="BG69" s="266"/>
      <c r="BH69" s="266"/>
      <c r="BI69" s="266"/>
      <c r="BJ69" s="266"/>
      <c r="BK69" s="266"/>
      <c r="BL69" s="266"/>
      <c r="BM69" s="266"/>
      <c r="BN69" s="266"/>
      <c r="BO69" s="266"/>
      <c r="BP69" s="266"/>
      <c r="BQ69" s="263">
        <v>63</v>
      </c>
      <c r="BR69" s="268"/>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7"/>
    </row>
    <row r="70" spans="1:131" s="248" customFormat="1" ht="26.25" customHeight="1" x14ac:dyDescent="0.15">
      <c r="A70" s="262">
        <v>3</v>
      </c>
      <c r="B70" s="956" t="s">
        <v>590</v>
      </c>
      <c r="C70" s="957"/>
      <c r="D70" s="957"/>
      <c r="E70" s="957"/>
      <c r="F70" s="957"/>
      <c r="G70" s="957"/>
      <c r="H70" s="957"/>
      <c r="I70" s="957"/>
      <c r="J70" s="957"/>
      <c r="K70" s="957"/>
      <c r="L70" s="957"/>
      <c r="M70" s="957"/>
      <c r="N70" s="957"/>
      <c r="O70" s="957"/>
      <c r="P70" s="958"/>
      <c r="Q70" s="959">
        <v>565</v>
      </c>
      <c r="R70" s="914"/>
      <c r="S70" s="914"/>
      <c r="T70" s="914"/>
      <c r="U70" s="914"/>
      <c r="V70" s="914">
        <v>535</v>
      </c>
      <c r="W70" s="914"/>
      <c r="X70" s="914"/>
      <c r="Y70" s="914"/>
      <c r="Z70" s="914"/>
      <c r="AA70" s="914">
        <v>30</v>
      </c>
      <c r="AB70" s="914"/>
      <c r="AC70" s="914"/>
      <c r="AD70" s="914"/>
      <c r="AE70" s="914"/>
      <c r="AF70" s="914">
        <v>30</v>
      </c>
      <c r="AG70" s="914"/>
      <c r="AH70" s="914"/>
      <c r="AI70" s="914"/>
      <c r="AJ70" s="914"/>
      <c r="AK70" s="914">
        <v>24</v>
      </c>
      <c r="AL70" s="914"/>
      <c r="AM70" s="914"/>
      <c r="AN70" s="914"/>
      <c r="AO70" s="914"/>
      <c r="AP70" s="914" t="s">
        <v>602</v>
      </c>
      <c r="AQ70" s="914"/>
      <c r="AR70" s="914"/>
      <c r="AS70" s="914"/>
      <c r="AT70" s="914"/>
      <c r="AU70" s="914" t="s">
        <v>602</v>
      </c>
      <c r="AV70" s="914"/>
      <c r="AW70" s="914"/>
      <c r="AX70" s="914"/>
      <c r="AY70" s="914"/>
      <c r="AZ70" s="960"/>
      <c r="BA70" s="960"/>
      <c r="BB70" s="960"/>
      <c r="BC70" s="960"/>
      <c r="BD70" s="961"/>
      <c r="BE70" s="266"/>
      <c r="BF70" s="266"/>
      <c r="BG70" s="266"/>
      <c r="BH70" s="266"/>
      <c r="BI70" s="266"/>
      <c r="BJ70" s="266"/>
      <c r="BK70" s="266"/>
      <c r="BL70" s="266"/>
      <c r="BM70" s="266"/>
      <c r="BN70" s="266"/>
      <c r="BO70" s="266"/>
      <c r="BP70" s="266"/>
      <c r="BQ70" s="263">
        <v>64</v>
      </c>
      <c r="BR70" s="268"/>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7"/>
    </row>
    <row r="71" spans="1:131" s="248" customFormat="1" ht="26.25" customHeight="1" x14ac:dyDescent="0.15">
      <c r="A71" s="262">
        <v>4</v>
      </c>
      <c r="B71" s="956" t="s">
        <v>591</v>
      </c>
      <c r="C71" s="957"/>
      <c r="D71" s="957"/>
      <c r="E71" s="957"/>
      <c r="F71" s="957"/>
      <c r="G71" s="957"/>
      <c r="H71" s="957"/>
      <c r="I71" s="957"/>
      <c r="J71" s="957"/>
      <c r="K71" s="957"/>
      <c r="L71" s="957"/>
      <c r="M71" s="957"/>
      <c r="N71" s="957"/>
      <c r="O71" s="957"/>
      <c r="P71" s="958"/>
      <c r="Q71" s="959">
        <v>171813</v>
      </c>
      <c r="R71" s="914"/>
      <c r="S71" s="914"/>
      <c r="T71" s="914"/>
      <c r="U71" s="914"/>
      <c r="V71" s="914">
        <v>167384</v>
      </c>
      <c r="W71" s="914"/>
      <c r="X71" s="914"/>
      <c r="Y71" s="914"/>
      <c r="Z71" s="914"/>
      <c r="AA71" s="914">
        <v>4429</v>
      </c>
      <c r="AB71" s="914"/>
      <c r="AC71" s="914"/>
      <c r="AD71" s="914"/>
      <c r="AE71" s="914"/>
      <c r="AF71" s="914">
        <v>4426</v>
      </c>
      <c r="AG71" s="914"/>
      <c r="AH71" s="914"/>
      <c r="AI71" s="914"/>
      <c r="AJ71" s="914"/>
      <c r="AK71" s="914">
        <v>6995</v>
      </c>
      <c r="AL71" s="914"/>
      <c r="AM71" s="914"/>
      <c r="AN71" s="914"/>
      <c r="AO71" s="914"/>
      <c r="AP71" s="914" t="s">
        <v>602</v>
      </c>
      <c r="AQ71" s="914"/>
      <c r="AR71" s="914"/>
      <c r="AS71" s="914"/>
      <c r="AT71" s="914"/>
      <c r="AU71" s="914" t="s">
        <v>602</v>
      </c>
      <c r="AV71" s="914"/>
      <c r="AW71" s="914"/>
      <c r="AX71" s="914"/>
      <c r="AY71" s="914"/>
      <c r="AZ71" s="960"/>
      <c r="BA71" s="960"/>
      <c r="BB71" s="960"/>
      <c r="BC71" s="960"/>
      <c r="BD71" s="961"/>
      <c r="BE71" s="266"/>
      <c r="BF71" s="266"/>
      <c r="BG71" s="266"/>
      <c r="BH71" s="266"/>
      <c r="BI71" s="266"/>
      <c r="BJ71" s="266"/>
      <c r="BK71" s="266"/>
      <c r="BL71" s="266"/>
      <c r="BM71" s="266"/>
      <c r="BN71" s="266"/>
      <c r="BO71" s="266"/>
      <c r="BP71" s="266"/>
      <c r="BQ71" s="263">
        <v>65</v>
      </c>
      <c r="BR71" s="268"/>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7"/>
    </row>
    <row r="72" spans="1:131" s="248" customFormat="1" ht="26.25" customHeight="1" x14ac:dyDescent="0.15">
      <c r="A72" s="262">
        <v>5</v>
      </c>
      <c r="B72" s="956" t="s">
        <v>592</v>
      </c>
      <c r="C72" s="957"/>
      <c r="D72" s="957"/>
      <c r="E72" s="957"/>
      <c r="F72" s="957"/>
      <c r="G72" s="957"/>
      <c r="H72" s="957"/>
      <c r="I72" s="957"/>
      <c r="J72" s="957"/>
      <c r="K72" s="957"/>
      <c r="L72" s="957"/>
      <c r="M72" s="957"/>
      <c r="N72" s="957"/>
      <c r="O72" s="957"/>
      <c r="P72" s="958"/>
      <c r="Q72" s="959">
        <v>160</v>
      </c>
      <c r="R72" s="914"/>
      <c r="S72" s="914"/>
      <c r="T72" s="914"/>
      <c r="U72" s="914"/>
      <c r="V72" s="914">
        <v>159</v>
      </c>
      <c r="W72" s="914"/>
      <c r="X72" s="914"/>
      <c r="Y72" s="914"/>
      <c r="Z72" s="914"/>
      <c r="AA72" s="914">
        <v>1</v>
      </c>
      <c r="AB72" s="914"/>
      <c r="AC72" s="914"/>
      <c r="AD72" s="914"/>
      <c r="AE72" s="914"/>
      <c r="AF72" s="914">
        <v>1</v>
      </c>
      <c r="AG72" s="914"/>
      <c r="AH72" s="914"/>
      <c r="AI72" s="914"/>
      <c r="AJ72" s="914"/>
      <c r="AK72" s="914">
        <v>14</v>
      </c>
      <c r="AL72" s="914"/>
      <c r="AM72" s="914"/>
      <c r="AN72" s="914"/>
      <c r="AO72" s="914"/>
      <c r="AP72" s="914" t="s">
        <v>602</v>
      </c>
      <c r="AQ72" s="914"/>
      <c r="AR72" s="914"/>
      <c r="AS72" s="914"/>
      <c r="AT72" s="914"/>
      <c r="AU72" s="914" t="s">
        <v>602</v>
      </c>
      <c r="AV72" s="914"/>
      <c r="AW72" s="914"/>
      <c r="AX72" s="914"/>
      <c r="AY72" s="914"/>
      <c r="AZ72" s="960"/>
      <c r="BA72" s="960"/>
      <c r="BB72" s="960"/>
      <c r="BC72" s="960"/>
      <c r="BD72" s="961"/>
      <c r="BE72" s="266"/>
      <c r="BF72" s="266"/>
      <c r="BG72" s="266"/>
      <c r="BH72" s="266"/>
      <c r="BI72" s="266"/>
      <c r="BJ72" s="266"/>
      <c r="BK72" s="266"/>
      <c r="BL72" s="266"/>
      <c r="BM72" s="266"/>
      <c r="BN72" s="266"/>
      <c r="BO72" s="266"/>
      <c r="BP72" s="266"/>
      <c r="BQ72" s="263">
        <v>66</v>
      </c>
      <c r="BR72" s="268"/>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7"/>
    </row>
    <row r="73" spans="1:131" s="248" customFormat="1" ht="26.25" customHeight="1" x14ac:dyDescent="0.15">
      <c r="A73" s="262">
        <v>6</v>
      </c>
      <c r="B73" s="956" t="s">
        <v>593</v>
      </c>
      <c r="C73" s="957"/>
      <c r="D73" s="957"/>
      <c r="E73" s="957"/>
      <c r="F73" s="957"/>
      <c r="G73" s="957"/>
      <c r="H73" s="957"/>
      <c r="I73" s="957"/>
      <c r="J73" s="957"/>
      <c r="K73" s="957"/>
      <c r="L73" s="957"/>
      <c r="M73" s="957"/>
      <c r="N73" s="957"/>
      <c r="O73" s="957"/>
      <c r="P73" s="958"/>
      <c r="Q73" s="959">
        <v>9567</v>
      </c>
      <c r="R73" s="914"/>
      <c r="S73" s="914"/>
      <c r="T73" s="914"/>
      <c r="U73" s="914"/>
      <c r="V73" s="914">
        <v>7806</v>
      </c>
      <c r="W73" s="914"/>
      <c r="X73" s="914"/>
      <c r="Y73" s="914"/>
      <c r="Z73" s="914"/>
      <c r="AA73" s="914">
        <v>1761</v>
      </c>
      <c r="AB73" s="914"/>
      <c r="AC73" s="914"/>
      <c r="AD73" s="914"/>
      <c r="AE73" s="914"/>
      <c r="AF73" s="914">
        <v>1761</v>
      </c>
      <c r="AG73" s="914"/>
      <c r="AH73" s="914"/>
      <c r="AI73" s="914"/>
      <c r="AJ73" s="914"/>
      <c r="AK73" s="914">
        <v>0</v>
      </c>
      <c r="AL73" s="914"/>
      <c r="AM73" s="914"/>
      <c r="AN73" s="914"/>
      <c r="AO73" s="914"/>
      <c r="AP73" s="914" t="s">
        <v>602</v>
      </c>
      <c r="AQ73" s="914"/>
      <c r="AR73" s="914"/>
      <c r="AS73" s="914"/>
      <c r="AT73" s="914"/>
      <c r="AU73" s="914" t="s">
        <v>602</v>
      </c>
      <c r="AV73" s="914"/>
      <c r="AW73" s="914"/>
      <c r="AX73" s="914"/>
      <c r="AY73" s="914"/>
      <c r="AZ73" s="960"/>
      <c r="BA73" s="960"/>
      <c r="BB73" s="960"/>
      <c r="BC73" s="960"/>
      <c r="BD73" s="961"/>
      <c r="BE73" s="266"/>
      <c r="BF73" s="266"/>
      <c r="BG73" s="266"/>
      <c r="BH73" s="266"/>
      <c r="BI73" s="266"/>
      <c r="BJ73" s="266"/>
      <c r="BK73" s="266"/>
      <c r="BL73" s="266"/>
      <c r="BM73" s="266"/>
      <c r="BN73" s="266"/>
      <c r="BO73" s="266"/>
      <c r="BP73" s="266"/>
      <c r="BQ73" s="263">
        <v>67</v>
      </c>
      <c r="BR73" s="268"/>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7"/>
    </row>
    <row r="74" spans="1:131" s="248" customFormat="1" ht="26.25" customHeight="1" x14ac:dyDescent="0.15">
      <c r="A74" s="262">
        <v>7</v>
      </c>
      <c r="B74" s="956" t="s">
        <v>594</v>
      </c>
      <c r="C74" s="957"/>
      <c r="D74" s="957"/>
      <c r="E74" s="957"/>
      <c r="F74" s="957"/>
      <c r="G74" s="957"/>
      <c r="H74" s="957"/>
      <c r="I74" s="957"/>
      <c r="J74" s="957"/>
      <c r="K74" s="957"/>
      <c r="L74" s="957"/>
      <c r="M74" s="957"/>
      <c r="N74" s="957"/>
      <c r="O74" s="957"/>
      <c r="P74" s="958"/>
      <c r="Q74" s="959">
        <v>849</v>
      </c>
      <c r="R74" s="914"/>
      <c r="S74" s="914"/>
      <c r="T74" s="914"/>
      <c r="U74" s="914"/>
      <c r="V74" s="914">
        <v>824</v>
      </c>
      <c r="W74" s="914"/>
      <c r="X74" s="914"/>
      <c r="Y74" s="914"/>
      <c r="Z74" s="914"/>
      <c r="AA74" s="914">
        <v>25</v>
      </c>
      <c r="AB74" s="914"/>
      <c r="AC74" s="914"/>
      <c r="AD74" s="914"/>
      <c r="AE74" s="914"/>
      <c r="AF74" s="914">
        <v>25</v>
      </c>
      <c r="AG74" s="914"/>
      <c r="AH74" s="914"/>
      <c r="AI74" s="914"/>
      <c r="AJ74" s="914"/>
      <c r="AK74" s="914">
        <v>22</v>
      </c>
      <c r="AL74" s="914"/>
      <c r="AM74" s="914"/>
      <c r="AN74" s="914"/>
      <c r="AO74" s="914"/>
      <c r="AP74" s="914" t="s">
        <v>602</v>
      </c>
      <c r="AQ74" s="914"/>
      <c r="AR74" s="914"/>
      <c r="AS74" s="914"/>
      <c r="AT74" s="914"/>
      <c r="AU74" s="914" t="s">
        <v>602</v>
      </c>
      <c r="AV74" s="914"/>
      <c r="AW74" s="914"/>
      <c r="AX74" s="914"/>
      <c r="AY74" s="914"/>
      <c r="AZ74" s="960"/>
      <c r="BA74" s="960"/>
      <c r="BB74" s="960"/>
      <c r="BC74" s="960"/>
      <c r="BD74" s="961"/>
      <c r="BE74" s="266"/>
      <c r="BF74" s="266"/>
      <c r="BG74" s="266"/>
      <c r="BH74" s="266"/>
      <c r="BI74" s="266"/>
      <c r="BJ74" s="266"/>
      <c r="BK74" s="266"/>
      <c r="BL74" s="266"/>
      <c r="BM74" s="266"/>
      <c r="BN74" s="266"/>
      <c r="BO74" s="266"/>
      <c r="BP74" s="266"/>
      <c r="BQ74" s="263">
        <v>68</v>
      </c>
      <c r="BR74" s="268"/>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7"/>
    </row>
    <row r="75" spans="1:131" s="248" customFormat="1" ht="26.25" customHeight="1" x14ac:dyDescent="0.15">
      <c r="A75" s="262">
        <v>8</v>
      </c>
      <c r="B75" s="956" t="s">
        <v>595</v>
      </c>
      <c r="C75" s="957"/>
      <c r="D75" s="957"/>
      <c r="E75" s="957"/>
      <c r="F75" s="957"/>
      <c r="G75" s="957"/>
      <c r="H75" s="957"/>
      <c r="I75" s="957"/>
      <c r="J75" s="957"/>
      <c r="K75" s="957"/>
      <c r="L75" s="957"/>
      <c r="M75" s="957"/>
      <c r="N75" s="957"/>
      <c r="O75" s="957"/>
      <c r="P75" s="958"/>
      <c r="Q75" s="962">
        <v>8</v>
      </c>
      <c r="R75" s="963"/>
      <c r="S75" s="963"/>
      <c r="T75" s="963"/>
      <c r="U75" s="913"/>
      <c r="V75" s="964">
        <v>6</v>
      </c>
      <c r="W75" s="963"/>
      <c r="X75" s="963"/>
      <c r="Y75" s="963"/>
      <c r="Z75" s="913"/>
      <c r="AA75" s="964">
        <v>2</v>
      </c>
      <c r="AB75" s="963"/>
      <c r="AC75" s="963"/>
      <c r="AD75" s="963"/>
      <c r="AE75" s="913"/>
      <c r="AF75" s="964">
        <v>2</v>
      </c>
      <c r="AG75" s="963"/>
      <c r="AH75" s="963"/>
      <c r="AI75" s="963"/>
      <c r="AJ75" s="913"/>
      <c r="AK75" s="964">
        <v>0</v>
      </c>
      <c r="AL75" s="963"/>
      <c r="AM75" s="963"/>
      <c r="AN75" s="963"/>
      <c r="AO75" s="913"/>
      <c r="AP75" s="914" t="s">
        <v>602</v>
      </c>
      <c r="AQ75" s="914"/>
      <c r="AR75" s="914"/>
      <c r="AS75" s="914"/>
      <c r="AT75" s="914"/>
      <c r="AU75" s="914" t="s">
        <v>602</v>
      </c>
      <c r="AV75" s="914"/>
      <c r="AW75" s="914"/>
      <c r="AX75" s="914"/>
      <c r="AY75" s="914"/>
      <c r="AZ75" s="960"/>
      <c r="BA75" s="960"/>
      <c r="BB75" s="960"/>
      <c r="BC75" s="960"/>
      <c r="BD75" s="961"/>
      <c r="BE75" s="266"/>
      <c r="BF75" s="266"/>
      <c r="BG75" s="266"/>
      <c r="BH75" s="266"/>
      <c r="BI75" s="266"/>
      <c r="BJ75" s="266"/>
      <c r="BK75" s="266"/>
      <c r="BL75" s="266"/>
      <c r="BM75" s="266"/>
      <c r="BN75" s="266"/>
      <c r="BO75" s="266"/>
      <c r="BP75" s="266"/>
      <c r="BQ75" s="263">
        <v>69</v>
      </c>
      <c r="BR75" s="268"/>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7"/>
    </row>
    <row r="76" spans="1:131" s="248" customFormat="1" ht="26.25" customHeight="1" x14ac:dyDescent="0.15">
      <c r="A76" s="262">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6"/>
      <c r="BF76" s="266"/>
      <c r="BG76" s="266"/>
      <c r="BH76" s="266"/>
      <c r="BI76" s="266"/>
      <c r="BJ76" s="266"/>
      <c r="BK76" s="266"/>
      <c r="BL76" s="266"/>
      <c r="BM76" s="266"/>
      <c r="BN76" s="266"/>
      <c r="BO76" s="266"/>
      <c r="BP76" s="266"/>
      <c r="BQ76" s="263">
        <v>70</v>
      </c>
      <c r="BR76" s="268"/>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7"/>
    </row>
    <row r="77" spans="1:131" s="248" customFormat="1" ht="26.25" customHeight="1" x14ac:dyDescent="0.15">
      <c r="A77" s="262">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6"/>
      <c r="BF77" s="266"/>
      <c r="BG77" s="266"/>
      <c r="BH77" s="266"/>
      <c r="BI77" s="266"/>
      <c r="BJ77" s="266"/>
      <c r="BK77" s="266"/>
      <c r="BL77" s="266"/>
      <c r="BM77" s="266"/>
      <c r="BN77" s="266"/>
      <c r="BO77" s="266"/>
      <c r="BP77" s="266"/>
      <c r="BQ77" s="263">
        <v>71</v>
      </c>
      <c r="BR77" s="268"/>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7"/>
    </row>
    <row r="78" spans="1:131" s="248" customFormat="1" ht="26.25" customHeight="1" x14ac:dyDescent="0.15">
      <c r="A78" s="262">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6"/>
      <c r="BF78" s="266"/>
      <c r="BG78" s="266"/>
      <c r="BH78" s="266"/>
      <c r="BI78" s="266"/>
      <c r="BJ78" s="269"/>
      <c r="BK78" s="269"/>
      <c r="BL78" s="269"/>
      <c r="BM78" s="269"/>
      <c r="BN78" s="269"/>
      <c r="BO78" s="266"/>
      <c r="BP78" s="266"/>
      <c r="BQ78" s="263">
        <v>72</v>
      </c>
      <c r="BR78" s="268"/>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7"/>
    </row>
    <row r="79" spans="1:131" s="248" customFormat="1" ht="26.25" customHeight="1" x14ac:dyDescent="0.15">
      <c r="A79" s="262">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6"/>
      <c r="BF79" s="266"/>
      <c r="BG79" s="266"/>
      <c r="BH79" s="266"/>
      <c r="BI79" s="266"/>
      <c r="BJ79" s="269"/>
      <c r="BK79" s="269"/>
      <c r="BL79" s="269"/>
      <c r="BM79" s="269"/>
      <c r="BN79" s="269"/>
      <c r="BO79" s="266"/>
      <c r="BP79" s="266"/>
      <c r="BQ79" s="263">
        <v>73</v>
      </c>
      <c r="BR79" s="268"/>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7"/>
    </row>
    <row r="80" spans="1:131" s="248" customFormat="1" ht="26.25" customHeight="1" x14ac:dyDescent="0.15">
      <c r="A80" s="262">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6"/>
      <c r="BF80" s="266"/>
      <c r="BG80" s="266"/>
      <c r="BH80" s="266"/>
      <c r="BI80" s="266"/>
      <c r="BJ80" s="266"/>
      <c r="BK80" s="266"/>
      <c r="BL80" s="266"/>
      <c r="BM80" s="266"/>
      <c r="BN80" s="266"/>
      <c r="BO80" s="266"/>
      <c r="BP80" s="266"/>
      <c r="BQ80" s="263">
        <v>74</v>
      </c>
      <c r="BR80" s="268"/>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7"/>
    </row>
    <row r="81" spans="1:131" s="248" customFormat="1" ht="26.25" customHeight="1" x14ac:dyDescent="0.15">
      <c r="A81" s="262">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6"/>
      <c r="BF81" s="266"/>
      <c r="BG81" s="266"/>
      <c r="BH81" s="266"/>
      <c r="BI81" s="266"/>
      <c r="BJ81" s="266"/>
      <c r="BK81" s="266"/>
      <c r="BL81" s="266"/>
      <c r="BM81" s="266"/>
      <c r="BN81" s="266"/>
      <c r="BO81" s="266"/>
      <c r="BP81" s="266"/>
      <c r="BQ81" s="263">
        <v>75</v>
      </c>
      <c r="BR81" s="268"/>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7"/>
    </row>
    <row r="82" spans="1:131" s="248" customFormat="1" ht="26.25" customHeight="1" x14ac:dyDescent="0.15">
      <c r="A82" s="262">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6"/>
      <c r="BF82" s="266"/>
      <c r="BG82" s="266"/>
      <c r="BH82" s="266"/>
      <c r="BI82" s="266"/>
      <c r="BJ82" s="266"/>
      <c r="BK82" s="266"/>
      <c r="BL82" s="266"/>
      <c r="BM82" s="266"/>
      <c r="BN82" s="266"/>
      <c r="BO82" s="266"/>
      <c r="BP82" s="266"/>
      <c r="BQ82" s="263">
        <v>76</v>
      </c>
      <c r="BR82" s="268"/>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7"/>
    </row>
    <row r="83" spans="1:131" s="248" customFormat="1" ht="26.25" customHeight="1" x14ac:dyDescent="0.15">
      <c r="A83" s="262">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6"/>
      <c r="BF83" s="266"/>
      <c r="BG83" s="266"/>
      <c r="BH83" s="266"/>
      <c r="BI83" s="266"/>
      <c r="BJ83" s="266"/>
      <c r="BK83" s="266"/>
      <c r="BL83" s="266"/>
      <c r="BM83" s="266"/>
      <c r="BN83" s="266"/>
      <c r="BO83" s="266"/>
      <c r="BP83" s="266"/>
      <c r="BQ83" s="263">
        <v>77</v>
      </c>
      <c r="BR83" s="268"/>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7"/>
    </row>
    <row r="84" spans="1:131" s="248" customFormat="1" ht="26.25" customHeight="1" x14ac:dyDescent="0.15">
      <c r="A84" s="262">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6"/>
      <c r="BF84" s="266"/>
      <c r="BG84" s="266"/>
      <c r="BH84" s="266"/>
      <c r="BI84" s="266"/>
      <c r="BJ84" s="266"/>
      <c r="BK84" s="266"/>
      <c r="BL84" s="266"/>
      <c r="BM84" s="266"/>
      <c r="BN84" s="266"/>
      <c r="BO84" s="266"/>
      <c r="BP84" s="266"/>
      <c r="BQ84" s="263">
        <v>78</v>
      </c>
      <c r="BR84" s="268"/>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7"/>
    </row>
    <row r="85" spans="1:131" s="248" customFormat="1" ht="26.25" customHeight="1" x14ac:dyDescent="0.15">
      <c r="A85" s="262">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6"/>
      <c r="BF85" s="266"/>
      <c r="BG85" s="266"/>
      <c r="BH85" s="266"/>
      <c r="BI85" s="266"/>
      <c r="BJ85" s="266"/>
      <c r="BK85" s="266"/>
      <c r="BL85" s="266"/>
      <c r="BM85" s="266"/>
      <c r="BN85" s="266"/>
      <c r="BO85" s="266"/>
      <c r="BP85" s="266"/>
      <c r="BQ85" s="263">
        <v>79</v>
      </c>
      <c r="BR85" s="268"/>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7"/>
    </row>
    <row r="86" spans="1:131" s="248" customFormat="1" ht="26.25" customHeight="1" x14ac:dyDescent="0.15">
      <c r="A86" s="262">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6"/>
      <c r="BF86" s="266"/>
      <c r="BG86" s="266"/>
      <c r="BH86" s="266"/>
      <c r="BI86" s="266"/>
      <c r="BJ86" s="266"/>
      <c r="BK86" s="266"/>
      <c r="BL86" s="266"/>
      <c r="BM86" s="266"/>
      <c r="BN86" s="266"/>
      <c r="BO86" s="266"/>
      <c r="BP86" s="266"/>
      <c r="BQ86" s="263">
        <v>80</v>
      </c>
      <c r="BR86" s="268"/>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7"/>
    </row>
    <row r="88" spans="1:131" s="248" customFormat="1" ht="26.25" customHeight="1" thickBot="1" x14ac:dyDescent="0.2">
      <c r="A88" s="265" t="s">
        <v>389</v>
      </c>
      <c r="B88" s="874" t="s">
        <v>421</v>
      </c>
      <c r="C88" s="875"/>
      <c r="D88" s="875"/>
      <c r="E88" s="875"/>
      <c r="F88" s="875"/>
      <c r="G88" s="875"/>
      <c r="H88" s="875"/>
      <c r="I88" s="875"/>
      <c r="J88" s="875"/>
      <c r="K88" s="875"/>
      <c r="L88" s="875"/>
      <c r="M88" s="875"/>
      <c r="N88" s="875"/>
      <c r="O88" s="875"/>
      <c r="P88" s="876"/>
      <c r="Q88" s="921"/>
      <c r="R88" s="922"/>
      <c r="S88" s="922"/>
      <c r="T88" s="922"/>
      <c r="U88" s="922"/>
      <c r="V88" s="922"/>
      <c r="W88" s="922"/>
      <c r="X88" s="922"/>
      <c r="Y88" s="922"/>
      <c r="Z88" s="922"/>
      <c r="AA88" s="922"/>
      <c r="AB88" s="922"/>
      <c r="AC88" s="922"/>
      <c r="AD88" s="922"/>
      <c r="AE88" s="922"/>
      <c r="AF88" s="925">
        <v>6291</v>
      </c>
      <c r="AG88" s="925"/>
      <c r="AH88" s="925"/>
      <c r="AI88" s="925"/>
      <c r="AJ88" s="925"/>
      <c r="AK88" s="922"/>
      <c r="AL88" s="922"/>
      <c r="AM88" s="922"/>
      <c r="AN88" s="922"/>
      <c r="AO88" s="922"/>
      <c r="AP88" s="925">
        <v>814</v>
      </c>
      <c r="AQ88" s="925"/>
      <c r="AR88" s="925"/>
      <c r="AS88" s="925"/>
      <c r="AT88" s="925"/>
      <c r="AU88" s="925">
        <v>145</v>
      </c>
      <c r="AV88" s="925"/>
      <c r="AW88" s="925"/>
      <c r="AX88" s="925"/>
      <c r="AY88" s="925"/>
      <c r="AZ88" s="930"/>
      <c r="BA88" s="930"/>
      <c r="BB88" s="930"/>
      <c r="BC88" s="930"/>
      <c r="BD88" s="931"/>
      <c r="BE88" s="266"/>
      <c r="BF88" s="266"/>
      <c r="BG88" s="266"/>
      <c r="BH88" s="266"/>
      <c r="BI88" s="266"/>
      <c r="BJ88" s="266"/>
      <c r="BK88" s="266"/>
      <c r="BL88" s="266"/>
      <c r="BM88" s="266"/>
      <c r="BN88" s="266"/>
      <c r="BO88" s="266"/>
      <c r="BP88" s="266"/>
      <c r="BQ88" s="263">
        <v>82</v>
      </c>
      <c r="BR88" s="268"/>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422</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170</v>
      </c>
      <c r="CS102" s="933"/>
      <c r="CT102" s="933"/>
      <c r="CU102" s="933"/>
      <c r="CV102" s="976"/>
      <c r="CW102" s="975" t="s">
        <v>519</v>
      </c>
      <c r="CX102" s="933"/>
      <c r="CY102" s="933"/>
      <c r="CZ102" s="933"/>
      <c r="DA102" s="976"/>
      <c r="DB102" s="975">
        <v>397</v>
      </c>
      <c r="DC102" s="933"/>
      <c r="DD102" s="933"/>
      <c r="DE102" s="933"/>
      <c r="DF102" s="976"/>
      <c r="DG102" s="975" t="s">
        <v>519</v>
      </c>
      <c r="DH102" s="933"/>
      <c r="DI102" s="933"/>
      <c r="DJ102" s="933"/>
      <c r="DK102" s="976"/>
      <c r="DL102" s="975" t="s">
        <v>519</v>
      </c>
      <c r="DM102" s="933"/>
      <c r="DN102" s="933"/>
      <c r="DO102" s="933"/>
      <c r="DP102" s="976"/>
      <c r="DQ102" s="975" t="s">
        <v>519</v>
      </c>
      <c r="DR102" s="933"/>
      <c r="DS102" s="933"/>
      <c r="DT102" s="933"/>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423</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424</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427</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428</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429</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430</v>
      </c>
      <c r="AB109" s="978"/>
      <c r="AC109" s="978"/>
      <c r="AD109" s="978"/>
      <c r="AE109" s="979"/>
      <c r="AF109" s="977" t="s">
        <v>307</v>
      </c>
      <c r="AG109" s="978"/>
      <c r="AH109" s="978"/>
      <c r="AI109" s="978"/>
      <c r="AJ109" s="979"/>
      <c r="AK109" s="977" t="s">
        <v>306</v>
      </c>
      <c r="AL109" s="978"/>
      <c r="AM109" s="978"/>
      <c r="AN109" s="978"/>
      <c r="AO109" s="979"/>
      <c r="AP109" s="977" t="s">
        <v>431</v>
      </c>
      <c r="AQ109" s="978"/>
      <c r="AR109" s="978"/>
      <c r="AS109" s="978"/>
      <c r="AT109" s="980"/>
      <c r="AU109" s="997" t="s">
        <v>429</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430</v>
      </c>
      <c r="BR109" s="978"/>
      <c r="BS109" s="978"/>
      <c r="BT109" s="978"/>
      <c r="BU109" s="979"/>
      <c r="BV109" s="977" t="s">
        <v>307</v>
      </c>
      <c r="BW109" s="978"/>
      <c r="BX109" s="978"/>
      <c r="BY109" s="978"/>
      <c r="BZ109" s="979"/>
      <c r="CA109" s="977" t="s">
        <v>306</v>
      </c>
      <c r="CB109" s="978"/>
      <c r="CC109" s="978"/>
      <c r="CD109" s="978"/>
      <c r="CE109" s="979"/>
      <c r="CF109" s="998" t="s">
        <v>431</v>
      </c>
      <c r="CG109" s="998"/>
      <c r="CH109" s="998"/>
      <c r="CI109" s="998"/>
      <c r="CJ109" s="998"/>
      <c r="CK109" s="977" t="s">
        <v>432</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430</v>
      </c>
      <c r="DH109" s="978"/>
      <c r="DI109" s="978"/>
      <c r="DJ109" s="978"/>
      <c r="DK109" s="979"/>
      <c r="DL109" s="977" t="s">
        <v>307</v>
      </c>
      <c r="DM109" s="978"/>
      <c r="DN109" s="978"/>
      <c r="DO109" s="978"/>
      <c r="DP109" s="979"/>
      <c r="DQ109" s="977" t="s">
        <v>306</v>
      </c>
      <c r="DR109" s="978"/>
      <c r="DS109" s="978"/>
      <c r="DT109" s="978"/>
      <c r="DU109" s="979"/>
      <c r="DV109" s="977" t="s">
        <v>431</v>
      </c>
      <c r="DW109" s="978"/>
      <c r="DX109" s="978"/>
      <c r="DY109" s="978"/>
      <c r="DZ109" s="980"/>
    </row>
    <row r="110" spans="1:131" s="247" customFormat="1" ht="26.25" customHeight="1" x14ac:dyDescent="0.15">
      <c r="A110" s="981" t="s">
        <v>433</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1635345</v>
      </c>
      <c r="AB110" s="985"/>
      <c r="AC110" s="985"/>
      <c r="AD110" s="985"/>
      <c r="AE110" s="986"/>
      <c r="AF110" s="987">
        <v>1521653</v>
      </c>
      <c r="AG110" s="985"/>
      <c r="AH110" s="985"/>
      <c r="AI110" s="985"/>
      <c r="AJ110" s="986"/>
      <c r="AK110" s="987">
        <v>1474841</v>
      </c>
      <c r="AL110" s="985"/>
      <c r="AM110" s="985"/>
      <c r="AN110" s="985"/>
      <c r="AO110" s="986"/>
      <c r="AP110" s="988">
        <v>16.2</v>
      </c>
      <c r="AQ110" s="989"/>
      <c r="AR110" s="989"/>
      <c r="AS110" s="989"/>
      <c r="AT110" s="990"/>
      <c r="AU110" s="991" t="s">
        <v>73</v>
      </c>
      <c r="AV110" s="992"/>
      <c r="AW110" s="992"/>
      <c r="AX110" s="992"/>
      <c r="AY110" s="992"/>
      <c r="AZ110" s="1033" t="s">
        <v>434</v>
      </c>
      <c r="BA110" s="982"/>
      <c r="BB110" s="982"/>
      <c r="BC110" s="982"/>
      <c r="BD110" s="982"/>
      <c r="BE110" s="982"/>
      <c r="BF110" s="982"/>
      <c r="BG110" s="982"/>
      <c r="BH110" s="982"/>
      <c r="BI110" s="982"/>
      <c r="BJ110" s="982"/>
      <c r="BK110" s="982"/>
      <c r="BL110" s="982"/>
      <c r="BM110" s="982"/>
      <c r="BN110" s="982"/>
      <c r="BO110" s="982"/>
      <c r="BP110" s="983"/>
      <c r="BQ110" s="1019">
        <v>15527194</v>
      </c>
      <c r="BR110" s="1020"/>
      <c r="BS110" s="1020"/>
      <c r="BT110" s="1020"/>
      <c r="BU110" s="1020"/>
      <c r="BV110" s="1020">
        <v>15459183</v>
      </c>
      <c r="BW110" s="1020"/>
      <c r="BX110" s="1020"/>
      <c r="BY110" s="1020"/>
      <c r="BZ110" s="1020"/>
      <c r="CA110" s="1020">
        <v>15231311</v>
      </c>
      <c r="CB110" s="1020"/>
      <c r="CC110" s="1020"/>
      <c r="CD110" s="1020"/>
      <c r="CE110" s="1020"/>
      <c r="CF110" s="1034">
        <v>166.8</v>
      </c>
      <c r="CG110" s="1035"/>
      <c r="CH110" s="1035"/>
      <c r="CI110" s="1035"/>
      <c r="CJ110" s="1035"/>
      <c r="CK110" s="1036" t="s">
        <v>435</v>
      </c>
      <c r="CL110" s="1037"/>
      <c r="CM110" s="1016" t="s">
        <v>436</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232</v>
      </c>
      <c r="DH110" s="1020"/>
      <c r="DI110" s="1020"/>
      <c r="DJ110" s="1020"/>
      <c r="DK110" s="1020"/>
      <c r="DL110" s="1020" t="s">
        <v>437</v>
      </c>
      <c r="DM110" s="1020"/>
      <c r="DN110" s="1020"/>
      <c r="DO110" s="1020"/>
      <c r="DP110" s="1020"/>
      <c r="DQ110" s="1020" t="s">
        <v>415</v>
      </c>
      <c r="DR110" s="1020"/>
      <c r="DS110" s="1020"/>
      <c r="DT110" s="1020"/>
      <c r="DU110" s="1020"/>
      <c r="DV110" s="1021" t="s">
        <v>232</v>
      </c>
      <c r="DW110" s="1021"/>
      <c r="DX110" s="1021"/>
      <c r="DY110" s="1021"/>
      <c r="DZ110" s="1022"/>
    </row>
    <row r="111" spans="1:131" s="247" customFormat="1" ht="26.25" customHeight="1" x14ac:dyDescent="0.15">
      <c r="A111" s="1023" t="s">
        <v>438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415</v>
      </c>
      <c r="AB111" s="1027"/>
      <c r="AC111" s="1027"/>
      <c r="AD111" s="1027"/>
      <c r="AE111" s="1028"/>
      <c r="AF111" s="1029" t="s">
        <v>415</v>
      </c>
      <c r="AG111" s="1027"/>
      <c r="AH111" s="1027"/>
      <c r="AI111" s="1027"/>
      <c r="AJ111" s="1028"/>
      <c r="AK111" s="1029" t="s">
        <v>439</v>
      </c>
      <c r="AL111" s="1027"/>
      <c r="AM111" s="1027"/>
      <c r="AN111" s="1027"/>
      <c r="AO111" s="1028"/>
      <c r="AP111" s="1030" t="s">
        <v>440</v>
      </c>
      <c r="AQ111" s="1031"/>
      <c r="AR111" s="1031"/>
      <c r="AS111" s="1031"/>
      <c r="AT111" s="1032"/>
      <c r="AU111" s="993"/>
      <c r="AV111" s="994"/>
      <c r="AW111" s="994"/>
      <c r="AX111" s="994"/>
      <c r="AY111" s="994"/>
      <c r="AZ111" s="1042" t="s">
        <v>441</v>
      </c>
      <c r="BA111" s="1043"/>
      <c r="BB111" s="1043"/>
      <c r="BC111" s="1043"/>
      <c r="BD111" s="1043"/>
      <c r="BE111" s="1043"/>
      <c r="BF111" s="1043"/>
      <c r="BG111" s="1043"/>
      <c r="BH111" s="1043"/>
      <c r="BI111" s="1043"/>
      <c r="BJ111" s="1043"/>
      <c r="BK111" s="1043"/>
      <c r="BL111" s="1043"/>
      <c r="BM111" s="1043"/>
      <c r="BN111" s="1043"/>
      <c r="BO111" s="1043"/>
      <c r="BP111" s="1044"/>
      <c r="BQ111" s="1012">
        <v>2457</v>
      </c>
      <c r="BR111" s="1013"/>
      <c r="BS111" s="1013"/>
      <c r="BT111" s="1013"/>
      <c r="BU111" s="1013"/>
      <c r="BV111" s="1013">
        <v>810</v>
      </c>
      <c r="BW111" s="1013"/>
      <c r="BX111" s="1013"/>
      <c r="BY111" s="1013"/>
      <c r="BZ111" s="1013"/>
      <c r="CA111" s="1013">
        <v>38</v>
      </c>
      <c r="CB111" s="1013"/>
      <c r="CC111" s="1013"/>
      <c r="CD111" s="1013"/>
      <c r="CE111" s="1013"/>
      <c r="CF111" s="1007">
        <v>0</v>
      </c>
      <c r="CG111" s="1008"/>
      <c r="CH111" s="1008"/>
      <c r="CI111" s="1008"/>
      <c r="CJ111" s="1008"/>
      <c r="CK111" s="1038"/>
      <c r="CL111" s="1039"/>
      <c r="CM111" s="1009" t="s">
        <v>442</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415</v>
      </c>
      <c r="DH111" s="1013"/>
      <c r="DI111" s="1013"/>
      <c r="DJ111" s="1013"/>
      <c r="DK111" s="1013"/>
      <c r="DL111" s="1013" t="s">
        <v>439</v>
      </c>
      <c r="DM111" s="1013"/>
      <c r="DN111" s="1013"/>
      <c r="DO111" s="1013"/>
      <c r="DP111" s="1013"/>
      <c r="DQ111" s="1013" t="s">
        <v>437</v>
      </c>
      <c r="DR111" s="1013"/>
      <c r="DS111" s="1013"/>
      <c r="DT111" s="1013"/>
      <c r="DU111" s="1013"/>
      <c r="DV111" s="1014" t="s">
        <v>437</v>
      </c>
      <c r="DW111" s="1014"/>
      <c r="DX111" s="1014"/>
      <c r="DY111" s="1014"/>
      <c r="DZ111" s="1015"/>
    </row>
    <row r="112" spans="1:131" s="247" customFormat="1" ht="26.25" customHeight="1" x14ac:dyDescent="0.15">
      <c r="A112" s="1045" t="s">
        <v>443</v>
      </c>
      <c r="B112" s="1046"/>
      <c r="C112" s="1043" t="s">
        <v>444</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415</v>
      </c>
      <c r="AB112" s="1052"/>
      <c r="AC112" s="1052"/>
      <c r="AD112" s="1052"/>
      <c r="AE112" s="1053"/>
      <c r="AF112" s="1054" t="s">
        <v>439</v>
      </c>
      <c r="AG112" s="1052"/>
      <c r="AH112" s="1052"/>
      <c r="AI112" s="1052"/>
      <c r="AJ112" s="1053"/>
      <c r="AK112" s="1054" t="s">
        <v>415</v>
      </c>
      <c r="AL112" s="1052"/>
      <c r="AM112" s="1052"/>
      <c r="AN112" s="1052"/>
      <c r="AO112" s="1053"/>
      <c r="AP112" s="1055" t="s">
        <v>415</v>
      </c>
      <c r="AQ112" s="1056"/>
      <c r="AR112" s="1056"/>
      <c r="AS112" s="1056"/>
      <c r="AT112" s="1057"/>
      <c r="AU112" s="993"/>
      <c r="AV112" s="994"/>
      <c r="AW112" s="994"/>
      <c r="AX112" s="994"/>
      <c r="AY112" s="994"/>
      <c r="AZ112" s="1042" t="s">
        <v>445</v>
      </c>
      <c r="BA112" s="1043"/>
      <c r="BB112" s="1043"/>
      <c r="BC112" s="1043"/>
      <c r="BD112" s="1043"/>
      <c r="BE112" s="1043"/>
      <c r="BF112" s="1043"/>
      <c r="BG112" s="1043"/>
      <c r="BH112" s="1043"/>
      <c r="BI112" s="1043"/>
      <c r="BJ112" s="1043"/>
      <c r="BK112" s="1043"/>
      <c r="BL112" s="1043"/>
      <c r="BM112" s="1043"/>
      <c r="BN112" s="1043"/>
      <c r="BO112" s="1043"/>
      <c r="BP112" s="1044"/>
      <c r="BQ112" s="1012">
        <v>12725582</v>
      </c>
      <c r="BR112" s="1013"/>
      <c r="BS112" s="1013"/>
      <c r="BT112" s="1013"/>
      <c r="BU112" s="1013"/>
      <c r="BV112" s="1013">
        <v>11907339</v>
      </c>
      <c r="BW112" s="1013"/>
      <c r="BX112" s="1013"/>
      <c r="BY112" s="1013"/>
      <c r="BZ112" s="1013"/>
      <c r="CA112" s="1013">
        <v>11748736</v>
      </c>
      <c r="CB112" s="1013"/>
      <c r="CC112" s="1013"/>
      <c r="CD112" s="1013"/>
      <c r="CE112" s="1013"/>
      <c r="CF112" s="1007">
        <v>128.69999999999999</v>
      </c>
      <c r="CG112" s="1008"/>
      <c r="CH112" s="1008"/>
      <c r="CI112" s="1008"/>
      <c r="CJ112" s="1008"/>
      <c r="CK112" s="1038"/>
      <c r="CL112" s="1039"/>
      <c r="CM112" s="1009" t="s">
        <v>446</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440</v>
      </c>
      <c r="DH112" s="1013"/>
      <c r="DI112" s="1013"/>
      <c r="DJ112" s="1013"/>
      <c r="DK112" s="1013"/>
      <c r="DL112" s="1013" t="s">
        <v>415</v>
      </c>
      <c r="DM112" s="1013"/>
      <c r="DN112" s="1013"/>
      <c r="DO112" s="1013"/>
      <c r="DP112" s="1013"/>
      <c r="DQ112" s="1013" t="s">
        <v>440</v>
      </c>
      <c r="DR112" s="1013"/>
      <c r="DS112" s="1013"/>
      <c r="DT112" s="1013"/>
      <c r="DU112" s="1013"/>
      <c r="DV112" s="1014" t="s">
        <v>415</v>
      </c>
      <c r="DW112" s="1014"/>
      <c r="DX112" s="1014"/>
      <c r="DY112" s="1014"/>
      <c r="DZ112" s="1015"/>
    </row>
    <row r="113" spans="1:130" s="247" customFormat="1" ht="26.25" customHeight="1" x14ac:dyDescent="0.15">
      <c r="A113" s="1047"/>
      <c r="B113" s="1048"/>
      <c r="C113" s="1043" t="s">
        <v>447</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788971</v>
      </c>
      <c r="AB113" s="1027"/>
      <c r="AC113" s="1027"/>
      <c r="AD113" s="1027"/>
      <c r="AE113" s="1028"/>
      <c r="AF113" s="1029">
        <v>782186</v>
      </c>
      <c r="AG113" s="1027"/>
      <c r="AH113" s="1027"/>
      <c r="AI113" s="1027"/>
      <c r="AJ113" s="1028"/>
      <c r="AK113" s="1029">
        <v>894034</v>
      </c>
      <c r="AL113" s="1027"/>
      <c r="AM113" s="1027"/>
      <c r="AN113" s="1027"/>
      <c r="AO113" s="1028"/>
      <c r="AP113" s="1030">
        <v>9.8000000000000007</v>
      </c>
      <c r="AQ113" s="1031"/>
      <c r="AR113" s="1031"/>
      <c r="AS113" s="1031"/>
      <c r="AT113" s="1032"/>
      <c r="AU113" s="993"/>
      <c r="AV113" s="994"/>
      <c r="AW113" s="994"/>
      <c r="AX113" s="994"/>
      <c r="AY113" s="994"/>
      <c r="AZ113" s="1042" t="s">
        <v>448</v>
      </c>
      <c r="BA113" s="1043"/>
      <c r="BB113" s="1043"/>
      <c r="BC113" s="1043"/>
      <c r="BD113" s="1043"/>
      <c r="BE113" s="1043"/>
      <c r="BF113" s="1043"/>
      <c r="BG113" s="1043"/>
      <c r="BH113" s="1043"/>
      <c r="BI113" s="1043"/>
      <c r="BJ113" s="1043"/>
      <c r="BK113" s="1043"/>
      <c r="BL113" s="1043"/>
      <c r="BM113" s="1043"/>
      <c r="BN113" s="1043"/>
      <c r="BO113" s="1043"/>
      <c r="BP113" s="1044"/>
      <c r="BQ113" s="1012">
        <v>66915</v>
      </c>
      <c r="BR113" s="1013"/>
      <c r="BS113" s="1013"/>
      <c r="BT113" s="1013"/>
      <c r="BU113" s="1013"/>
      <c r="BV113" s="1013">
        <v>145129</v>
      </c>
      <c r="BW113" s="1013"/>
      <c r="BX113" s="1013"/>
      <c r="BY113" s="1013"/>
      <c r="BZ113" s="1013"/>
      <c r="CA113" s="1013">
        <v>144529</v>
      </c>
      <c r="CB113" s="1013"/>
      <c r="CC113" s="1013"/>
      <c r="CD113" s="1013"/>
      <c r="CE113" s="1013"/>
      <c r="CF113" s="1007">
        <v>1.6</v>
      </c>
      <c r="CG113" s="1008"/>
      <c r="CH113" s="1008"/>
      <c r="CI113" s="1008"/>
      <c r="CJ113" s="1008"/>
      <c r="CK113" s="1038"/>
      <c r="CL113" s="1039"/>
      <c r="CM113" s="1009" t="s">
        <v>449</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450</v>
      </c>
      <c r="DH113" s="1052"/>
      <c r="DI113" s="1052"/>
      <c r="DJ113" s="1052"/>
      <c r="DK113" s="1053"/>
      <c r="DL113" s="1054" t="s">
        <v>439</v>
      </c>
      <c r="DM113" s="1052"/>
      <c r="DN113" s="1052"/>
      <c r="DO113" s="1052"/>
      <c r="DP113" s="1053"/>
      <c r="DQ113" s="1054" t="s">
        <v>439</v>
      </c>
      <c r="DR113" s="1052"/>
      <c r="DS113" s="1052"/>
      <c r="DT113" s="1052"/>
      <c r="DU113" s="1053"/>
      <c r="DV113" s="1055" t="s">
        <v>439</v>
      </c>
      <c r="DW113" s="1056"/>
      <c r="DX113" s="1056"/>
      <c r="DY113" s="1056"/>
      <c r="DZ113" s="1057"/>
    </row>
    <row r="114" spans="1:130" s="247" customFormat="1" ht="26.25" customHeight="1" x14ac:dyDescent="0.15">
      <c r="A114" s="1047"/>
      <c r="B114" s="1048"/>
      <c r="C114" s="1043" t="s">
        <v>451</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566</v>
      </c>
      <c r="AB114" s="1052"/>
      <c r="AC114" s="1052"/>
      <c r="AD114" s="1052"/>
      <c r="AE114" s="1053"/>
      <c r="AF114" s="1054">
        <v>1420</v>
      </c>
      <c r="AG114" s="1052"/>
      <c r="AH114" s="1052"/>
      <c r="AI114" s="1052"/>
      <c r="AJ114" s="1053"/>
      <c r="AK114" s="1054">
        <v>4913</v>
      </c>
      <c r="AL114" s="1052"/>
      <c r="AM114" s="1052"/>
      <c r="AN114" s="1052"/>
      <c r="AO114" s="1053"/>
      <c r="AP114" s="1055">
        <v>0.1</v>
      </c>
      <c r="AQ114" s="1056"/>
      <c r="AR114" s="1056"/>
      <c r="AS114" s="1056"/>
      <c r="AT114" s="1057"/>
      <c r="AU114" s="993"/>
      <c r="AV114" s="994"/>
      <c r="AW114" s="994"/>
      <c r="AX114" s="994"/>
      <c r="AY114" s="994"/>
      <c r="AZ114" s="1042" t="s">
        <v>452</v>
      </c>
      <c r="BA114" s="1043"/>
      <c r="BB114" s="1043"/>
      <c r="BC114" s="1043"/>
      <c r="BD114" s="1043"/>
      <c r="BE114" s="1043"/>
      <c r="BF114" s="1043"/>
      <c r="BG114" s="1043"/>
      <c r="BH114" s="1043"/>
      <c r="BI114" s="1043"/>
      <c r="BJ114" s="1043"/>
      <c r="BK114" s="1043"/>
      <c r="BL114" s="1043"/>
      <c r="BM114" s="1043"/>
      <c r="BN114" s="1043"/>
      <c r="BO114" s="1043"/>
      <c r="BP114" s="1044"/>
      <c r="BQ114" s="1012">
        <v>1872700</v>
      </c>
      <c r="BR114" s="1013"/>
      <c r="BS114" s="1013"/>
      <c r="BT114" s="1013"/>
      <c r="BU114" s="1013"/>
      <c r="BV114" s="1013">
        <v>1615049</v>
      </c>
      <c r="BW114" s="1013"/>
      <c r="BX114" s="1013"/>
      <c r="BY114" s="1013"/>
      <c r="BZ114" s="1013"/>
      <c r="CA114" s="1013">
        <v>1561744</v>
      </c>
      <c r="CB114" s="1013"/>
      <c r="CC114" s="1013"/>
      <c r="CD114" s="1013"/>
      <c r="CE114" s="1013"/>
      <c r="CF114" s="1007">
        <v>17.100000000000001</v>
      </c>
      <c r="CG114" s="1008"/>
      <c r="CH114" s="1008"/>
      <c r="CI114" s="1008"/>
      <c r="CJ114" s="1008"/>
      <c r="CK114" s="1038"/>
      <c r="CL114" s="1039"/>
      <c r="CM114" s="1009" t="s">
        <v>453</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450</v>
      </c>
      <c r="DH114" s="1052"/>
      <c r="DI114" s="1052"/>
      <c r="DJ114" s="1052"/>
      <c r="DK114" s="1053"/>
      <c r="DL114" s="1054" t="s">
        <v>439</v>
      </c>
      <c r="DM114" s="1052"/>
      <c r="DN114" s="1052"/>
      <c r="DO114" s="1052"/>
      <c r="DP114" s="1053"/>
      <c r="DQ114" s="1054" t="s">
        <v>415</v>
      </c>
      <c r="DR114" s="1052"/>
      <c r="DS114" s="1052"/>
      <c r="DT114" s="1052"/>
      <c r="DU114" s="1053"/>
      <c r="DV114" s="1055" t="s">
        <v>415</v>
      </c>
      <c r="DW114" s="1056"/>
      <c r="DX114" s="1056"/>
      <c r="DY114" s="1056"/>
      <c r="DZ114" s="1057"/>
    </row>
    <row r="115" spans="1:130" s="247" customFormat="1" ht="26.25" customHeight="1" x14ac:dyDescent="0.15">
      <c r="A115" s="1047"/>
      <c r="B115" s="1048"/>
      <c r="C115" s="1043" t="s">
        <v>454</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7328</v>
      </c>
      <c r="AB115" s="1027"/>
      <c r="AC115" s="1027"/>
      <c r="AD115" s="1027"/>
      <c r="AE115" s="1028"/>
      <c r="AF115" s="1029">
        <v>1836</v>
      </c>
      <c r="AG115" s="1027"/>
      <c r="AH115" s="1027"/>
      <c r="AI115" s="1027"/>
      <c r="AJ115" s="1028"/>
      <c r="AK115" s="1029">
        <v>870</v>
      </c>
      <c r="AL115" s="1027"/>
      <c r="AM115" s="1027"/>
      <c r="AN115" s="1027"/>
      <c r="AO115" s="1028"/>
      <c r="AP115" s="1030">
        <v>0</v>
      </c>
      <c r="AQ115" s="1031"/>
      <c r="AR115" s="1031"/>
      <c r="AS115" s="1031"/>
      <c r="AT115" s="1032"/>
      <c r="AU115" s="993"/>
      <c r="AV115" s="994"/>
      <c r="AW115" s="994"/>
      <c r="AX115" s="994"/>
      <c r="AY115" s="994"/>
      <c r="AZ115" s="1042" t="s">
        <v>455</v>
      </c>
      <c r="BA115" s="1043"/>
      <c r="BB115" s="1043"/>
      <c r="BC115" s="1043"/>
      <c r="BD115" s="1043"/>
      <c r="BE115" s="1043"/>
      <c r="BF115" s="1043"/>
      <c r="BG115" s="1043"/>
      <c r="BH115" s="1043"/>
      <c r="BI115" s="1043"/>
      <c r="BJ115" s="1043"/>
      <c r="BK115" s="1043"/>
      <c r="BL115" s="1043"/>
      <c r="BM115" s="1043"/>
      <c r="BN115" s="1043"/>
      <c r="BO115" s="1043"/>
      <c r="BP115" s="1044"/>
      <c r="BQ115" s="1012" t="s">
        <v>415</v>
      </c>
      <c r="BR115" s="1013"/>
      <c r="BS115" s="1013"/>
      <c r="BT115" s="1013"/>
      <c r="BU115" s="1013"/>
      <c r="BV115" s="1013" t="s">
        <v>415</v>
      </c>
      <c r="BW115" s="1013"/>
      <c r="BX115" s="1013"/>
      <c r="BY115" s="1013"/>
      <c r="BZ115" s="1013"/>
      <c r="CA115" s="1013" t="s">
        <v>450</v>
      </c>
      <c r="CB115" s="1013"/>
      <c r="CC115" s="1013"/>
      <c r="CD115" s="1013"/>
      <c r="CE115" s="1013"/>
      <c r="CF115" s="1007" t="s">
        <v>440</v>
      </c>
      <c r="CG115" s="1008"/>
      <c r="CH115" s="1008"/>
      <c r="CI115" s="1008"/>
      <c r="CJ115" s="1008"/>
      <c r="CK115" s="1038"/>
      <c r="CL115" s="1039"/>
      <c r="CM115" s="1042" t="s">
        <v>456</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415</v>
      </c>
      <c r="DH115" s="1052"/>
      <c r="DI115" s="1052"/>
      <c r="DJ115" s="1052"/>
      <c r="DK115" s="1053"/>
      <c r="DL115" s="1054" t="s">
        <v>450</v>
      </c>
      <c r="DM115" s="1052"/>
      <c r="DN115" s="1052"/>
      <c r="DO115" s="1052"/>
      <c r="DP115" s="1053"/>
      <c r="DQ115" s="1054" t="s">
        <v>415</v>
      </c>
      <c r="DR115" s="1052"/>
      <c r="DS115" s="1052"/>
      <c r="DT115" s="1052"/>
      <c r="DU115" s="1053"/>
      <c r="DV115" s="1055" t="s">
        <v>450</v>
      </c>
      <c r="DW115" s="1056"/>
      <c r="DX115" s="1056"/>
      <c r="DY115" s="1056"/>
      <c r="DZ115" s="1057"/>
    </row>
    <row r="116" spans="1:130" s="247" customFormat="1" ht="26.25" customHeight="1" x14ac:dyDescent="0.15">
      <c r="A116" s="1049"/>
      <c r="B116" s="1050"/>
      <c r="C116" s="1058" t="s">
        <v>457</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23</v>
      </c>
      <c r="AB116" s="1052"/>
      <c r="AC116" s="1052"/>
      <c r="AD116" s="1052"/>
      <c r="AE116" s="1053"/>
      <c r="AF116" s="1054">
        <v>27</v>
      </c>
      <c r="AG116" s="1052"/>
      <c r="AH116" s="1052"/>
      <c r="AI116" s="1052"/>
      <c r="AJ116" s="1053"/>
      <c r="AK116" s="1054" t="s">
        <v>450</v>
      </c>
      <c r="AL116" s="1052"/>
      <c r="AM116" s="1052"/>
      <c r="AN116" s="1052"/>
      <c r="AO116" s="1053"/>
      <c r="AP116" s="1055" t="s">
        <v>439</v>
      </c>
      <c r="AQ116" s="1056"/>
      <c r="AR116" s="1056"/>
      <c r="AS116" s="1056"/>
      <c r="AT116" s="1057"/>
      <c r="AU116" s="993"/>
      <c r="AV116" s="994"/>
      <c r="AW116" s="994"/>
      <c r="AX116" s="994"/>
      <c r="AY116" s="994"/>
      <c r="AZ116" s="1060" t="s">
        <v>458</v>
      </c>
      <c r="BA116" s="1061"/>
      <c r="BB116" s="1061"/>
      <c r="BC116" s="1061"/>
      <c r="BD116" s="1061"/>
      <c r="BE116" s="1061"/>
      <c r="BF116" s="1061"/>
      <c r="BG116" s="1061"/>
      <c r="BH116" s="1061"/>
      <c r="BI116" s="1061"/>
      <c r="BJ116" s="1061"/>
      <c r="BK116" s="1061"/>
      <c r="BL116" s="1061"/>
      <c r="BM116" s="1061"/>
      <c r="BN116" s="1061"/>
      <c r="BO116" s="1061"/>
      <c r="BP116" s="1062"/>
      <c r="BQ116" s="1012" t="s">
        <v>415</v>
      </c>
      <c r="BR116" s="1013"/>
      <c r="BS116" s="1013"/>
      <c r="BT116" s="1013"/>
      <c r="BU116" s="1013"/>
      <c r="BV116" s="1013" t="s">
        <v>415</v>
      </c>
      <c r="BW116" s="1013"/>
      <c r="BX116" s="1013"/>
      <c r="BY116" s="1013"/>
      <c r="BZ116" s="1013"/>
      <c r="CA116" s="1013" t="s">
        <v>450</v>
      </c>
      <c r="CB116" s="1013"/>
      <c r="CC116" s="1013"/>
      <c r="CD116" s="1013"/>
      <c r="CE116" s="1013"/>
      <c r="CF116" s="1007" t="s">
        <v>415</v>
      </c>
      <c r="CG116" s="1008"/>
      <c r="CH116" s="1008"/>
      <c r="CI116" s="1008"/>
      <c r="CJ116" s="1008"/>
      <c r="CK116" s="1038"/>
      <c r="CL116" s="1039"/>
      <c r="CM116" s="1009" t="s">
        <v>459</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415</v>
      </c>
      <c r="DH116" s="1052"/>
      <c r="DI116" s="1052"/>
      <c r="DJ116" s="1052"/>
      <c r="DK116" s="1053"/>
      <c r="DL116" s="1054" t="s">
        <v>450</v>
      </c>
      <c r="DM116" s="1052"/>
      <c r="DN116" s="1052"/>
      <c r="DO116" s="1052"/>
      <c r="DP116" s="1053"/>
      <c r="DQ116" s="1054" t="s">
        <v>440</v>
      </c>
      <c r="DR116" s="1052"/>
      <c r="DS116" s="1052"/>
      <c r="DT116" s="1052"/>
      <c r="DU116" s="1053"/>
      <c r="DV116" s="1055" t="s">
        <v>415</v>
      </c>
      <c r="DW116" s="1056"/>
      <c r="DX116" s="1056"/>
      <c r="DY116" s="1056"/>
      <c r="DZ116" s="1057"/>
    </row>
    <row r="117" spans="1:130" s="247" customFormat="1" ht="26.25" customHeight="1" x14ac:dyDescent="0.15">
      <c r="A117" s="997" t="s">
        <v>186</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460</v>
      </c>
      <c r="Z117" s="979"/>
      <c r="AA117" s="1069">
        <v>2432233</v>
      </c>
      <c r="AB117" s="1070"/>
      <c r="AC117" s="1070"/>
      <c r="AD117" s="1070"/>
      <c r="AE117" s="1071"/>
      <c r="AF117" s="1072">
        <v>2307122</v>
      </c>
      <c r="AG117" s="1070"/>
      <c r="AH117" s="1070"/>
      <c r="AI117" s="1070"/>
      <c r="AJ117" s="1071"/>
      <c r="AK117" s="1072">
        <v>2374658</v>
      </c>
      <c r="AL117" s="1070"/>
      <c r="AM117" s="1070"/>
      <c r="AN117" s="1070"/>
      <c r="AO117" s="1071"/>
      <c r="AP117" s="1073"/>
      <c r="AQ117" s="1074"/>
      <c r="AR117" s="1074"/>
      <c r="AS117" s="1074"/>
      <c r="AT117" s="1075"/>
      <c r="AU117" s="993"/>
      <c r="AV117" s="994"/>
      <c r="AW117" s="994"/>
      <c r="AX117" s="994"/>
      <c r="AY117" s="994"/>
      <c r="AZ117" s="1060" t="s">
        <v>461</v>
      </c>
      <c r="BA117" s="1061"/>
      <c r="BB117" s="1061"/>
      <c r="BC117" s="1061"/>
      <c r="BD117" s="1061"/>
      <c r="BE117" s="1061"/>
      <c r="BF117" s="1061"/>
      <c r="BG117" s="1061"/>
      <c r="BH117" s="1061"/>
      <c r="BI117" s="1061"/>
      <c r="BJ117" s="1061"/>
      <c r="BK117" s="1061"/>
      <c r="BL117" s="1061"/>
      <c r="BM117" s="1061"/>
      <c r="BN117" s="1061"/>
      <c r="BO117" s="1061"/>
      <c r="BP117" s="1062"/>
      <c r="BQ117" s="1012" t="s">
        <v>439</v>
      </c>
      <c r="BR117" s="1013"/>
      <c r="BS117" s="1013"/>
      <c r="BT117" s="1013"/>
      <c r="BU117" s="1013"/>
      <c r="BV117" s="1013" t="s">
        <v>232</v>
      </c>
      <c r="BW117" s="1013"/>
      <c r="BX117" s="1013"/>
      <c r="BY117" s="1013"/>
      <c r="BZ117" s="1013"/>
      <c r="CA117" s="1013" t="s">
        <v>439</v>
      </c>
      <c r="CB117" s="1013"/>
      <c r="CC117" s="1013"/>
      <c r="CD117" s="1013"/>
      <c r="CE117" s="1013"/>
      <c r="CF117" s="1007" t="s">
        <v>439</v>
      </c>
      <c r="CG117" s="1008"/>
      <c r="CH117" s="1008"/>
      <c r="CI117" s="1008"/>
      <c r="CJ117" s="1008"/>
      <c r="CK117" s="1038"/>
      <c r="CL117" s="1039"/>
      <c r="CM117" s="1009" t="s">
        <v>462</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463</v>
      </c>
      <c r="DH117" s="1052"/>
      <c r="DI117" s="1052"/>
      <c r="DJ117" s="1052"/>
      <c r="DK117" s="1053"/>
      <c r="DL117" s="1054" t="s">
        <v>232</v>
      </c>
      <c r="DM117" s="1052"/>
      <c r="DN117" s="1052"/>
      <c r="DO117" s="1052"/>
      <c r="DP117" s="1053"/>
      <c r="DQ117" s="1054" t="s">
        <v>232</v>
      </c>
      <c r="DR117" s="1052"/>
      <c r="DS117" s="1052"/>
      <c r="DT117" s="1052"/>
      <c r="DU117" s="1053"/>
      <c r="DV117" s="1055" t="s">
        <v>439</v>
      </c>
      <c r="DW117" s="1056"/>
      <c r="DX117" s="1056"/>
      <c r="DY117" s="1056"/>
      <c r="DZ117" s="1057"/>
    </row>
    <row r="118" spans="1:130" s="247" customFormat="1" ht="26.25" customHeight="1" x14ac:dyDescent="0.15">
      <c r="A118" s="997" t="s">
        <v>432</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430</v>
      </c>
      <c r="AB118" s="978"/>
      <c r="AC118" s="978"/>
      <c r="AD118" s="978"/>
      <c r="AE118" s="979"/>
      <c r="AF118" s="977" t="s">
        <v>307</v>
      </c>
      <c r="AG118" s="978"/>
      <c r="AH118" s="978"/>
      <c r="AI118" s="978"/>
      <c r="AJ118" s="979"/>
      <c r="AK118" s="977" t="s">
        <v>306</v>
      </c>
      <c r="AL118" s="978"/>
      <c r="AM118" s="978"/>
      <c r="AN118" s="978"/>
      <c r="AO118" s="979"/>
      <c r="AP118" s="1064" t="s">
        <v>431</v>
      </c>
      <c r="AQ118" s="1065"/>
      <c r="AR118" s="1065"/>
      <c r="AS118" s="1065"/>
      <c r="AT118" s="1066"/>
      <c r="AU118" s="993"/>
      <c r="AV118" s="994"/>
      <c r="AW118" s="994"/>
      <c r="AX118" s="994"/>
      <c r="AY118" s="994"/>
      <c r="AZ118" s="1067" t="s">
        <v>464</v>
      </c>
      <c r="BA118" s="1058"/>
      <c r="BB118" s="1058"/>
      <c r="BC118" s="1058"/>
      <c r="BD118" s="1058"/>
      <c r="BE118" s="1058"/>
      <c r="BF118" s="1058"/>
      <c r="BG118" s="1058"/>
      <c r="BH118" s="1058"/>
      <c r="BI118" s="1058"/>
      <c r="BJ118" s="1058"/>
      <c r="BK118" s="1058"/>
      <c r="BL118" s="1058"/>
      <c r="BM118" s="1058"/>
      <c r="BN118" s="1058"/>
      <c r="BO118" s="1058"/>
      <c r="BP118" s="1059"/>
      <c r="BQ118" s="1090" t="s">
        <v>232</v>
      </c>
      <c r="BR118" s="1091"/>
      <c r="BS118" s="1091"/>
      <c r="BT118" s="1091"/>
      <c r="BU118" s="1091"/>
      <c r="BV118" s="1091" t="s">
        <v>439</v>
      </c>
      <c r="BW118" s="1091"/>
      <c r="BX118" s="1091"/>
      <c r="BY118" s="1091"/>
      <c r="BZ118" s="1091"/>
      <c r="CA118" s="1091" t="s">
        <v>232</v>
      </c>
      <c r="CB118" s="1091"/>
      <c r="CC118" s="1091"/>
      <c r="CD118" s="1091"/>
      <c r="CE118" s="1091"/>
      <c r="CF118" s="1007" t="s">
        <v>232</v>
      </c>
      <c r="CG118" s="1008"/>
      <c r="CH118" s="1008"/>
      <c r="CI118" s="1008"/>
      <c r="CJ118" s="1008"/>
      <c r="CK118" s="1038"/>
      <c r="CL118" s="1039"/>
      <c r="CM118" s="1009" t="s">
        <v>465</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466</v>
      </c>
      <c r="DH118" s="1052"/>
      <c r="DI118" s="1052"/>
      <c r="DJ118" s="1052"/>
      <c r="DK118" s="1053"/>
      <c r="DL118" s="1054" t="s">
        <v>232</v>
      </c>
      <c r="DM118" s="1052"/>
      <c r="DN118" s="1052"/>
      <c r="DO118" s="1052"/>
      <c r="DP118" s="1053"/>
      <c r="DQ118" s="1054" t="s">
        <v>439</v>
      </c>
      <c r="DR118" s="1052"/>
      <c r="DS118" s="1052"/>
      <c r="DT118" s="1052"/>
      <c r="DU118" s="1053"/>
      <c r="DV118" s="1055" t="s">
        <v>232</v>
      </c>
      <c r="DW118" s="1056"/>
      <c r="DX118" s="1056"/>
      <c r="DY118" s="1056"/>
      <c r="DZ118" s="1057"/>
    </row>
    <row r="119" spans="1:130" s="247" customFormat="1" ht="26.25" customHeight="1" x14ac:dyDescent="0.15">
      <c r="A119" s="1151" t="s">
        <v>435</v>
      </c>
      <c r="B119" s="1037"/>
      <c r="C119" s="1016" t="s">
        <v>436</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439</v>
      </c>
      <c r="AB119" s="985"/>
      <c r="AC119" s="985"/>
      <c r="AD119" s="985"/>
      <c r="AE119" s="986"/>
      <c r="AF119" s="987" t="s">
        <v>439</v>
      </c>
      <c r="AG119" s="985"/>
      <c r="AH119" s="985"/>
      <c r="AI119" s="985"/>
      <c r="AJ119" s="986"/>
      <c r="AK119" s="987" t="s">
        <v>232</v>
      </c>
      <c r="AL119" s="985"/>
      <c r="AM119" s="985"/>
      <c r="AN119" s="985"/>
      <c r="AO119" s="986"/>
      <c r="AP119" s="988" t="s">
        <v>232</v>
      </c>
      <c r="AQ119" s="989"/>
      <c r="AR119" s="989"/>
      <c r="AS119" s="989"/>
      <c r="AT119" s="990"/>
      <c r="AU119" s="995"/>
      <c r="AV119" s="996"/>
      <c r="AW119" s="996"/>
      <c r="AX119" s="996"/>
      <c r="AY119" s="996"/>
      <c r="AZ119" s="278" t="s">
        <v>186</v>
      </c>
      <c r="BA119" s="278"/>
      <c r="BB119" s="278"/>
      <c r="BC119" s="278"/>
      <c r="BD119" s="278"/>
      <c r="BE119" s="278"/>
      <c r="BF119" s="278"/>
      <c r="BG119" s="278"/>
      <c r="BH119" s="278"/>
      <c r="BI119" s="278"/>
      <c r="BJ119" s="278"/>
      <c r="BK119" s="278"/>
      <c r="BL119" s="278"/>
      <c r="BM119" s="278"/>
      <c r="BN119" s="278"/>
      <c r="BO119" s="1068" t="s">
        <v>467</v>
      </c>
      <c r="BP119" s="1099"/>
      <c r="BQ119" s="1090">
        <v>30194848</v>
      </c>
      <c r="BR119" s="1091"/>
      <c r="BS119" s="1091"/>
      <c r="BT119" s="1091"/>
      <c r="BU119" s="1091"/>
      <c r="BV119" s="1091">
        <v>29127510</v>
      </c>
      <c r="BW119" s="1091"/>
      <c r="BX119" s="1091"/>
      <c r="BY119" s="1091"/>
      <c r="BZ119" s="1091"/>
      <c r="CA119" s="1091">
        <v>28686358</v>
      </c>
      <c r="CB119" s="1091"/>
      <c r="CC119" s="1091"/>
      <c r="CD119" s="1091"/>
      <c r="CE119" s="1091"/>
      <c r="CF119" s="1092"/>
      <c r="CG119" s="1093"/>
      <c r="CH119" s="1093"/>
      <c r="CI119" s="1093"/>
      <c r="CJ119" s="1094"/>
      <c r="CK119" s="1040"/>
      <c r="CL119" s="1041"/>
      <c r="CM119" s="1095" t="s">
        <v>468</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2457</v>
      </c>
      <c r="DH119" s="1077"/>
      <c r="DI119" s="1077"/>
      <c r="DJ119" s="1077"/>
      <c r="DK119" s="1078"/>
      <c r="DL119" s="1076">
        <v>810</v>
      </c>
      <c r="DM119" s="1077"/>
      <c r="DN119" s="1077"/>
      <c r="DO119" s="1077"/>
      <c r="DP119" s="1078"/>
      <c r="DQ119" s="1076">
        <v>38</v>
      </c>
      <c r="DR119" s="1077"/>
      <c r="DS119" s="1077"/>
      <c r="DT119" s="1077"/>
      <c r="DU119" s="1078"/>
      <c r="DV119" s="1079">
        <v>0</v>
      </c>
      <c r="DW119" s="1080"/>
      <c r="DX119" s="1080"/>
      <c r="DY119" s="1080"/>
      <c r="DZ119" s="1081"/>
    </row>
    <row r="120" spans="1:130" s="247" customFormat="1" ht="26.25" customHeight="1" x14ac:dyDescent="0.15">
      <c r="A120" s="1152"/>
      <c r="B120" s="1039"/>
      <c r="C120" s="1009" t="s">
        <v>442</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439</v>
      </c>
      <c r="AB120" s="1052"/>
      <c r="AC120" s="1052"/>
      <c r="AD120" s="1052"/>
      <c r="AE120" s="1053"/>
      <c r="AF120" s="1054" t="s">
        <v>439</v>
      </c>
      <c r="AG120" s="1052"/>
      <c r="AH120" s="1052"/>
      <c r="AI120" s="1052"/>
      <c r="AJ120" s="1053"/>
      <c r="AK120" s="1054" t="s">
        <v>439</v>
      </c>
      <c r="AL120" s="1052"/>
      <c r="AM120" s="1052"/>
      <c r="AN120" s="1052"/>
      <c r="AO120" s="1053"/>
      <c r="AP120" s="1055" t="s">
        <v>439</v>
      </c>
      <c r="AQ120" s="1056"/>
      <c r="AR120" s="1056"/>
      <c r="AS120" s="1056"/>
      <c r="AT120" s="1057"/>
      <c r="AU120" s="1082" t="s">
        <v>469</v>
      </c>
      <c r="AV120" s="1083"/>
      <c r="AW120" s="1083"/>
      <c r="AX120" s="1083"/>
      <c r="AY120" s="1084"/>
      <c r="AZ120" s="1033" t="s">
        <v>470</v>
      </c>
      <c r="BA120" s="982"/>
      <c r="BB120" s="982"/>
      <c r="BC120" s="982"/>
      <c r="BD120" s="982"/>
      <c r="BE120" s="982"/>
      <c r="BF120" s="982"/>
      <c r="BG120" s="982"/>
      <c r="BH120" s="982"/>
      <c r="BI120" s="982"/>
      <c r="BJ120" s="982"/>
      <c r="BK120" s="982"/>
      <c r="BL120" s="982"/>
      <c r="BM120" s="982"/>
      <c r="BN120" s="982"/>
      <c r="BO120" s="982"/>
      <c r="BP120" s="983"/>
      <c r="BQ120" s="1019">
        <v>4721462</v>
      </c>
      <c r="BR120" s="1020"/>
      <c r="BS120" s="1020"/>
      <c r="BT120" s="1020"/>
      <c r="BU120" s="1020"/>
      <c r="BV120" s="1020">
        <v>4789506</v>
      </c>
      <c r="BW120" s="1020"/>
      <c r="BX120" s="1020"/>
      <c r="BY120" s="1020"/>
      <c r="BZ120" s="1020"/>
      <c r="CA120" s="1020">
        <v>4866208</v>
      </c>
      <c r="CB120" s="1020"/>
      <c r="CC120" s="1020"/>
      <c r="CD120" s="1020"/>
      <c r="CE120" s="1020"/>
      <c r="CF120" s="1034">
        <v>53.3</v>
      </c>
      <c r="CG120" s="1035"/>
      <c r="CH120" s="1035"/>
      <c r="CI120" s="1035"/>
      <c r="CJ120" s="1035"/>
      <c r="CK120" s="1100" t="s">
        <v>471</v>
      </c>
      <c r="CL120" s="1101"/>
      <c r="CM120" s="1101"/>
      <c r="CN120" s="1101"/>
      <c r="CO120" s="1102"/>
      <c r="CP120" s="1108" t="s">
        <v>472</v>
      </c>
      <c r="CQ120" s="1109"/>
      <c r="CR120" s="1109"/>
      <c r="CS120" s="1109"/>
      <c r="CT120" s="1109"/>
      <c r="CU120" s="1109"/>
      <c r="CV120" s="1109"/>
      <c r="CW120" s="1109"/>
      <c r="CX120" s="1109"/>
      <c r="CY120" s="1109"/>
      <c r="CZ120" s="1109"/>
      <c r="DA120" s="1109"/>
      <c r="DB120" s="1109"/>
      <c r="DC120" s="1109"/>
      <c r="DD120" s="1109"/>
      <c r="DE120" s="1109"/>
      <c r="DF120" s="1110"/>
      <c r="DG120" s="1019">
        <v>7856769</v>
      </c>
      <c r="DH120" s="1020"/>
      <c r="DI120" s="1020"/>
      <c r="DJ120" s="1020"/>
      <c r="DK120" s="1020"/>
      <c r="DL120" s="1020">
        <v>7144323</v>
      </c>
      <c r="DM120" s="1020"/>
      <c r="DN120" s="1020"/>
      <c r="DO120" s="1020"/>
      <c r="DP120" s="1020"/>
      <c r="DQ120" s="1020">
        <v>7245109</v>
      </c>
      <c r="DR120" s="1020"/>
      <c r="DS120" s="1020"/>
      <c r="DT120" s="1020"/>
      <c r="DU120" s="1020"/>
      <c r="DV120" s="1021">
        <v>79.400000000000006</v>
      </c>
      <c r="DW120" s="1021"/>
      <c r="DX120" s="1021"/>
      <c r="DY120" s="1021"/>
      <c r="DZ120" s="1022"/>
    </row>
    <row r="121" spans="1:130" s="247" customFormat="1" ht="26.25" customHeight="1" x14ac:dyDescent="0.15">
      <c r="A121" s="1152"/>
      <c r="B121" s="1039"/>
      <c r="C121" s="1060" t="s">
        <v>473</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439</v>
      </c>
      <c r="AB121" s="1052"/>
      <c r="AC121" s="1052"/>
      <c r="AD121" s="1052"/>
      <c r="AE121" s="1053"/>
      <c r="AF121" s="1054" t="s">
        <v>232</v>
      </c>
      <c r="AG121" s="1052"/>
      <c r="AH121" s="1052"/>
      <c r="AI121" s="1052"/>
      <c r="AJ121" s="1053"/>
      <c r="AK121" s="1054" t="s">
        <v>232</v>
      </c>
      <c r="AL121" s="1052"/>
      <c r="AM121" s="1052"/>
      <c r="AN121" s="1052"/>
      <c r="AO121" s="1053"/>
      <c r="AP121" s="1055" t="s">
        <v>439</v>
      </c>
      <c r="AQ121" s="1056"/>
      <c r="AR121" s="1056"/>
      <c r="AS121" s="1056"/>
      <c r="AT121" s="1057"/>
      <c r="AU121" s="1085"/>
      <c r="AV121" s="1086"/>
      <c r="AW121" s="1086"/>
      <c r="AX121" s="1086"/>
      <c r="AY121" s="1087"/>
      <c r="AZ121" s="1042" t="s">
        <v>474</v>
      </c>
      <c r="BA121" s="1043"/>
      <c r="BB121" s="1043"/>
      <c r="BC121" s="1043"/>
      <c r="BD121" s="1043"/>
      <c r="BE121" s="1043"/>
      <c r="BF121" s="1043"/>
      <c r="BG121" s="1043"/>
      <c r="BH121" s="1043"/>
      <c r="BI121" s="1043"/>
      <c r="BJ121" s="1043"/>
      <c r="BK121" s="1043"/>
      <c r="BL121" s="1043"/>
      <c r="BM121" s="1043"/>
      <c r="BN121" s="1043"/>
      <c r="BO121" s="1043"/>
      <c r="BP121" s="1044"/>
      <c r="BQ121" s="1012">
        <v>818000</v>
      </c>
      <c r="BR121" s="1013"/>
      <c r="BS121" s="1013"/>
      <c r="BT121" s="1013"/>
      <c r="BU121" s="1013"/>
      <c r="BV121" s="1013">
        <v>1060501</v>
      </c>
      <c r="BW121" s="1013"/>
      <c r="BX121" s="1013"/>
      <c r="BY121" s="1013"/>
      <c r="BZ121" s="1013"/>
      <c r="CA121" s="1013">
        <v>1291117</v>
      </c>
      <c r="CB121" s="1013"/>
      <c r="CC121" s="1013"/>
      <c r="CD121" s="1013"/>
      <c r="CE121" s="1013"/>
      <c r="CF121" s="1007">
        <v>14.1</v>
      </c>
      <c r="CG121" s="1008"/>
      <c r="CH121" s="1008"/>
      <c r="CI121" s="1008"/>
      <c r="CJ121" s="1008"/>
      <c r="CK121" s="1103"/>
      <c r="CL121" s="1104"/>
      <c r="CM121" s="1104"/>
      <c r="CN121" s="1104"/>
      <c r="CO121" s="1105"/>
      <c r="CP121" s="1113" t="s">
        <v>475</v>
      </c>
      <c r="CQ121" s="1114"/>
      <c r="CR121" s="1114"/>
      <c r="CS121" s="1114"/>
      <c r="CT121" s="1114"/>
      <c r="CU121" s="1114"/>
      <c r="CV121" s="1114"/>
      <c r="CW121" s="1114"/>
      <c r="CX121" s="1114"/>
      <c r="CY121" s="1114"/>
      <c r="CZ121" s="1114"/>
      <c r="DA121" s="1114"/>
      <c r="DB121" s="1114"/>
      <c r="DC121" s="1114"/>
      <c r="DD121" s="1114"/>
      <c r="DE121" s="1114"/>
      <c r="DF121" s="1115"/>
      <c r="DG121" s="1012">
        <v>2644260</v>
      </c>
      <c r="DH121" s="1013"/>
      <c r="DI121" s="1013"/>
      <c r="DJ121" s="1013"/>
      <c r="DK121" s="1013"/>
      <c r="DL121" s="1013">
        <v>2661590</v>
      </c>
      <c r="DM121" s="1013"/>
      <c r="DN121" s="1013"/>
      <c r="DO121" s="1013"/>
      <c r="DP121" s="1013"/>
      <c r="DQ121" s="1013">
        <v>2527696</v>
      </c>
      <c r="DR121" s="1013"/>
      <c r="DS121" s="1013"/>
      <c r="DT121" s="1013"/>
      <c r="DU121" s="1013"/>
      <c r="DV121" s="1014">
        <v>27.7</v>
      </c>
      <c r="DW121" s="1014"/>
      <c r="DX121" s="1014"/>
      <c r="DY121" s="1014"/>
      <c r="DZ121" s="1015"/>
    </row>
    <row r="122" spans="1:130" s="247" customFormat="1" ht="26.25" customHeight="1" x14ac:dyDescent="0.15">
      <c r="A122" s="1152"/>
      <c r="B122" s="1039"/>
      <c r="C122" s="1009" t="s">
        <v>453</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232</v>
      </c>
      <c r="AB122" s="1052"/>
      <c r="AC122" s="1052"/>
      <c r="AD122" s="1052"/>
      <c r="AE122" s="1053"/>
      <c r="AF122" s="1054" t="s">
        <v>439</v>
      </c>
      <c r="AG122" s="1052"/>
      <c r="AH122" s="1052"/>
      <c r="AI122" s="1052"/>
      <c r="AJ122" s="1053"/>
      <c r="AK122" s="1054" t="s">
        <v>439</v>
      </c>
      <c r="AL122" s="1052"/>
      <c r="AM122" s="1052"/>
      <c r="AN122" s="1052"/>
      <c r="AO122" s="1053"/>
      <c r="AP122" s="1055" t="s">
        <v>439</v>
      </c>
      <c r="AQ122" s="1056"/>
      <c r="AR122" s="1056"/>
      <c r="AS122" s="1056"/>
      <c r="AT122" s="1057"/>
      <c r="AU122" s="1085"/>
      <c r="AV122" s="1086"/>
      <c r="AW122" s="1086"/>
      <c r="AX122" s="1086"/>
      <c r="AY122" s="1087"/>
      <c r="AZ122" s="1067" t="s">
        <v>476</v>
      </c>
      <c r="BA122" s="1058"/>
      <c r="BB122" s="1058"/>
      <c r="BC122" s="1058"/>
      <c r="BD122" s="1058"/>
      <c r="BE122" s="1058"/>
      <c r="BF122" s="1058"/>
      <c r="BG122" s="1058"/>
      <c r="BH122" s="1058"/>
      <c r="BI122" s="1058"/>
      <c r="BJ122" s="1058"/>
      <c r="BK122" s="1058"/>
      <c r="BL122" s="1058"/>
      <c r="BM122" s="1058"/>
      <c r="BN122" s="1058"/>
      <c r="BO122" s="1058"/>
      <c r="BP122" s="1059"/>
      <c r="BQ122" s="1090">
        <v>16583268</v>
      </c>
      <c r="BR122" s="1091"/>
      <c r="BS122" s="1091"/>
      <c r="BT122" s="1091"/>
      <c r="BU122" s="1091"/>
      <c r="BV122" s="1091">
        <v>16185084</v>
      </c>
      <c r="BW122" s="1091"/>
      <c r="BX122" s="1091"/>
      <c r="BY122" s="1091"/>
      <c r="BZ122" s="1091"/>
      <c r="CA122" s="1091">
        <v>15703290</v>
      </c>
      <c r="CB122" s="1091"/>
      <c r="CC122" s="1091"/>
      <c r="CD122" s="1091"/>
      <c r="CE122" s="1091"/>
      <c r="CF122" s="1111">
        <v>172</v>
      </c>
      <c r="CG122" s="1112"/>
      <c r="CH122" s="1112"/>
      <c r="CI122" s="1112"/>
      <c r="CJ122" s="1112"/>
      <c r="CK122" s="1103"/>
      <c r="CL122" s="1104"/>
      <c r="CM122" s="1104"/>
      <c r="CN122" s="1104"/>
      <c r="CO122" s="1105"/>
      <c r="CP122" s="1113" t="s">
        <v>477</v>
      </c>
      <c r="CQ122" s="1114"/>
      <c r="CR122" s="1114"/>
      <c r="CS122" s="1114"/>
      <c r="CT122" s="1114"/>
      <c r="CU122" s="1114"/>
      <c r="CV122" s="1114"/>
      <c r="CW122" s="1114"/>
      <c r="CX122" s="1114"/>
      <c r="CY122" s="1114"/>
      <c r="CZ122" s="1114"/>
      <c r="DA122" s="1114"/>
      <c r="DB122" s="1114"/>
      <c r="DC122" s="1114"/>
      <c r="DD122" s="1114"/>
      <c r="DE122" s="1114"/>
      <c r="DF122" s="1115"/>
      <c r="DG122" s="1012">
        <v>2224553</v>
      </c>
      <c r="DH122" s="1013"/>
      <c r="DI122" s="1013"/>
      <c r="DJ122" s="1013"/>
      <c r="DK122" s="1013"/>
      <c r="DL122" s="1013">
        <v>2101426</v>
      </c>
      <c r="DM122" s="1013"/>
      <c r="DN122" s="1013"/>
      <c r="DO122" s="1013"/>
      <c r="DP122" s="1013"/>
      <c r="DQ122" s="1013">
        <v>1975931</v>
      </c>
      <c r="DR122" s="1013"/>
      <c r="DS122" s="1013"/>
      <c r="DT122" s="1013"/>
      <c r="DU122" s="1013"/>
      <c r="DV122" s="1014">
        <v>21.6</v>
      </c>
      <c r="DW122" s="1014"/>
      <c r="DX122" s="1014"/>
      <c r="DY122" s="1014"/>
      <c r="DZ122" s="1015"/>
    </row>
    <row r="123" spans="1:130" s="247" customFormat="1" ht="26.25" customHeight="1" x14ac:dyDescent="0.15">
      <c r="A123" s="1152"/>
      <c r="B123" s="1039"/>
      <c r="C123" s="1009" t="s">
        <v>459</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478</v>
      </c>
      <c r="AB123" s="1052"/>
      <c r="AC123" s="1052"/>
      <c r="AD123" s="1052"/>
      <c r="AE123" s="1053"/>
      <c r="AF123" s="1054" t="s">
        <v>232</v>
      </c>
      <c r="AG123" s="1052"/>
      <c r="AH123" s="1052"/>
      <c r="AI123" s="1052"/>
      <c r="AJ123" s="1053"/>
      <c r="AK123" s="1054" t="s">
        <v>232</v>
      </c>
      <c r="AL123" s="1052"/>
      <c r="AM123" s="1052"/>
      <c r="AN123" s="1052"/>
      <c r="AO123" s="1053"/>
      <c r="AP123" s="1055" t="s">
        <v>232</v>
      </c>
      <c r="AQ123" s="1056"/>
      <c r="AR123" s="1056"/>
      <c r="AS123" s="1056"/>
      <c r="AT123" s="1057"/>
      <c r="AU123" s="1088"/>
      <c r="AV123" s="1089"/>
      <c r="AW123" s="1089"/>
      <c r="AX123" s="1089"/>
      <c r="AY123" s="1089"/>
      <c r="AZ123" s="278" t="s">
        <v>186</v>
      </c>
      <c r="BA123" s="278"/>
      <c r="BB123" s="278"/>
      <c r="BC123" s="278"/>
      <c r="BD123" s="278"/>
      <c r="BE123" s="278"/>
      <c r="BF123" s="278"/>
      <c r="BG123" s="278"/>
      <c r="BH123" s="278"/>
      <c r="BI123" s="278"/>
      <c r="BJ123" s="278"/>
      <c r="BK123" s="278"/>
      <c r="BL123" s="278"/>
      <c r="BM123" s="278"/>
      <c r="BN123" s="278"/>
      <c r="BO123" s="1068" t="s">
        <v>479</v>
      </c>
      <c r="BP123" s="1099"/>
      <c r="BQ123" s="1158">
        <v>22122730</v>
      </c>
      <c r="BR123" s="1159"/>
      <c r="BS123" s="1159"/>
      <c r="BT123" s="1159"/>
      <c r="BU123" s="1159"/>
      <c r="BV123" s="1159">
        <v>22035091</v>
      </c>
      <c r="BW123" s="1159"/>
      <c r="BX123" s="1159"/>
      <c r="BY123" s="1159"/>
      <c r="BZ123" s="1159"/>
      <c r="CA123" s="1159">
        <v>21860615</v>
      </c>
      <c r="CB123" s="1159"/>
      <c r="CC123" s="1159"/>
      <c r="CD123" s="1159"/>
      <c r="CE123" s="1159"/>
      <c r="CF123" s="1092"/>
      <c r="CG123" s="1093"/>
      <c r="CH123" s="1093"/>
      <c r="CI123" s="1093"/>
      <c r="CJ123" s="1094"/>
      <c r="CK123" s="1103"/>
      <c r="CL123" s="1104"/>
      <c r="CM123" s="1104"/>
      <c r="CN123" s="1104"/>
      <c r="CO123" s="1105"/>
      <c r="CP123" s="1113" t="s">
        <v>480</v>
      </c>
      <c r="CQ123" s="1114"/>
      <c r="CR123" s="1114"/>
      <c r="CS123" s="1114"/>
      <c r="CT123" s="1114"/>
      <c r="CU123" s="1114"/>
      <c r="CV123" s="1114"/>
      <c r="CW123" s="1114"/>
      <c r="CX123" s="1114"/>
      <c r="CY123" s="1114"/>
      <c r="CZ123" s="1114"/>
      <c r="DA123" s="1114"/>
      <c r="DB123" s="1114"/>
      <c r="DC123" s="1114"/>
      <c r="DD123" s="1114"/>
      <c r="DE123" s="1114"/>
      <c r="DF123" s="1115"/>
      <c r="DG123" s="1051" t="s">
        <v>232</v>
      </c>
      <c r="DH123" s="1052"/>
      <c r="DI123" s="1052"/>
      <c r="DJ123" s="1052"/>
      <c r="DK123" s="1053"/>
      <c r="DL123" s="1054" t="s">
        <v>463</v>
      </c>
      <c r="DM123" s="1052"/>
      <c r="DN123" s="1052"/>
      <c r="DO123" s="1052"/>
      <c r="DP123" s="1053"/>
      <c r="DQ123" s="1054" t="s">
        <v>463</v>
      </c>
      <c r="DR123" s="1052"/>
      <c r="DS123" s="1052"/>
      <c r="DT123" s="1052"/>
      <c r="DU123" s="1053"/>
      <c r="DV123" s="1055" t="s">
        <v>232</v>
      </c>
      <c r="DW123" s="1056"/>
      <c r="DX123" s="1056"/>
      <c r="DY123" s="1056"/>
      <c r="DZ123" s="1057"/>
    </row>
    <row r="124" spans="1:130" s="247" customFormat="1" ht="26.25" customHeight="1" thickBot="1" x14ac:dyDescent="0.2">
      <c r="A124" s="1152"/>
      <c r="B124" s="1039"/>
      <c r="C124" s="1009" t="s">
        <v>462</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463</v>
      </c>
      <c r="AB124" s="1052"/>
      <c r="AC124" s="1052"/>
      <c r="AD124" s="1052"/>
      <c r="AE124" s="1053"/>
      <c r="AF124" s="1054" t="s">
        <v>232</v>
      </c>
      <c r="AG124" s="1052"/>
      <c r="AH124" s="1052"/>
      <c r="AI124" s="1052"/>
      <c r="AJ124" s="1053"/>
      <c r="AK124" s="1054" t="s">
        <v>478</v>
      </c>
      <c r="AL124" s="1052"/>
      <c r="AM124" s="1052"/>
      <c r="AN124" s="1052"/>
      <c r="AO124" s="1053"/>
      <c r="AP124" s="1055" t="s">
        <v>439</v>
      </c>
      <c r="AQ124" s="1056"/>
      <c r="AR124" s="1056"/>
      <c r="AS124" s="1056"/>
      <c r="AT124" s="1057"/>
      <c r="AU124" s="1154" t="s">
        <v>481</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89.8</v>
      </c>
      <c r="BR124" s="1121"/>
      <c r="BS124" s="1121"/>
      <c r="BT124" s="1121"/>
      <c r="BU124" s="1121"/>
      <c r="BV124" s="1121">
        <v>78.2</v>
      </c>
      <c r="BW124" s="1121"/>
      <c r="BX124" s="1121"/>
      <c r="BY124" s="1121"/>
      <c r="BZ124" s="1121"/>
      <c r="CA124" s="1121">
        <v>74.7</v>
      </c>
      <c r="CB124" s="1121"/>
      <c r="CC124" s="1121"/>
      <c r="CD124" s="1121"/>
      <c r="CE124" s="1121"/>
      <c r="CF124" s="1122"/>
      <c r="CG124" s="1123"/>
      <c r="CH124" s="1123"/>
      <c r="CI124" s="1123"/>
      <c r="CJ124" s="1124"/>
      <c r="CK124" s="1106"/>
      <c r="CL124" s="1106"/>
      <c r="CM124" s="1106"/>
      <c r="CN124" s="1106"/>
      <c r="CO124" s="1107"/>
      <c r="CP124" s="1113" t="s">
        <v>482</v>
      </c>
      <c r="CQ124" s="1114"/>
      <c r="CR124" s="1114"/>
      <c r="CS124" s="1114"/>
      <c r="CT124" s="1114"/>
      <c r="CU124" s="1114"/>
      <c r="CV124" s="1114"/>
      <c r="CW124" s="1114"/>
      <c r="CX124" s="1114"/>
      <c r="CY124" s="1114"/>
      <c r="CZ124" s="1114"/>
      <c r="DA124" s="1114"/>
      <c r="DB124" s="1114"/>
      <c r="DC124" s="1114"/>
      <c r="DD124" s="1114"/>
      <c r="DE124" s="1114"/>
      <c r="DF124" s="1115"/>
      <c r="DG124" s="1098" t="s">
        <v>439</v>
      </c>
      <c r="DH124" s="1077"/>
      <c r="DI124" s="1077"/>
      <c r="DJ124" s="1077"/>
      <c r="DK124" s="1078"/>
      <c r="DL124" s="1076" t="s">
        <v>232</v>
      </c>
      <c r="DM124" s="1077"/>
      <c r="DN124" s="1077"/>
      <c r="DO124" s="1077"/>
      <c r="DP124" s="1078"/>
      <c r="DQ124" s="1076" t="s">
        <v>232</v>
      </c>
      <c r="DR124" s="1077"/>
      <c r="DS124" s="1077"/>
      <c r="DT124" s="1077"/>
      <c r="DU124" s="1078"/>
      <c r="DV124" s="1079" t="s">
        <v>439</v>
      </c>
      <c r="DW124" s="1080"/>
      <c r="DX124" s="1080"/>
      <c r="DY124" s="1080"/>
      <c r="DZ124" s="1081"/>
    </row>
    <row r="125" spans="1:130" s="247" customFormat="1" ht="26.25" customHeight="1" x14ac:dyDescent="0.15">
      <c r="A125" s="1152"/>
      <c r="B125" s="1039"/>
      <c r="C125" s="1009" t="s">
        <v>465</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439</v>
      </c>
      <c r="AB125" s="1052"/>
      <c r="AC125" s="1052"/>
      <c r="AD125" s="1052"/>
      <c r="AE125" s="1053"/>
      <c r="AF125" s="1054" t="s">
        <v>439</v>
      </c>
      <c r="AG125" s="1052"/>
      <c r="AH125" s="1052"/>
      <c r="AI125" s="1052"/>
      <c r="AJ125" s="1053"/>
      <c r="AK125" s="1054" t="s">
        <v>478</v>
      </c>
      <c r="AL125" s="1052"/>
      <c r="AM125" s="1052"/>
      <c r="AN125" s="1052"/>
      <c r="AO125" s="1053"/>
      <c r="AP125" s="1055" t="s">
        <v>232</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483</v>
      </c>
      <c r="CL125" s="1101"/>
      <c r="CM125" s="1101"/>
      <c r="CN125" s="1101"/>
      <c r="CO125" s="1102"/>
      <c r="CP125" s="1033" t="s">
        <v>484</v>
      </c>
      <c r="CQ125" s="982"/>
      <c r="CR125" s="982"/>
      <c r="CS125" s="982"/>
      <c r="CT125" s="982"/>
      <c r="CU125" s="982"/>
      <c r="CV125" s="982"/>
      <c r="CW125" s="982"/>
      <c r="CX125" s="982"/>
      <c r="CY125" s="982"/>
      <c r="CZ125" s="982"/>
      <c r="DA125" s="982"/>
      <c r="DB125" s="982"/>
      <c r="DC125" s="982"/>
      <c r="DD125" s="982"/>
      <c r="DE125" s="982"/>
      <c r="DF125" s="983"/>
      <c r="DG125" s="1019" t="s">
        <v>478</v>
      </c>
      <c r="DH125" s="1020"/>
      <c r="DI125" s="1020"/>
      <c r="DJ125" s="1020"/>
      <c r="DK125" s="1020"/>
      <c r="DL125" s="1020" t="s">
        <v>439</v>
      </c>
      <c r="DM125" s="1020"/>
      <c r="DN125" s="1020"/>
      <c r="DO125" s="1020"/>
      <c r="DP125" s="1020"/>
      <c r="DQ125" s="1020" t="s">
        <v>232</v>
      </c>
      <c r="DR125" s="1020"/>
      <c r="DS125" s="1020"/>
      <c r="DT125" s="1020"/>
      <c r="DU125" s="1020"/>
      <c r="DV125" s="1021" t="s">
        <v>439</v>
      </c>
      <c r="DW125" s="1021"/>
      <c r="DX125" s="1021"/>
      <c r="DY125" s="1021"/>
      <c r="DZ125" s="1022"/>
    </row>
    <row r="126" spans="1:130" s="247" customFormat="1" ht="26.25" customHeight="1" thickBot="1" x14ac:dyDescent="0.2">
      <c r="A126" s="1152"/>
      <c r="B126" s="1039"/>
      <c r="C126" s="1009" t="s">
        <v>468</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7213</v>
      </c>
      <c r="AB126" s="1052"/>
      <c r="AC126" s="1052"/>
      <c r="AD126" s="1052"/>
      <c r="AE126" s="1053"/>
      <c r="AF126" s="1054">
        <v>1748</v>
      </c>
      <c r="AG126" s="1052"/>
      <c r="AH126" s="1052"/>
      <c r="AI126" s="1052"/>
      <c r="AJ126" s="1053"/>
      <c r="AK126" s="1054">
        <v>805</v>
      </c>
      <c r="AL126" s="1052"/>
      <c r="AM126" s="1052"/>
      <c r="AN126" s="1052"/>
      <c r="AO126" s="1053"/>
      <c r="AP126" s="1055">
        <v>0</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485</v>
      </c>
      <c r="CQ126" s="1043"/>
      <c r="CR126" s="1043"/>
      <c r="CS126" s="1043"/>
      <c r="CT126" s="1043"/>
      <c r="CU126" s="1043"/>
      <c r="CV126" s="1043"/>
      <c r="CW126" s="1043"/>
      <c r="CX126" s="1043"/>
      <c r="CY126" s="1043"/>
      <c r="CZ126" s="1043"/>
      <c r="DA126" s="1043"/>
      <c r="DB126" s="1043"/>
      <c r="DC126" s="1043"/>
      <c r="DD126" s="1043"/>
      <c r="DE126" s="1043"/>
      <c r="DF126" s="1044"/>
      <c r="DG126" s="1012" t="s">
        <v>232</v>
      </c>
      <c r="DH126" s="1013"/>
      <c r="DI126" s="1013"/>
      <c r="DJ126" s="1013"/>
      <c r="DK126" s="1013"/>
      <c r="DL126" s="1013" t="s">
        <v>478</v>
      </c>
      <c r="DM126" s="1013"/>
      <c r="DN126" s="1013"/>
      <c r="DO126" s="1013"/>
      <c r="DP126" s="1013"/>
      <c r="DQ126" s="1013" t="s">
        <v>439</v>
      </c>
      <c r="DR126" s="1013"/>
      <c r="DS126" s="1013"/>
      <c r="DT126" s="1013"/>
      <c r="DU126" s="1013"/>
      <c r="DV126" s="1014" t="s">
        <v>232</v>
      </c>
      <c r="DW126" s="1014"/>
      <c r="DX126" s="1014"/>
      <c r="DY126" s="1014"/>
      <c r="DZ126" s="1015"/>
    </row>
    <row r="127" spans="1:130" s="247" customFormat="1" ht="26.25" customHeight="1" x14ac:dyDescent="0.15">
      <c r="A127" s="1153"/>
      <c r="B127" s="1041"/>
      <c r="C127" s="1095" t="s">
        <v>486</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115</v>
      </c>
      <c r="AB127" s="1052"/>
      <c r="AC127" s="1052"/>
      <c r="AD127" s="1052"/>
      <c r="AE127" s="1053"/>
      <c r="AF127" s="1054">
        <v>88</v>
      </c>
      <c r="AG127" s="1052"/>
      <c r="AH127" s="1052"/>
      <c r="AI127" s="1052"/>
      <c r="AJ127" s="1053"/>
      <c r="AK127" s="1054">
        <v>65</v>
      </c>
      <c r="AL127" s="1052"/>
      <c r="AM127" s="1052"/>
      <c r="AN127" s="1052"/>
      <c r="AO127" s="1053"/>
      <c r="AP127" s="1055">
        <v>0</v>
      </c>
      <c r="AQ127" s="1056"/>
      <c r="AR127" s="1056"/>
      <c r="AS127" s="1056"/>
      <c r="AT127" s="1057"/>
      <c r="AU127" s="283"/>
      <c r="AV127" s="283"/>
      <c r="AW127" s="283"/>
      <c r="AX127" s="1125" t="s">
        <v>487</v>
      </c>
      <c r="AY127" s="1126"/>
      <c r="AZ127" s="1126"/>
      <c r="BA127" s="1126"/>
      <c r="BB127" s="1126"/>
      <c r="BC127" s="1126"/>
      <c r="BD127" s="1126"/>
      <c r="BE127" s="1127"/>
      <c r="BF127" s="1128" t="s">
        <v>488</v>
      </c>
      <c r="BG127" s="1126"/>
      <c r="BH127" s="1126"/>
      <c r="BI127" s="1126"/>
      <c r="BJ127" s="1126"/>
      <c r="BK127" s="1126"/>
      <c r="BL127" s="1127"/>
      <c r="BM127" s="1128" t="s">
        <v>489</v>
      </c>
      <c r="BN127" s="1126"/>
      <c r="BO127" s="1126"/>
      <c r="BP127" s="1126"/>
      <c r="BQ127" s="1126"/>
      <c r="BR127" s="1126"/>
      <c r="BS127" s="1127"/>
      <c r="BT127" s="1128" t="s">
        <v>490</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491</v>
      </c>
      <c r="CQ127" s="1043"/>
      <c r="CR127" s="1043"/>
      <c r="CS127" s="1043"/>
      <c r="CT127" s="1043"/>
      <c r="CU127" s="1043"/>
      <c r="CV127" s="1043"/>
      <c r="CW127" s="1043"/>
      <c r="CX127" s="1043"/>
      <c r="CY127" s="1043"/>
      <c r="CZ127" s="1043"/>
      <c r="DA127" s="1043"/>
      <c r="DB127" s="1043"/>
      <c r="DC127" s="1043"/>
      <c r="DD127" s="1043"/>
      <c r="DE127" s="1043"/>
      <c r="DF127" s="1044"/>
      <c r="DG127" s="1012" t="s">
        <v>478</v>
      </c>
      <c r="DH127" s="1013"/>
      <c r="DI127" s="1013"/>
      <c r="DJ127" s="1013"/>
      <c r="DK127" s="1013"/>
      <c r="DL127" s="1013" t="s">
        <v>439</v>
      </c>
      <c r="DM127" s="1013"/>
      <c r="DN127" s="1013"/>
      <c r="DO127" s="1013"/>
      <c r="DP127" s="1013"/>
      <c r="DQ127" s="1013" t="s">
        <v>439</v>
      </c>
      <c r="DR127" s="1013"/>
      <c r="DS127" s="1013"/>
      <c r="DT127" s="1013"/>
      <c r="DU127" s="1013"/>
      <c r="DV127" s="1014" t="s">
        <v>232</v>
      </c>
      <c r="DW127" s="1014"/>
      <c r="DX127" s="1014"/>
      <c r="DY127" s="1014"/>
      <c r="DZ127" s="1015"/>
    </row>
    <row r="128" spans="1:130" s="247" customFormat="1" ht="26.25" customHeight="1" thickBot="1" x14ac:dyDescent="0.2">
      <c r="A128" s="1136" t="s">
        <v>492</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493</v>
      </c>
      <c r="X128" s="1138"/>
      <c r="Y128" s="1138"/>
      <c r="Z128" s="1139"/>
      <c r="AA128" s="1140">
        <v>81726</v>
      </c>
      <c r="AB128" s="1141"/>
      <c r="AC128" s="1141"/>
      <c r="AD128" s="1141"/>
      <c r="AE128" s="1142"/>
      <c r="AF128" s="1143">
        <v>86898</v>
      </c>
      <c r="AG128" s="1141"/>
      <c r="AH128" s="1141"/>
      <c r="AI128" s="1141"/>
      <c r="AJ128" s="1142"/>
      <c r="AK128" s="1143">
        <v>80903</v>
      </c>
      <c r="AL128" s="1141"/>
      <c r="AM128" s="1141"/>
      <c r="AN128" s="1141"/>
      <c r="AO128" s="1142"/>
      <c r="AP128" s="1144"/>
      <c r="AQ128" s="1145"/>
      <c r="AR128" s="1145"/>
      <c r="AS128" s="1145"/>
      <c r="AT128" s="1146"/>
      <c r="AU128" s="283"/>
      <c r="AV128" s="283"/>
      <c r="AW128" s="283"/>
      <c r="AX128" s="981" t="s">
        <v>494</v>
      </c>
      <c r="AY128" s="982"/>
      <c r="AZ128" s="982"/>
      <c r="BA128" s="982"/>
      <c r="BB128" s="982"/>
      <c r="BC128" s="982"/>
      <c r="BD128" s="982"/>
      <c r="BE128" s="983"/>
      <c r="BF128" s="1147" t="s">
        <v>439</v>
      </c>
      <c r="BG128" s="1148"/>
      <c r="BH128" s="1148"/>
      <c r="BI128" s="1148"/>
      <c r="BJ128" s="1148"/>
      <c r="BK128" s="1148"/>
      <c r="BL128" s="1149"/>
      <c r="BM128" s="1147">
        <v>13.26</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495</v>
      </c>
      <c r="CQ128" s="1130"/>
      <c r="CR128" s="1130"/>
      <c r="CS128" s="1130"/>
      <c r="CT128" s="1130"/>
      <c r="CU128" s="1130"/>
      <c r="CV128" s="1130"/>
      <c r="CW128" s="1130"/>
      <c r="CX128" s="1130"/>
      <c r="CY128" s="1130"/>
      <c r="CZ128" s="1130"/>
      <c r="DA128" s="1130"/>
      <c r="DB128" s="1130"/>
      <c r="DC128" s="1130"/>
      <c r="DD128" s="1130"/>
      <c r="DE128" s="1130"/>
      <c r="DF128" s="1131"/>
      <c r="DG128" s="1132" t="s">
        <v>439</v>
      </c>
      <c r="DH128" s="1133"/>
      <c r="DI128" s="1133"/>
      <c r="DJ128" s="1133"/>
      <c r="DK128" s="1133"/>
      <c r="DL128" s="1133" t="s">
        <v>232</v>
      </c>
      <c r="DM128" s="1133"/>
      <c r="DN128" s="1133"/>
      <c r="DO128" s="1133"/>
      <c r="DP128" s="1133"/>
      <c r="DQ128" s="1133" t="s">
        <v>439</v>
      </c>
      <c r="DR128" s="1133"/>
      <c r="DS128" s="1133"/>
      <c r="DT128" s="1133"/>
      <c r="DU128" s="1133"/>
      <c r="DV128" s="1134" t="s">
        <v>232</v>
      </c>
      <c r="DW128" s="1134"/>
      <c r="DX128" s="1134"/>
      <c r="DY128" s="1134"/>
      <c r="DZ128" s="1135"/>
    </row>
    <row r="129" spans="1:131" s="247"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496</v>
      </c>
      <c r="X129" s="1167"/>
      <c r="Y129" s="1167"/>
      <c r="Z129" s="1168"/>
      <c r="AA129" s="1051">
        <v>10378207</v>
      </c>
      <c r="AB129" s="1052"/>
      <c r="AC129" s="1052"/>
      <c r="AD129" s="1052"/>
      <c r="AE129" s="1053"/>
      <c r="AF129" s="1054">
        <v>10427674</v>
      </c>
      <c r="AG129" s="1052"/>
      <c r="AH129" s="1052"/>
      <c r="AI129" s="1052"/>
      <c r="AJ129" s="1053"/>
      <c r="AK129" s="1054">
        <v>10473591</v>
      </c>
      <c r="AL129" s="1052"/>
      <c r="AM129" s="1052"/>
      <c r="AN129" s="1052"/>
      <c r="AO129" s="1053"/>
      <c r="AP129" s="1169"/>
      <c r="AQ129" s="1170"/>
      <c r="AR129" s="1170"/>
      <c r="AS129" s="1170"/>
      <c r="AT129" s="1171"/>
      <c r="AU129" s="285"/>
      <c r="AV129" s="285"/>
      <c r="AW129" s="285"/>
      <c r="AX129" s="1160" t="s">
        <v>497</v>
      </c>
      <c r="AY129" s="1043"/>
      <c r="AZ129" s="1043"/>
      <c r="BA129" s="1043"/>
      <c r="BB129" s="1043"/>
      <c r="BC129" s="1043"/>
      <c r="BD129" s="1043"/>
      <c r="BE129" s="1044"/>
      <c r="BF129" s="1161" t="s">
        <v>439</v>
      </c>
      <c r="BG129" s="1162"/>
      <c r="BH129" s="1162"/>
      <c r="BI129" s="1162"/>
      <c r="BJ129" s="1162"/>
      <c r="BK129" s="1162"/>
      <c r="BL129" s="1163"/>
      <c r="BM129" s="1161">
        <v>18.260000000000002</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498</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499</v>
      </c>
      <c r="X130" s="1167"/>
      <c r="Y130" s="1167"/>
      <c r="Z130" s="1168"/>
      <c r="AA130" s="1051">
        <v>1395507</v>
      </c>
      <c r="AB130" s="1052"/>
      <c r="AC130" s="1052"/>
      <c r="AD130" s="1052"/>
      <c r="AE130" s="1053"/>
      <c r="AF130" s="1054">
        <v>1359573</v>
      </c>
      <c r="AG130" s="1052"/>
      <c r="AH130" s="1052"/>
      <c r="AI130" s="1052"/>
      <c r="AJ130" s="1053"/>
      <c r="AK130" s="1054">
        <v>1344421</v>
      </c>
      <c r="AL130" s="1052"/>
      <c r="AM130" s="1052"/>
      <c r="AN130" s="1052"/>
      <c r="AO130" s="1053"/>
      <c r="AP130" s="1169"/>
      <c r="AQ130" s="1170"/>
      <c r="AR130" s="1170"/>
      <c r="AS130" s="1170"/>
      <c r="AT130" s="1171"/>
      <c r="AU130" s="285"/>
      <c r="AV130" s="285"/>
      <c r="AW130" s="285"/>
      <c r="AX130" s="1160" t="s">
        <v>500</v>
      </c>
      <c r="AY130" s="1043"/>
      <c r="AZ130" s="1043"/>
      <c r="BA130" s="1043"/>
      <c r="BB130" s="1043"/>
      <c r="BC130" s="1043"/>
      <c r="BD130" s="1043"/>
      <c r="BE130" s="1044"/>
      <c r="BF130" s="1197">
        <v>10.1</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501</v>
      </c>
      <c r="X131" s="1205"/>
      <c r="Y131" s="1205"/>
      <c r="Z131" s="1206"/>
      <c r="AA131" s="1098">
        <v>8982700</v>
      </c>
      <c r="AB131" s="1077"/>
      <c r="AC131" s="1077"/>
      <c r="AD131" s="1077"/>
      <c r="AE131" s="1078"/>
      <c r="AF131" s="1076">
        <v>9068101</v>
      </c>
      <c r="AG131" s="1077"/>
      <c r="AH131" s="1077"/>
      <c r="AI131" s="1077"/>
      <c r="AJ131" s="1078"/>
      <c r="AK131" s="1076">
        <v>9129170</v>
      </c>
      <c r="AL131" s="1077"/>
      <c r="AM131" s="1077"/>
      <c r="AN131" s="1077"/>
      <c r="AO131" s="1078"/>
      <c r="AP131" s="1207"/>
      <c r="AQ131" s="1208"/>
      <c r="AR131" s="1208"/>
      <c r="AS131" s="1208"/>
      <c r="AT131" s="1209"/>
      <c r="AU131" s="285"/>
      <c r="AV131" s="285"/>
      <c r="AW131" s="285"/>
      <c r="AX131" s="1179" t="s">
        <v>502</v>
      </c>
      <c r="AY131" s="1130"/>
      <c r="AZ131" s="1130"/>
      <c r="BA131" s="1130"/>
      <c r="BB131" s="1130"/>
      <c r="BC131" s="1130"/>
      <c r="BD131" s="1130"/>
      <c r="BE131" s="1131"/>
      <c r="BF131" s="1180">
        <v>74.7</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503</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504</v>
      </c>
      <c r="W132" s="1190"/>
      <c r="X132" s="1190"/>
      <c r="Y132" s="1190"/>
      <c r="Z132" s="1191"/>
      <c r="AA132" s="1192">
        <v>10.63154731</v>
      </c>
      <c r="AB132" s="1193"/>
      <c r="AC132" s="1193"/>
      <c r="AD132" s="1193"/>
      <c r="AE132" s="1194"/>
      <c r="AF132" s="1195">
        <v>9.4909728070000003</v>
      </c>
      <c r="AG132" s="1193"/>
      <c r="AH132" s="1193"/>
      <c r="AI132" s="1193"/>
      <c r="AJ132" s="1194"/>
      <c r="AK132" s="1195">
        <v>10.39890812</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505</v>
      </c>
      <c r="W133" s="1173"/>
      <c r="X133" s="1173"/>
      <c r="Y133" s="1173"/>
      <c r="Z133" s="1174"/>
      <c r="AA133" s="1175">
        <v>11</v>
      </c>
      <c r="AB133" s="1176"/>
      <c r="AC133" s="1176"/>
      <c r="AD133" s="1176"/>
      <c r="AE133" s="1177"/>
      <c r="AF133" s="1175">
        <v>10.3</v>
      </c>
      <c r="AG133" s="1176"/>
      <c r="AH133" s="1176"/>
      <c r="AI133" s="1176"/>
      <c r="AJ133" s="1177"/>
      <c r="AK133" s="1175">
        <v>10.1</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VekwGfgZmdXjZcB4XQVwcru8YpmKN5NiXfsfxbeX6ekcjnSXBJQOjCZS1v+HLgeM2QogGp6ZC62D6tzy1LRgQ==" saltValue="xwUQhR76vXNv9X5ySLBh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0xQc7nyugHKrP/vTVeVWJJxy93WOH49dSJtgrLUGBtW0HWegm6H7X5syG651K4kZAM2VVpgzjeJMx5W/qy79w==" saltValue="ypShU++2Pg5QKLMmp7mH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CWAPvyhKr7W4AxXbwBqE4zNEL2ymRtIqSUXQ1+SpG4tlcmgbM+abMhrnudMvgR2eu7Rh9ovEsDs9m0Qf5ZCjA==" saltValue="3W8h+iC0ApaIFOlmAarlg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514</v>
      </c>
      <c r="AL9" s="1216"/>
      <c r="AM9" s="1216"/>
      <c r="AN9" s="1217"/>
      <c r="AO9" s="313">
        <v>3458734</v>
      </c>
      <c r="AP9" s="313">
        <v>87065</v>
      </c>
      <c r="AQ9" s="314">
        <v>90613</v>
      </c>
      <c r="AR9" s="315">
        <v>-3.9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515</v>
      </c>
      <c r="AL10" s="1216"/>
      <c r="AM10" s="1216"/>
      <c r="AN10" s="1217"/>
      <c r="AO10" s="316">
        <v>210558</v>
      </c>
      <c r="AP10" s="316">
        <v>5300</v>
      </c>
      <c r="AQ10" s="317">
        <v>7525</v>
      </c>
      <c r="AR10" s="318">
        <v>-29.6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516</v>
      </c>
      <c r="AL11" s="1216"/>
      <c r="AM11" s="1216"/>
      <c r="AN11" s="1217"/>
      <c r="AO11" s="316">
        <v>35030</v>
      </c>
      <c r="AP11" s="316">
        <v>882</v>
      </c>
      <c r="AQ11" s="317">
        <v>9582</v>
      </c>
      <c r="AR11" s="318">
        <v>-90.8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517</v>
      </c>
      <c r="AL12" s="1216"/>
      <c r="AM12" s="1216"/>
      <c r="AN12" s="1217"/>
      <c r="AO12" s="316">
        <v>75647</v>
      </c>
      <c r="AP12" s="316">
        <v>1904</v>
      </c>
      <c r="AQ12" s="317">
        <v>1356</v>
      </c>
      <c r="AR12" s="318">
        <v>40.4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518</v>
      </c>
      <c r="AL13" s="1216"/>
      <c r="AM13" s="1216"/>
      <c r="AN13" s="1217"/>
      <c r="AO13" s="316" t="s">
        <v>519</v>
      </c>
      <c r="AP13" s="316" t="s">
        <v>519</v>
      </c>
      <c r="AQ13" s="317">
        <v>2</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520</v>
      </c>
      <c r="AL14" s="1216"/>
      <c r="AM14" s="1216"/>
      <c r="AN14" s="1217"/>
      <c r="AO14" s="316">
        <v>153876</v>
      </c>
      <c r="AP14" s="316">
        <v>3873</v>
      </c>
      <c r="AQ14" s="317">
        <v>4182</v>
      </c>
      <c r="AR14" s="318">
        <v>-7.4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521</v>
      </c>
      <c r="AL15" s="1216"/>
      <c r="AM15" s="1216"/>
      <c r="AN15" s="1217"/>
      <c r="AO15" s="316">
        <v>55028</v>
      </c>
      <c r="AP15" s="316">
        <v>1385</v>
      </c>
      <c r="AQ15" s="317">
        <v>2331</v>
      </c>
      <c r="AR15" s="318">
        <v>-40.6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522</v>
      </c>
      <c r="AL16" s="1219"/>
      <c r="AM16" s="1219"/>
      <c r="AN16" s="1220"/>
      <c r="AO16" s="316">
        <v>-306520</v>
      </c>
      <c r="AP16" s="316">
        <v>-7716</v>
      </c>
      <c r="AQ16" s="317">
        <v>-8270</v>
      </c>
      <c r="AR16" s="318">
        <v>-6.7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186</v>
      </c>
      <c r="AL17" s="1219"/>
      <c r="AM17" s="1219"/>
      <c r="AN17" s="1220"/>
      <c r="AO17" s="316">
        <v>3682353</v>
      </c>
      <c r="AP17" s="316">
        <v>92694</v>
      </c>
      <c r="AQ17" s="317">
        <v>107322</v>
      </c>
      <c r="AR17" s="318">
        <v>-13.6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527</v>
      </c>
      <c r="AL21" s="1211"/>
      <c r="AM21" s="1211"/>
      <c r="AN21" s="1212"/>
      <c r="AO21" s="328">
        <v>10.47</v>
      </c>
      <c r="AP21" s="329">
        <v>10.18</v>
      </c>
      <c r="AQ21" s="330">
        <v>0.28999999999999998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528</v>
      </c>
      <c r="AL22" s="1211"/>
      <c r="AM22" s="1211"/>
      <c r="AN22" s="1212"/>
      <c r="AO22" s="333">
        <v>94.6</v>
      </c>
      <c r="AP22" s="334">
        <v>97.7</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532</v>
      </c>
      <c r="AL32" s="1227"/>
      <c r="AM32" s="1227"/>
      <c r="AN32" s="1228"/>
      <c r="AO32" s="343">
        <v>1474841</v>
      </c>
      <c r="AP32" s="343">
        <v>37125</v>
      </c>
      <c r="AQ32" s="344">
        <v>67619</v>
      </c>
      <c r="AR32" s="345">
        <v>-45.1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533</v>
      </c>
      <c r="AL33" s="1227"/>
      <c r="AM33" s="1227"/>
      <c r="AN33" s="1228"/>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534</v>
      </c>
      <c r="AL34" s="1227"/>
      <c r="AM34" s="1227"/>
      <c r="AN34" s="1228"/>
      <c r="AO34" s="343" t="s">
        <v>519</v>
      </c>
      <c r="AP34" s="343" t="s">
        <v>519</v>
      </c>
      <c r="AQ34" s="344">
        <v>3</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535</v>
      </c>
      <c r="AL35" s="1227"/>
      <c r="AM35" s="1227"/>
      <c r="AN35" s="1228"/>
      <c r="AO35" s="343">
        <v>894034</v>
      </c>
      <c r="AP35" s="343">
        <v>22505</v>
      </c>
      <c r="AQ35" s="344">
        <v>17835</v>
      </c>
      <c r="AR35" s="345">
        <v>26.2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536</v>
      </c>
      <c r="AL36" s="1227"/>
      <c r="AM36" s="1227"/>
      <c r="AN36" s="1228"/>
      <c r="AO36" s="343">
        <v>4913</v>
      </c>
      <c r="AP36" s="343">
        <v>124</v>
      </c>
      <c r="AQ36" s="344">
        <v>2401</v>
      </c>
      <c r="AR36" s="345">
        <v>-94.8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537</v>
      </c>
      <c r="AL37" s="1227"/>
      <c r="AM37" s="1227"/>
      <c r="AN37" s="1228"/>
      <c r="AO37" s="343">
        <v>870</v>
      </c>
      <c r="AP37" s="343">
        <v>22</v>
      </c>
      <c r="AQ37" s="344">
        <v>732</v>
      </c>
      <c r="AR37" s="345">
        <v>-97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538</v>
      </c>
      <c r="AL38" s="1230"/>
      <c r="AM38" s="1230"/>
      <c r="AN38" s="1231"/>
      <c r="AO38" s="346" t="s">
        <v>519</v>
      </c>
      <c r="AP38" s="346" t="s">
        <v>519</v>
      </c>
      <c r="AQ38" s="347">
        <v>5</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539</v>
      </c>
      <c r="AL39" s="1230"/>
      <c r="AM39" s="1230"/>
      <c r="AN39" s="1231"/>
      <c r="AO39" s="343">
        <v>-80903</v>
      </c>
      <c r="AP39" s="343">
        <v>-2037</v>
      </c>
      <c r="AQ39" s="344">
        <v>-3806</v>
      </c>
      <c r="AR39" s="345">
        <v>-46.5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540</v>
      </c>
      <c r="AL40" s="1227"/>
      <c r="AM40" s="1227"/>
      <c r="AN40" s="1228"/>
      <c r="AO40" s="343">
        <v>-1344421</v>
      </c>
      <c r="AP40" s="343">
        <v>-33842</v>
      </c>
      <c r="AQ40" s="344">
        <v>-59049</v>
      </c>
      <c r="AR40" s="345">
        <v>-42.7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298</v>
      </c>
      <c r="AL41" s="1233"/>
      <c r="AM41" s="1233"/>
      <c r="AN41" s="1234"/>
      <c r="AO41" s="343">
        <v>949334</v>
      </c>
      <c r="AP41" s="343">
        <v>23897</v>
      </c>
      <c r="AQ41" s="344">
        <v>25740</v>
      </c>
      <c r="AR41" s="345">
        <v>-7.2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509</v>
      </c>
      <c r="AN49" s="1223" t="s">
        <v>544</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4842838</v>
      </c>
      <c r="AN51" s="365">
        <v>118101</v>
      </c>
      <c r="AO51" s="366">
        <v>39.200000000000003</v>
      </c>
      <c r="AP51" s="367">
        <v>85459</v>
      </c>
      <c r="AQ51" s="368">
        <v>-19.8</v>
      </c>
      <c r="AR51" s="369">
        <v>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2662407</v>
      </c>
      <c r="AN52" s="373">
        <v>64927</v>
      </c>
      <c r="AO52" s="374">
        <v>59.1</v>
      </c>
      <c r="AP52" s="375">
        <v>44378</v>
      </c>
      <c r="AQ52" s="376">
        <v>-2.6</v>
      </c>
      <c r="AR52" s="377">
        <v>61.7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7683129</v>
      </c>
      <c r="AN53" s="365">
        <v>189801</v>
      </c>
      <c r="AO53" s="366">
        <v>60.7</v>
      </c>
      <c r="AP53" s="367">
        <v>83280</v>
      </c>
      <c r="AQ53" s="368">
        <v>-2.5</v>
      </c>
      <c r="AR53" s="369">
        <v>63.2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2260073</v>
      </c>
      <c r="AN54" s="373">
        <v>55832</v>
      </c>
      <c r="AO54" s="374">
        <v>-14</v>
      </c>
      <c r="AP54" s="375">
        <v>43123</v>
      </c>
      <c r="AQ54" s="376">
        <v>-2.8</v>
      </c>
      <c r="AR54" s="377">
        <v>-11.2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4454942</v>
      </c>
      <c r="AN55" s="365">
        <v>110745</v>
      </c>
      <c r="AO55" s="366">
        <v>-41.7</v>
      </c>
      <c r="AP55" s="367">
        <v>88968</v>
      </c>
      <c r="AQ55" s="368">
        <v>6.8</v>
      </c>
      <c r="AR55" s="369">
        <v>-48.5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2699789</v>
      </c>
      <c r="AN56" s="373">
        <v>67114</v>
      </c>
      <c r="AO56" s="374">
        <v>20.2</v>
      </c>
      <c r="AP56" s="375">
        <v>45482</v>
      </c>
      <c r="AQ56" s="376">
        <v>5.5</v>
      </c>
      <c r="AR56" s="377">
        <v>14.7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4725899</v>
      </c>
      <c r="AN57" s="365">
        <v>117997</v>
      </c>
      <c r="AO57" s="366">
        <v>6.5</v>
      </c>
      <c r="AP57" s="367">
        <v>85173</v>
      </c>
      <c r="AQ57" s="368">
        <v>-4.3</v>
      </c>
      <c r="AR57" s="369">
        <v>10.8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2415354</v>
      </c>
      <c r="AN58" s="373">
        <v>60307</v>
      </c>
      <c r="AO58" s="374">
        <v>-10.1</v>
      </c>
      <c r="AP58" s="375">
        <v>43913</v>
      </c>
      <c r="AQ58" s="376">
        <v>-3.4</v>
      </c>
      <c r="AR58" s="377">
        <v>-6.7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4085939</v>
      </c>
      <c r="AN59" s="365">
        <v>102853</v>
      </c>
      <c r="AO59" s="366">
        <v>-12.8</v>
      </c>
      <c r="AP59" s="367">
        <v>94081</v>
      </c>
      <c r="AQ59" s="368">
        <v>10.5</v>
      </c>
      <c r="AR59" s="369">
        <v>-23.3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2703372</v>
      </c>
      <c r="AN60" s="373">
        <v>68050</v>
      </c>
      <c r="AO60" s="374">
        <v>12.8</v>
      </c>
      <c r="AP60" s="375">
        <v>48949</v>
      </c>
      <c r="AQ60" s="376">
        <v>11.5</v>
      </c>
      <c r="AR60" s="377">
        <v>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5158549</v>
      </c>
      <c r="AN61" s="380">
        <v>127899</v>
      </c>
      <c r="AO61" s="381">
        <v>10.4</v>
      </c>
      <c r="AP61" s="382">
        <v>87392</v>
      </c>
      <c r="AQ61" s="383">
        <v>-1.9</v>
      </c>
      <c r="AR61" s="369">
        <v>12.3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2548199</v>
      </c>
      <c r="AN62" s="373">
        <v>63246</v>
      </c>
      <c r="AO62" s="374">
        <v>13.6</v>
      </c>
      <c r="AP62" s="375">
        <v>45169</v>
      </c>
      <c r="AQ62" s="376">
        <v>1.6</v>
      </c>
      <c r="AR62" s="377">
        <v>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E4a7dleGZzmyyozP5hb/wef7Mpgc4XFdEi3Ynp1fSTmgcV0z6A53a4Xgn6VvBkgbbdBTWIACB0jv4Mw9esQEA==" saltValue="dqtnTSmfippYD+6XC5n5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ADvSRrlzsUhPFAfJ5VVrPPYiGcaaksXoEl3FfEj5uy/DpwiKPNoxzTGBWC6zPlEgGCIY3RrxC/hTY8rXM9bI1g==" saltValue="mMVW09GIHMWvfueZ3VeH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B5dJNjfZwblEvUmKLOqm+sqm3DXL34XzSJfhHZttIAtWTONFr5e6C+tdZ0grJARuOZ7B/OhBntHvsJLsnHZpqA==" saltValue="m15R4/jQE5JUAOiIYf0W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5" t="s">
        <v>3</v>
      </c>
      <c r="D47" s="1235"/>
      <c r="E47" s="1236"/>
      <c r="F47" s="11">
        <v>24.8</v>
      </c>
      <c r="G47" s="12">
        <v>27.72</v>
      </c>
      <c r="H47" s="12">
        <v>23.24</v>
      </c>
      <c r="I47" s="12">
        <v>22.56</v>
      </c>
      <c r="J47" s="13">
        <v>20.239999999999998</v>
      </c>
    </row>
    <row r="48" spans="2:10" ht="57.75" customHeight="1" x14ac:dyDescent="0.15">
      <c r="B48" s="14"/>
      <c r="C48" s="1237" t="s">
        <v>4</v>
      </c>
      <c r="D48" s="1237"/>
      <c r="E48" s="1238"/>
      <c r="F48" s="15">
        <v>5.31</v>
      </c>
      <c r="G48" s="16">
        <v>3.39</v>
      </c>
      <c r="H48" s="16">
        <v>5.23</v>
      </c>
      <c r="I48" s="16">
        <v>5.27</v>
      </c>
      <c r="J48" s="17">
        <v>5.93</v>
      </c>
    </row>
    <row r="49" spans="2:10" ht="57.75" customHeight="1" thickBot="1" x14ac:dyDescent="0.2">
      <c r="B49" s="18"/>
      <c r="C49" s="1239" t="s">
        <v>5</v>
      </c>
      <c r="D49" s="1239"/>
      <c r="E49" s="1240"/>
      <c r="F49" s="19">
        <v>1.18</v>
      </c>
      <c r="G49" s="20" t="s">
        <v>565</v>
      </c>
      <c r="H49" s="20" t="s">
        <v>566</v>
      </c>
      <c r="I49" s="20" t="s">
        <v>567</v>
      </c>
      <c r="J49" s="21" t="s">
        <v>568</v>
      </c>
    </row>
    <row r="50" spans="2:10" ht="13.5" customHeight="1" x14ac:dyDescent="0.15"/>
  </sheetData>
  <sheetProtection algorithmName="SHA-512" hashValue="YxrIPZ9WkF2QAG0gLOiLzrJX3aiXLOFH2vt9q5OTRKB7oQ+lD7nL5s8DDiqGOIrVY87/JmixJAzr1UmeA/1MUA==" saltValue="uS03NzhoyorNyk6NhNlo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joho2010093user</dc:creator>
  <cp:lastModifiedBy> </cp:lastModifiedBy>
  <dcterms:created xsi:type="dcterms:W3CDTF">2021-09-09T03:10:09Z</dcterms:created>
  <dcterms:modified xsi:type="dcterms:W3CDTF">2021-10-14T02:45:00Z</dcterms:modified>
</cp:coreProperties>
</file>