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H30→31（H29財政状況資料集）\02_令和元年10月末公表\04_確認後＝HP掲載\HP公表用_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E34" i="10" l="1"/>
  <c r="BW34" i="10" s="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<sst xmlns="http://schemas.openxmlformats.org/spreadsheetml/2006/main" count="1108" uniqueCount="623">
  <si>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</si>
  <si>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</si>
  <si>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</si>
  <si>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</si>
  <si>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</si>
  <si>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</si>
  <si>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</si>
  <si>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</si>
  <si>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</si>
  <si>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</si>
  <si>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</si>
  <si>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</si>
  <si>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</si>
  <si>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</si>
  <si>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</si>
  <si>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</si>
  <si>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</si>
  <si>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</si>
  <si>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</si>
  <si>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</si>
  <si>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</si>
  <si>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</si>
  <si>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</si>
  <si>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</si>
  <si>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</si>
  <si>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</si>
  <si>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</si>
  <si>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</si>
  <si>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</si>
  <si>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</si>
  <si>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</si>
  <si>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</si>
  <si>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</si>
  <si>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</si>
  <si>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</si>
  <si>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</si>
  <si>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</si>
  <si>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</si>
  <si>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</si>
  <si>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</si>
  <si>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</si>
  <si>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</si>
  <si>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</si>
  <si>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</si>
  <si>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</si>
  <si>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</si>
  <si>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</si>
  <si>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</si>
  <si>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</si>
  <si>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</si>
  <si>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</si>
  <si>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</si>
  <si>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</si>
  <si>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</si>
  <si>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</si>
  <si>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</si>
  <si>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</si>
  <si>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</si>
  <si>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</si>
  <si>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</si>
  <si>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</si>
  <si>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</si>
  <si>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</si>
  <si>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</si>
  <si>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</si>
  <si>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</si>
  <si>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</si>
  <si>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</si>
  <si>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</si>
  <si>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</si>
  <si>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</si>
  <si>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</si>
  <si>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</si>
  <si>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</si>
  <si>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</si>
  <si>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</si>
  <si>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</si>
  <si>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</si>
  <si>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</si>
  <si>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</si>
  <si>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</si>
  <si>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</si>
  <si>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</si>
  <si>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</si>
  <si>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</si>
  <si>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</si>
  <si>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</si>
  <si>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</si>
  <si>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</si>
  <si>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</si>
  <si>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</si>
  <si>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</si>
  <si>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</si>
  <si>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</si>
  <si>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</si>
  <si>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</si>
  <si>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</si>
  <si>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</si>
  <si>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</si>
  <si>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</si>
  <si>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</si>
  <si>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</si>
  <si>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</si>
  <si>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</si>
  <si>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</si>
  <si>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</si>
  <si>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</si>
  <si>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</si>
  <si>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</si>
  <si>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</si>
  <si>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</si>
  <si>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</si>
  <si>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</si>
  <si>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</si>
  <si>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</si>
  <si>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</si>
  <si>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</si>
  <si>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</si>
  <si>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</si>
  <si>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</si>
  <si>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</si>
  <si>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</si>
  <si>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</si>
  <si>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</si>
  <si>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</si>
  <si>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</si>
  <si>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</si>
  <si>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</si>
  <si>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</si>
  <si>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</si>
  <si>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</si>
  <si>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</si>
  <si>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</si>
  <si>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</si>
  <si>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</si>
  <si>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</si>
  <si>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</si>
  <si>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</si>
  <si>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</si>
  <si>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</si>
  <si>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</si>
  <si>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</si>
  <si>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</si>
  <si>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</si>
  <si>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</si>
  <si>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</si>
  <si>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</si>
  <si>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</si>
  <si>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病院事業会計</t>
    <phoneticPr fontId="5"/>
  </si>
  <si>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</si>
  <si>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</si>
  <si>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</si>
  <si>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</si>
  <si>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</si>
  <si>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</si>
  <si>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</si>
  <si>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</si>
  <si>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</si>
  <si>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</si>
  <si>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</si>
  <si>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</si>
  <si>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</si>
  <si>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</si>
  <si>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</si>
  <si>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</si>
  <si>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</si>
  <si>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</si>
  <si>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</si>
  <si>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</si>
  <si>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</si>
  <si>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</si>
  <si>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</si>
  <si>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</si>
  <si>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</si>
  <si>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</si>
  <si>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</si>
  <si>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</si>
  <si>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</si>
  <si>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</si>
  <si>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</si>
  <si>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</si>
  <si>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</si>
  <si>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</si>
  <si>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</si>
  <si>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</si>
  <si>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</si>
  <si>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</si>
  <si>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</si>
  <si>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</si>
  <si>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</si>
  <si>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</si>
  <si>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</si>
  <si>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</si>
  <si>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</si>
  <si>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</si>
  <si>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</si>
  <si>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</si>
  <si>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</si>
  <si>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</si>
  <si>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</si>
  <si>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</si>
  <si>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</si>
  <si>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</si>
  <si>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</si>
  <si>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</si>
  <si>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</si>
  <si>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</si>
  <si>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</si>
  <si>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</si>
  <si>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青森県十和田市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</si>
  <si>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</si>
  <si>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</si>
  <si>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</si>
  <si>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</si>
  <si>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</si>
  <si>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</si>
  <si>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</si>
  <si>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</si>
  <si>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</si>
  <si>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</si>
  <si>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</si>
  <si>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</si>
  <si>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</si>
  <si>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</si>
  <si>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</si>
  <si>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</si>
  <si>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</si>
  <si>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</si>
  <si>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</si>
  <si>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</si>
  <si>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</si>
  <si>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</si>
  <si>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</si>
  <si>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</si>
  <si>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</si>
  <si>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</si>
  <si>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</si>
  <si>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</si>
  <si>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</si>
  <si>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</si>
  <si>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</si>
  <si>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</si>
  <si>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</si>
  <si>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</si>
  <si>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</si>
  <si>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</si>
  <si>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</si>
  <si>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</si>
  <si>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</si>
  <si>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</si>
  <si>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</si>
  <si>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</si>
  <si>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</si>
  <si>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</si>
  <si>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</si>
  <si>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</si>
  <si>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</si>
  <si>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</si>
  <si>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</si>
  <si>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</si>
  <si>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</si>
  <si>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</si>
  <si>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</si>
  <si>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</si>
  <si>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</si>
  <si>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</si>
  <si>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</si>
  <si>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</si>
  <si>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</si>
  <si>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</si>
  <si>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</si>
  <si>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</si>
  <si>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</si>
  <si>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</si>
  <si>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</si>
  <si>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</si>
  <si>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</si>
  <si>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</si>
  <si>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</si>
  <si>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</si>
  <si>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</si>
  <si>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</si>
  <si>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</si>
  <si>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</si>
  <si>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</si>
  <si>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</si>
  <si>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</si>
  <si>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</si>
  <si>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</si>
  <si>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</si>
  <si>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</si>
  <si>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</si>
  <si>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</si>
  <si>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</si>
  <si>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</si>
  <si>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</si>
  <si>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</si>
  <si>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</si>
  <si>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</si>
  <si>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</si>
  <si>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</si>
  <si>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</si>
  <si>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</si>
  <si>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</si>
  <si>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</si>
  <si>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</si>
  <si>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</si>
  <si>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</si>
  <si>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</si>
  <si>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</si>
  <si>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</si>
  <si>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</si>
  <si>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</si>
  <si>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</si>
  <si>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</si>
  <si>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</si>
  <si>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</si>
  <si>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</si>
  <si>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</si>
  <si>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</si>
  <si>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</si>
  <si>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</si>
  <si>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</si>
  <si>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</si>
  <si>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</si>
  <si>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</si>
  <si>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</si>
  <si>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</si>
  <si>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</si>
  <si>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</si>
  <si>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</si>
  <si>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</si>
  <si>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</si>
  <si>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</si>
  <si>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</si>
  <si>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</si>
  <si>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</si>
  <si>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</si>
  <si>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</si>
  <si>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</si>
  <si>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</si>
  <si>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</si>
  <si>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</si>
  <si>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</si>
  <si>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</si>
  <si>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</si>
  <si>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</si>
  <si>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</si>
  <si>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</si>
  <si>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</si>
  <si>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</si>
  <si>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</si>
  <si>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</si>
  <si>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</si>
  <si>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</si>
  <si>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</si>
  <si>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</si>
  <si>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</si>
  <si>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</si>
  <si>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</si>
  <si>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</si>
  <si>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青森県十和田市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</si>
  <si>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</si>
  <si>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</si>
  <si>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</si>
  <si>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</si>
  <si>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</si>
  <si>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</si>
  <si>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</si>
  <si>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</si>
  <si>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</si>
  <si>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</si>
  <si>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</si>
  <si>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</si>
  <si>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</si>
  <si>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</si>
  <si>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</si>
  <si>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</si>
  <si>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</si>
  <si>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</si>
  <si>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</si>
  <si>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</si>
  <si>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</si>
  <si>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</si>
  <si>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</si>
  <si>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</si>
  <si>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</si>
  <si>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</si>
  <si>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</si>
  <si>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</si>
  <si>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</si>
  <si>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</si>
  <si>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</si>
  <si>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</si>
  <si>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</si>
  <si>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</si>
  <si>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</si>
  <si>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</si>
  <si>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</si>
  <si>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</si>
  <si>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</si>
  <si>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</si>
  <si>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</si>
  <si>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</si>
  <si>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</si>
  <si>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</si>
  <si>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</si>
  <si>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</si>
  <si>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</si>
  <si>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</si>
  <si>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</si>
  <si>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</si>
  <si>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</si>
  <si>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</si>
  <si>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</si>
  <si>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</si>
  <si>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</si>
  <si>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</si>
  <si>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</si>
  <si>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</si>
  <si>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</si>
  <si>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</si>
  <si>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</si>
  <si>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</si>
  <si>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</si>
  <si>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</si>
  <si>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</si>
  <si>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</si>
  <si>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</si>
  <si>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</si>
  <si>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</si>
  <si>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</si>
  <si>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</si>
  <si>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</si>
  <si>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</si>
  <si>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</si>
  <si>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</si>
  <si>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</si>
  <si>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</si>
  <si>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</si>
  <si>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</si>
  <si>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</si>
  <si>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</si>
  <si>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</si>
  <si>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</si>
  <si>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</si>
  <si>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</si>
  <si>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</si>
  <si>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</si>
  <si>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</si>
  <si>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</si>
  <si>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</si>
  <si>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</si>
  <si>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</si>
  <si>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</si>
  <si>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</si>
  <si>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</si>
  <si>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</si>
  <si>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</si>
  <si>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</si>
  <si>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</si>
  <si>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</si>
  <si>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</si>
  <si>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</si>
  <si>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</si>
  <si>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</si>
  <si>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</si>
  <si>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</si>
  <si>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温泉事業特別会計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</si>
  <si>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</si>
  <si>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</si>
  <si>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</si>
  <si>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</si>
  <si>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</si>
  <si>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</si>
  <si>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</si>
  <si>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</si>
  <si>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</si>
  <si>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</si>
  <si>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</si>
  <si>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</si>
  <si>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</si>
  <si>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</si>
  <si>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</si>
  <si>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</si>
  <si>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</si>
  <si>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</si>
  <si>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</si>
  <si>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</si>
  <si>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</si>
  <si>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</si>
  <si>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</si>
  <si>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</si>
  <si>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</si>
  <si>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</si>
  <si>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</si>
  <si>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</si>
  <si>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</si>
  <si>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</si>
  <si>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</si>
  <si>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</si>
  <si>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</si>
  <si>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</si>
  <si>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</si>
  <si>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</si>
  <si>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</si>
  <si>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</si>
  <si>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</si>
  <si>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</si>
  <si>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</si>
  <si>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</si>
  <si>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</si>
  <si>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</si>
  <si>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</si>
  <si>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</si>
  <si>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</si>
  <si>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</si>
  <si>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</si>
  <si>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</si>
  <si>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</si>
  <si>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</si>
  <si>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</si>
  <si>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</si>
  <si>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</si>
  <si>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</si>
  <si>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</si>
  <si>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</si>
  <si>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</si>
  <si>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</si>
  <si>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</si>
  <si>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</si>
  <si>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</si>
  <si>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</si>
  <si>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</si>
  <si>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</si>
  <si>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</si>
  <si>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</si>
  <si>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</si>
  <si>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</si>
  <si>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</si>
  <si>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</si>
  <si>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</si>
  <si>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</si>
  <si>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</si>
  <si>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</si>
  <si>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</si>
  <si>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</si>
  <si>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</si>
  <si>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</si>
  <si>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</si>
  <si>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</si>
  <si>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</si>
  <si>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</si>
  <si>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</si>
  <si>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</si>
  <si>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</si>
  <si>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</si>
  <si>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</si>
  <si>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</si>
  <si>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</si>
  <si>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</si>
  <si>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</si>
  <si>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</si>
  <si>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</si>
  <si>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</si>
  <si>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</si>
  <si>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</si>
  <si>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3.92</t>
  </si>
  <si>
    <t>▲ 4.26</t>
  </si>
  <si>
    <t>▲ 1.64</t>
  </si>
  <si>
    <t>▲ 5.70</t>
  </si>
  <si>
    <t>病院事業会計</t>
  </si>
  <si>
    <t>▲ 0.20</t>
  </si>
  <si>
    <t>▲ 1.46</t>
  </si>
  <si>
    <t>水道事業会計</t>
  </si>
  <si>
    <t>一般会計</t>
  </si>
  <si>
    <t>国民健康保険事業特別会計</t>
  </si>
  <si>
    <t>介護保険事業特別会計</t>
  </si>
  <si>
    <t>下水道事業会計</t>
  </si>
  <si>
    <t>後期高齢者医療特別会計</t>
  </si>
  <si>
    <t>温泉事業特別会計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</si>
  <si>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</si>
  <si>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</si>
  <si>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</si>
  <si>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</si>
  <si>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</si>
  <si>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</si>
  <si>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</si>
  <si>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</si>
  <si>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</si>
  <si>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</si>
  <si>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</si>
  <si>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</si>
  <si>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</si>
  <si>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</si>
  <si>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</si>
  <si>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</si>
  <si>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t>
    <phoneticPr fontId="11"/>
  </si>
  <si>
    <t>十和田地域広域事務組合</t>
    <rPh sb="0" eb="3">
      <t>トワダ</t>
    </rPh>
    <rPh sb="3" eb="5">
      <t>チイキ</t>
    </rPh>
    <rPh sb="5" eb="7">
      <t>コウイキ</t>
    </rPh>
    <rPh sb="7" eb="9">
      <t>ジム</t>
    </rPh>
    <rPh sb="9" eb="11">
      <t>クミアイ</t>
    </rPh>
    <phoneticPr fontId="11"/>
  </si>
  <si>
    <t>十和田地区環境整備事務組合</t>
    <rPh sb="0" eb="3">
      <t>トワダ</t>
    </rPh>
    <rPh sb="3" eb="5">
      <t>チク</t>
    </rPh>
    <rPh sb="5" eb="7">
      <t>カンキョウ</t>
    </rPh>
    <rPh sb="7" eb="9">
      <t>セイビ</t>
    </rPh>
    <rPh sb="9" eb="11">
      <t>ジム</t>
    </rPh>
    <rPh sb="11" eb="13">
      <t>クミアイ</t>
    </rPh>
    <phoneticPr fontId="11"/>
  </si>
  <si>
    <t>十和田地区食肉処理事務組合</t>
    <rPh sb="0" eb="3">
      <t>トワダ</t>
    </rPh>
    <rPh sb="3" eb="5">
      <t>チク</t>
    </rPh>
    <rPh sb="5" eb="7">
      <t>ショクニク</t>
    </rPh>
    <rPh sb="7" eb="9">
      <t>ショリ</t>
    </rPh>
    <rPh sb="9" eb="11">
      <t>ジム</t>
    </rPh>
    <rPh sb="11" eb="13">
      <t>クミアイ</t>
    </rPh>
    <phoneticPr fontId="11"/>
  </si>
  <si>
    <t>上北地方教育・福祉事務組合</t>
    <rPh sb="0" eb="2">
      <t>カミキタ</t>
    </rPh>
    <rPh sb="2" eb="4">
      <t>チホウ</t>
    </rPh>
    <rPh sb="4" eb="6">
      <t>キョウイク</t>
    </rPh>
    <rPh sb="7" eb="9">
      <t>フクシ</t>
    </rPh>
    <rPh sb="9" eb="11">
      <t>ジム</t>
    </rPh>
    <rPh sb="11" eb="13">
      <t>クミアイ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</si>
  <si>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</si>
  <si>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1"/>
  </si>
  <si>
    <t>青森県市町村職員退職手当組合</t>
    <rPh sb="0" eb="3">
      <t>アオモリケン</t>
    </rPh>
    <rPh sb="3" eb="6">
      <t>シチョウソン</t>
    </rPh>
    <rPh sb="6" eb="8">
      <t>ショクイン</t>
    </rPh>
    <rPh sb="8" eb="10">
      <t>タイショク</t>
    </rPh>
    <rPh sb="10" eb="12">
      <t>テアテ</t>
    </rPh>
    <rPh sb="12" eb="14">
      <t>クミアイ</t>
    </rPh>
    <phoneticPr fontId="11"/>
  </si>
  <si>
    <t>青森県市町村総合事務組合</t>
    <rPh sb="0" eb="3">
      <t>アオモリケン</t>
    </rPh>
    <rPh sb="3" eb="6">
      <t>シチョウソン</t>
    </rPh>
    <rPh sb="6" eb="8">
      <t>ソウゴウ</t>
    </rPh>
    <rPh sb="8" eb="10">
      <t>ジム</t>
    </rPh>
    <rPh sb="10" eb="12">
      <t>クミアイ</t>
    </rPh>
    <phoneticPr fontId="11"/>
  </si>
  <si>
    <t>青森県交通災害共済組合</t>
    <rPh sb="0" eb="3">
      <t>アオモリケン</t>
    </rPh>
    <rPh sb="3" eb="5">
      <t>コウツウ</t>
    </rPh>
    <rPh sb="5" eb="7">
      <t>サイガイ</t>
    </rPh>
    <rPh sb="7" eb="9">
      <t>キョウサイ</t>
    </rPh>
    <rPh sb="9" eb="11">
      <t>クミアイ</t>
    </rPh>
    <phoneticPr fontId="11"/>
  </si>
  <si>
    <t>青森県市長会館管理組合</t>
    <rPh sb="0" eb="3">
      <t>アオモリケン</t>
    </rPh>
    <rPh sb="3" eb="5">
      <t>シチョウ</t>
    </rPh>
    <rPh sb="5" eb="7">
      <t>カイカン</t>
    </rPh>
    <rPh sb="7" eb="9">
      <t>カンリ</t>
    </rPh>
    <rPh sb="9" eb="11">
      <t>クミアイ</t>
    </rPh>
    <phoneticPr fontId="11"/>
  </si>
  <si>
    <t>十和田市土地開発公社</t>
    <rPh sb="0" eb="4">
      <t>トワダシ</t>
    </rPh>
    <rPh sb="4" eb="6">
      <t>トチ</t>
    </rPh>
    <rPh sb="6" eb="8">
      <t>カイハツ</t>
    </rPh>
    <rPh sb="8" eb="10">
      <t>コウシャ</t>
    </rPh>
    <phoneticPr fontId="11"/>
  </si>
  <si>
    <t>十和田湖ふるさと活性化公社</t>
    <rPh sb="0" eb="4">
      <t>トワダコ</t>
    </rPh>
    <rPh sb="8" eb="11">
      <t>カッセイカ</t>
    </rPh>
    <rPh sb="11" eb="13">
      <t>コウシャ</t>
    </rPh>
    <phoneticPr fontId="11"/>
  </si>
  <si>
    <t>十和田市体育協会</t>
    <rPh sb="0" eb="4">
      <t>トワダシ</t>
    </rPh>
    <rPh sb="4" eb="6">
      <t>タイイク</t>
    </rPh>
    <rPh sb="6" eb="8">
      <t>キョウカイ</t>
    </rPh>
    <phoneticPr fontId="11"/>
  </si>
  <si>
    <t>まちづくり十和田</t>
    <rPh sb="5" eb="8">
      <t>トワダ</t>
    </rPh>
    <phoneticPr fontId="11"/>
  </si>
  <si>
    <t>一般会計</t>
    <phoneticPr fontId="5"/>
  </si>
  <si>
    <t>－</t>
    <phoneticPr fontId="11"/>
  </si>
  <si>
    <t>○</t>
    <phoneticPr fontId="11"/>
  </si>
  <si>
    <t>－</t>
    <phoneticPr fontId="2"/>
  </si>
  <si>
    <t>実質公債費比率は類似団体と比較して高いものの、将来負担比率については低くなっている。主な要因として、過去の借入が償還終了したことや、地方債発行額の抑制による元利償還金の減などが考えられる。ただし、今後は新庁舎、学校等の大規模建設事業により多額の地方債の発行が予定されており、地方債残高が増加する見込みとなっていることから、今後も引き続き交付税措置のある有利な地方債を活用し、将来負担及び実質公債費比率の上昇の抑制に努めていく。</t>
    <phoneticPr fontId="5"/>
  </si>
  <si>
    <t>当市では、将来負担比率において、地方債現在高及び公営企業債等繰入見込額の減少、また、基金等の充当可能財源が増となっていることから、前年度と比較して低下している。有形固定資産減価償却率については、類似団体及び全国平均より低い水準となっている。これは、老朽化した施設の集約化や廃止を進めてきたためと思われるが、引き続き、公共施設等総合管理計画に基づき、老朽化対策等に取り組んでいく。</t>
    <phoneticPr fontId="2"/>
  </si>
  <si>
    <t>公共施設整備基金</t>
    <rPh sb="0" eb="2">
      <t>コウキョウ</t>
    </rPh>
    <rPh sb="2" eb="4">
      <t>シセツ</t>
    </rPh>
    <rPh sb="4" eb="6">
      <t>セイビ</t>
    </rPh>
    <rPh sb="6" eb="8">
      <t>キキン</t>
    </rPh>
    <phoneticPr fontId="2"/>
  </si>
  <si>
    <t>まちづくり基金</t>
    <rPh sb="5" eb="7">
      <t>キキン</t>
    </rPh>
    <phoneticPr fontId="2"/>
  </si>
  <si>
    <t>地域振興基金</t>
    <rPh sb="0" eb="2">
      <t>チイキ</t>
    </rPh>
    <rPh sb="2" eb="4">
      <t>シンコウ</t>
    </rPh>
    <rPh sb="4" eb="6">
      <t>キキン</t>
    </rPh>
    <phoneticPr fontId="2"/>
  </si>
  <si>
    <t>地位福祉基金</t>
    <rPh sb="0" eb="2">
      <t>チイ</t>
    </rPh>
    <rPh sb="2" eb="4">
      <t>フクシ</t>
    </rPh>
    <rPh sb="4" eb="6">
      <t>キキン</t>
    </rPh>
    <phoneticPr fontId="2"/>
  </si>
  <si>
    <t>電源立地地域対策事業基金</t>
    <rPh sb="0" eb="2">
      <t>デンゲン</t>
    </rPh>
    <rPh sb="2" eb="4">
      <t>リッチ</t>
    </rPh>
    <rPh sb="4" eb="6">
      <t>チイキ</t>
    </rPh>
    <rPh sb="6" eb="8">
      <t>タイサク</t>
    </rPh>
    <rPh sb="8" eb="10">
      <t>ジギョウ</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</si>
</sst>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E517-449D-8E89-191D0DB74A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49553</c:v>
                </c:pt>
                <c:pt idx="1">
                  <c:v>59826</c:v>
                </c:pt>
                <c:pt idx="2">
                  <c:v>27223</c:v>
                </c:pt>
                <c:pt idx="3">
                  <c:v>21579</c:v>
                </c:pt>
                <c:pt idx="4">
                  <c:v>49857</c:v>
                </c:pt>
              </c:numCache>
            </c:numRef>
          </c:val>
          <c:smooth val="0"/>
          <c:extLst>
            <c:ext xmlns:c16="http://schemas.microsoft.com/office/drawing/2014/chart" uri="{C3380CC4-5D6E-409C-BE32-E72D297353CC}">
              <c16:uniqueId val="{00000001-E517-449D-8E89-191D0DB74A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6.72</c:v>
                </c:pt>
                <c:pt idx="1">
                  <c:v>6.87</c:v>
                </c:pt>
                <c:pt idx="2">
                  <c:v>7</c:v>
                </c:pt>
                <c:pt idx="3">
                  <c:v>8.1999999999999993</c:v>
                </c:pt>
                <c:pt idx="4">
                  <c:v>6.01</c:v>
                </c:pt>
              </c:numCache>
            </c:numRef>
          </c:val>
          <c:extLst>
            <c:ext xmlns:c16="http://schemas.microsoft.com/office/drawing/2014/chart" uri="{C3380CC4-5D6E-409C-BE32-E72D297353CC}">
              <c16:uniqueId val="{00000000-107F-4880-B483-BDF751475D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30.85</c:v>
                </c:pt>
                <c:pt idx="1">
                  <c:v>30.37</c:v>
                </c:pt>
                <c:pt idx="2">
                  <c:v>30.52</c:v>
                </c:pt>
                <c:pt idx="3">
                  <c:v>32.32</c:v>
                </c:pt>
                <c:pt idx="4">
                  <c:v>32.58</c:v>
                </c:pt>
              </c:numCache>
            </c:numRef>
          </c:val>
          <c:extLst>
            <c:ext xmlns:c16="http://schemas.microsoft.com/office/drawing/2014/chart" uri="{C3380CC4-5D6E-409C-BE32-E72D297353CC}">
              <c16:uniqueId val="{00000001-107F-4880-B483-BDF751475D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4.45</c:v>
                </c:pt>
                <c:pt idx="1">
                  <c:v>-3.92</c:v>
                </c:pt>
                <c:pt idx="2">
                  <c:v>-4.26</c:v>
                </c:pt>
                <c:pt idx="3">
                  <c:v>-1.64</c:v>
                </c:pt>
                <c:pt idx="4">
                  <c:v>-5.7</c:v>
                </c:pt>
              </c:numCache>
            </c:numRef>
          </c:val>
          <c:smooth val="0"/>
          <c:extLst>
            <c:ext xmlns:c16="http://schemas.microsoft.com/office/drawing/2014/chart" uri="{C3380CC4-5D6E-409C-BE32-E72D297353CC}">
              <c16:uniqueId val="{00000002-107F-4880-B483-BDF751475D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0.06</c:v>
                </c:pt>
                <c:pt idx="4">
                  <c:v>#N/A</c:v>
                </c:pt>
                <c:pt idx="5">
                  <c:v>0.05</c:v>
                </c:pt>
                <c:pt idx="6">
                  <c:v>0</c:v>
                </c:pt>
                <c:pt idx="7">
                  <c:v>0</c:v>
                </c:pt>
                <c:pt idx="8">
                  <c:v>0</c:v>
                </c:pt>
                <c:pt idx="9">
                  <c:v>0</c:v>
                </c:pt>
              </c:numCache>
            </c:numRef>
          </c:val>
          <c:extLst>
            <c:ext xmlns:c16="http://schemas.microsoft.com/office/drawing/2014/chart" uri="{C3380CC4-5D6E-409C-BE32-E72D297353CC}">
              <c16:uniqueId val="{00000000-6F20-4A3F-940C-556F6E0317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20-4A3F-940C-556F6E0317C5}"/>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6F20-4A3F-940C-556F6E0317C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3-6F20-4A3F-940C-556F6E0317C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1.37</c:v>
                </c:pt>
                <c:pt idx="2">
                  <c:v>#N/A</c:v>
                </c:pt>
                <c:pt idx="3">
                  <c:v>0.36</c:v>
                </c:pt>
                <c:pt idx="4">
                  <c:v>#N/A</c:v>
                </c:pt>
                <c:pt idx="5">
                  <c:v>0.11</c:v>
                </c:pt>
                <c:pt idx="6">
                  <c:v>#N/A</c:v>
                </c:pt>
                <c:pt idx="7">
                  <c:v>1.44</c:v>
                </c:pt>
                <c:pt idx="8">
                  <c:v>#N/A</c:v>
                </c:pt>
                <c:pt idx="9">
                  <c:v>1.32</c:v>
                </c:pt>
              </c:numCache>
            </c:numRef>
          </c:val>
          <c:extLst>
            <c:ext xmlns:c16="http://schemas.microsoft.com/office/drawing/2014/chart" uri="{C3380CC4-5D6E-409C-BE32-E72D297353CC}">
              <c16:uniqueId val="{00000004-6F20-4A3F-940C-556F6E0317C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0.82</c:v>
                </c:pt>
                <c:pt idx="2">
                  <c:v>#N/A</c:v>
                </c:pt>
                <c:pt idx="3">
                  <c:v>1.41</c:v>
                </c:pt>
                <c:pt idx="4">
                  <c:v>#N/A</c:v>
                </c:pt>
                <c:pt idx="5">
                  <c:v>0.97</c:v>
                </c:pt>
                <c:pt idx="6">
                  <c:v>#N/A</c:v>
                </c:pt>
                <c:pt idx="7">
                  <c:v>0.98</c:v>
                </c:pt>
                <c:pt idx="8">
                  <c:v>#N/A</c:v>
                </c:pt>
                <c:pt idx="9">
                  <c:v>1.51</c:v>
                </c:pt>
              </c:numCache>
            </c:numRef>
          </c:val>
          <c:extLst>
            <c:ext xmlns:c16="http://schemas.microsoft.com/office/drawing/2014/chart" uri="{C3380CC4-5D6E-409C-BE32-E72D297353CC}">
              <c16:uniqueId val="{00000005-6F20-4A3F-940C-556F6E0317C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1.37</c:v>
                </c:pt>
                <c:pt idx="2">
                  <c:v>#N/A</c:v>
                </c:pt>
                <c:pt idx="3">
                  <c:v>0.09</c:v>
                </c:pt>
                <c:pt idx="4">
                  <c:v>#N/A</c:v>
                </c:pt>
                <c:pt idx="5">
                  <c:v>0.56000000000000005</c:v>
                </c:pt>
                <c:pt idx="6">
                  <c:v>#N/A</c:v>
                </c:pt>
                <c:pt idx="7">
                  <c:v>1.6</c:v>
                </c:pt>
                <c:pt idx="8">
                  <c:v>#N/A</c:v>
                </c:pt>
                <c:pt idx="9">
                  <c:v>1.71</c:v>
                </c:pt>
              </c:numCache>
            </c:numRef>
          </c:val>
          <c:extLst>
            <c:ext xmlns:c16="http://schemas.microsoft.com/office/drawing/2014/chart" uri="{C3380CC4-5D6E-409C-BE32-E72D297353CC}">
              <c16:uniqueId val="{00000006-6F20-4A3F-940C-556F6E0317C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6.72</c:v>
                </c:pt>
                <c:pt idx="2">
                  <c:v>#N/A</c:v>
                </c:pt>
                <c:pt idx="3">
                  <c:v>6.86</c:v>
                </c:pt>
                <c:pt idx="4">
                  <c:v>#N/A</c:v>
                </c:pt>
                <c:pt idx="5">
                  <c:v>7</c:v>
                </c:pt>
                <c:pt idx="6">
                  <c:v>#N/A</c:v>
                </c:pt>
                <c:pt idx="7">
                  <c:v>8.19</c:v>
                </c:pt>
                <c:pt idx="8">
                  <c:v>#N/A</c:v>
                </c:pt>
                <c:pt idx="9">
                  <c:v>6</c:v>
                </c:pt>
              </c:numCache>
            </c:numRef>
          </c:val>
          <c:extLst>
            <c:ext xmlns:c16="http://schemas.microsoft.com/office/drawing/2014/chart" uri="{C3380CC4-5D6E-409C-BE32-E72D297353CC}">
              <c16:uniqueId val="{00000007-6F20-4A3F-940C-556F6E0317C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11.52</c:v>
                </c:pt>
                <c:pt idx="2">
                  <c:v>#N/A</c:v>
                </c:pt>
                <c:pt idx="3">
                  <c:v>11.06</c:v>
                </c:pt>
                <c:pt idx="4">
                  <c:v>#N/A</c:v>
                </c:pt>
                <c:pt idx="5">
                  <c:v>10.52</c:v>
                </c:pt>
                <c:pt idx="6">
                  <c:v>#N/A</c:v>
                </c:pt>
                <c:pt idx="7">
                  <c:v>9.9</c:v>
                </c:pt>
                <c:pt idx="8">
                  <c:v>#N/A</c:v>
                </c:pt>
                <c:pt idx="9">
                  <c:v>8.3699999999999992</c:v>
                </c:pt>
              </c:numCache>
            </c:numRef>
          </c:val>
          <c:extLst>
            <c:ext xmlns:c16="http://schemas.microsoft.com/office/drawing/2014/chart" uri="{C3380CC4-5D6E-409C-BE32-E72D297353CC}">
              <c16:uniqueId val="{00000008-6F20-4A3F-940C-556F6E0317C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0.72</c:v>
                </c:pt>
                <c:pt idx="2">
                  <c:v>#N/A</c:v>
                </c:pt>
                <c:pt idx="3">
                  <c:v>1.2</c:v>
                </c:pt>
                <c:pt idx="4">
                  <c:v>#N/A</c:v>
                </c:pt>
                <c:pt idx="5">
                  <c:v>1.67</c:v>
                </c:pt>
                <c:pt idx="6">
                  <c:v>0.2</c:v>
                </c:pt>
                <c:pt idx="7">
                  <c:v>#N/A</c:v>
                </c:pt>
                <c:pt idx="8">
                  <c:v>1.46</c:v>
                </c:pt>
                <c:pt idx="9">
                  <c:v>#N/A</c:v>
                </c:pt>
              </c:numCache>
            </c:numRef>
          </c:val>
          <c:extLst>
            <c:ext xmlns:c16="http://schemas.microsoft.com/office/drawing/2014/chart" uri="{C3380CC4-5D6E-409C-BE32-E72D297353CC}">
              <c16:uniqueId val="{00000009-6F20-4A3F-940C-556F6E0317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3698</c:v>
                </c:pt>
                <c:pt idx="5">
                  <c:v>3724</c:v>
                </c:pt>
                <c:pt idx="8">
                  <c:v>3619</c:v>
                </c:pt>
                <c:pt idx="11">
                  <c:v>3614</c:v>
                </c:pt>
                <c:pt idx="14">
                  <c:v>3477</c:v>
                </c:pt>
              </c:numCache>
            </c:numRef>
          </c:val>
          <c:extLst>
            <c:ext xmlns:c16="http://schemas.microsoft.com/office/drawing/2014/chart" uri="{C3380CC4-5D6E-409C-BE32-E72D297353CC}">
              <c16:uniqueId val="{00000000-0BE6-487D-826E-C6E42ED776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E6-487D-826E-C6E42ED776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9</c:v>
                </c:pt>
                <c:pt idx="6">
                  <c:v>3</c:v>
                </c:pt>
                <c:pt idx="9">
                  <c:v>2</c:v>
                </c:pt>
                <c:pt idx="12">
                  <c:v>1</c:v>
                </c:pt>
              </c:numCache>
            </c:numRef>
          </c:val>
          <c:extLst>
            <c:ext xmlns:c16="http://schemas.microsoft.com/office/drawing/2014/chart" uri="{C3380CC4-5D6E-409C-BE32-E72D297353CC}">
              <c16:uniqueId val="{00000002-0BE6-487D-826E-C6E42ED776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117</c:v>
                </c:pt>
                <c:pt idx="3">
                  <c:v>116</c:v>
                </c:pt>
                <c:pt idx="6">
                  <c:v>120</c:v>
                </c:pt>
                <c:pt idx="9">
                  <c:v>92</c:v>
                </c:pt>
                <c:pt idx="12">
                  <c:v>100</c:v>
                </c:pt>
              </c:numCache>
            </c:numRef>
          </c:val>
          <c:extLst>
            <c:ext xmlns:c16="http://schemas.microsoft.com/office/drawing/2014/chart" uri="{C3380CC4-5D6E-409C-BE32-E72D297353CC}">
              <c16:uniqueId val="{00000003-0BE6-487D-826E-C6E42ED776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1682</c:v>
                </c:pt>
                <c:pt idx="3">
                  <c:v>1619</c:v>
                </c:pt>
                <c:pt idx="6">
                  <c:v>1705</c:v>
                </c:pt>
                <c:pt idx="9">
                  <c:v>1475</c:v>
                </c:pt>
                <c:pt idx="12">
                  <c:v>1497</c:v>
                </c:pt>
              </c:numCache>
            </c:numRef>
          </c:val>
          <c:extLst>
            <c:ext xmlns:c16="http://schemas.microsoft.com/office/drawing/2014/chart" uri="{C3380CC4-5D6E-409C-BE32-E72D297353CC}">
              <c16:uniqueId val="{00000004-0BE6-487D-826E-C6E42ED776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E6-487D-826E-C6E42ED776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E6-487D-826E-C6E42ED776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3765</c:v>
                </c:pt>
                <c:pt idx="3">
                  <c:v>3762</c:v>
                </c:pt>
                <c:pt idx="6">
                  <c:v>3584</c:v>
                </c:pt>
                <c:pt idx="9">
                  <c:v>3487</c:v>
                </c:pt>
                <c:pt idx="12">
                  <c:v>3256</c:v>
                </c:pt>
              </c:numCache>
            </c:numRef>
          </c:val>
          <c:extLst>
            <c:ext xmlns:c16="http://schemas.microsoft.com/office/drawing/2014/chart" uri="{C3380CC4-5D6E-409C-BE32-E72D297353CC}">
              <c16:uniqueId val="{00000007-0BE6-487D-826E-C6E42ED776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1878</c:v>
                </c:pt>
                <c:pt idx="2">
                  <c:v>#N/A</c:v>
                </c:pt>
                <c:pt idx="3">
                  <c:v>#N/A</c:v>
                </c:pt>
                <c:pt idx="4">
                  <c:v>1782</c:v>
                </c:pt>
                <c:pt idx="5">
                  <c:v>#N/A</c:v>
                </c:pt>
                <c:pt idx="6">
                  <c:v>#N/A</c:v>
                </c:pt>
                <c:pt idx="7">
                  <c:v>1793</c:v>
                </c:pt>
                <c:pt idx="8">
                  <c:v>#N/A</c:v>
                </c:pt>
                <c:pt idx="9">
                  <c:v>#N/A</c:v>
                </c:pt>
                <c:pt idx="10">
                  <c:v>1442</c:v>
                </c:pt>
                <c:pt idx="11">
                  <c:v>#N/A</c:v>
                </c:pt>
                <c:pt idx="12">
                  <c:v>#N/A</c:v>
                </c:pt>
                <c:pt idx="13">
                  <c:v>1377</c:v>
                </c:pt>
                <c:pt idx="14">
                  <c:v>#N/A</c:v>
                </c:pt>
              </c:numCache>
            </c:numRef>
          </c:val>
          <c:smooth val="0"/>
          <c:extLst>
            <c:ext xmlns:c16="http://schemas.microsoft.com/office/drawing/2014/chart" uri="{C3380CC4-5D6E-409C-BE32-E72D297353CC}">
              <c16:uniqueId val="{00000008-0BE6-487D-826E-C6E42ED776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37480</c:v>
                </c:pt>
                <c:pt idx="5">
                  <c:v>38087</c:v>
                </c:pt>
                <c:pt idx="8">
                  <c:v>36393</c:v>
                </c:pt>
                <c:pt idx="11">
                  <c:v>34897</c:v>
                </c:pt>
                <c:pt idx="14">
                  <c:v>33952</c:v>
                </c:pt>
              </c:numCache>
            </c:numRef>
          </c:val>
          <c:extLst>
            <c:ext xmlns:c16="http://schemas.microsoft.com/office/drawing/2014/chart" uri="{C3380CC4-5D6E-409C-BE32-E72D297353CC}">
              <c16:uniqueId val="{00000000-1C73-4FCF-AB16-224E84A9C4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3391</c:v>
                </c:pt>
                <c:pt idx="5">
                  <c:v>2849</c:v>
                </c:pt>
                <c:pt idx="8">
                  <c:v>2871</c:v>
                </c:pt>
                <c:pt idx="11">
                  <c:v>2047</c:v>
                </c:pt>
                <c:pt idx="14">
                  <c:v>1919</c:v>
                </c:pt>
              </c:numCache>
            </c:numRef>
          </c:val>
          <c:extLst>
            <c:ext xmlns:c16="http://schemas.microsoft.com/office/drawing/2014/chart" uri="{C3380CC4-5D6E-409C-BE32-E72D297353CC}">
              <c16:uniqueId val="{00000001-1C73-4FCF-AB16-224E84A9C4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10368</c:v>
                </c:pt>
                <c:pt idx="5">
                  <c:v>11752</c:v>
                </c:pt>
                <c:pt idx="8">
                  <c:v>12525</c:v>
                </c:pt>
                <c:pt idx="11">
                  <c:v>13602</c:v>
                </c:pt>
                <c:pt idx="14">
                  <c:v>15326</c:v>
                </c:pt>
              </c:numCache>
            </c:numRef>
          </c:val>
          <c:extLst>
            <c:ext xmlns:c16="http://schemas.microsoft.com/office/drawing/2014/chart" uri="{C3380CC4-5D6E-409C-BE32-E72D297353CC}">
              <c16:uniqueId val="{00000002-1C73-4FCF-AB16-224E84A9C4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73-4FCF-AB16-224E84A9C4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73-4FCF-AB16-224E84A9C4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73-4FCF-AB16-224E84A9C4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4291</c:v>
                </c:pt>
                <c:pt idx="3">
                  <c:v>3926</c:v>
                </c:pt>
                <c:pt idx="6">
                  <c:v>3434</c:v>
                </c:pt>
                <c:pt idx="9">
                  <c:v>3219</c:v>
                </c:pt>
                <c:pt idx="12">
                  <c:v>2972</c:v>
                </c:pt>
              </c:numCache>
            </c:numRef>
          </c:val>
          <c:extLst>
            <c:ext xmlns:c16="http://schemas.microsoft.com/office/drawing/2014/chart" uri="{C3380CC4-5D6E-409C-BE32-E72D297353CC}">
              <c16:uniqueId val="{00000006-1C73-4FCF-AB16-224E84A9C4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529</c:v>
                </c:pt>
                <c:pt idx="3">
                  <c:v>496</c:v>
                </c:pt>
                <c:pt idx="6">
                  <c:v>715</c:v>
                </c:pt>
                <c:pt idx="9">
                  <c:v>682</c:v>
                </c:pt>
                <c:pt idx="12">
                  <c:v>680</c:v>
                </c:pt>
              </c:numCache>
            </c:numRef>
          </c:val>
          <c:extLst>
            <c:ext xmlns:c16="http://schemas.microsoft.com/office/drawing/2014/chart" uri="{C3380CC4-5D6E-409C-BE32-E72D297353CC}">
              <c16:uniqueId val="{00000007-1C73-4FCF-AB16-224E84A9C4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23496</c:v>
                </c:pt>
                <c:pt idx="3">
                  <c:v>22703</c:v>
                </c:pt>
                <c:pt idx="6">
                  <c:v>20935</c:v>
                </c:pt>
                <c:pt idx="9">
                  <c:v>19511</c:v>
                </c:pt>
                <c:pt idx="12">
                  <c:v>19065</c:v>
                </c:pt>
              </c:numCache>
            </c:numRef>
          </c:val>
          <c:extLst>
            <c:ext xmlns:c16="http://schemas.microsoft.com/office/drawing/2014/chart" uri="{C3380CC4-5D6E-409C-BE32-E72D297353CC}">
              <c16:uniqueId val="{00000008-1C73-4FCF-AB16-224E84A9C4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c:v>
                </c:pt>
                <c:pt idx="3">
                  <c:v>3</c:v>
                </c:pt>
                <c:pt idx="6">
                  <c:v>1</c:v>
                </c:pt>
                <c:pt idx="9">
                  <c:v>0</c:v>
                </c:pt>
                <c:pt idx="12">
                  <c:v>0</c:v>
                </c:pt>
              </c:numCache>
            </c:numRef>
          </c:val>
          <c:extLst>
            <c:ext xmlns:c16="http://schemas.microsoft.com/office/drawing/2014/chart" uri="{C3380CC4-5D6E-409C-BE32-E72D297353CC}">
              <c16:uniqueId val="{00000009-1C73-4FCF-AB16-224E84A9C4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32088</c:v>
                </c:pt>
                <c:pt idx="3">
                  <c:v>31747</c:v>
                </c:pt>
                <c:pt idx="6">
                  <c:v>29943</c:v>
                </c:pt>
                <c:pt idx="9">
                  <c:v>27943</c:v>
                </c:pt>
                <c:pt idx="12">
                  <c:v>27840</c:v>
                </c:pt>
              </c:numCache>
            </c:numRef>
          </c:val>
          <c:extLst>
            <c:ext xmlns:c16="http://schemas.microsoft.com/office/drawing/2014/chart" uri="{C3380CC4-5D6E-409C-BE32-E72D297353CC}">
              <c16:uniqueId val="{0000000A-1C73-4FCF-AB16-224E84A9C4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9177</c:v>
                </c:pt>
                <c:pt idx="2">
                  <c:v>#N/A</c:v>
                </c:pt>
                <c:pt idx="3">
                  <c:v>#N/A</c:v>
                </c:pt>
                <c:pt idx="4">
                  <c:v>6188</c:v>
                </c:pt>
                <c:pt idx="5">
                  <c:v>#N/A</c:v>
                </c:pt>
                <c:pt idx="6">
                  <c:v>#N/A</c:v>
                </c:pt>
                <c:pt idx="7">
                  <c:v>3241</c:v>
                </c:pt>
                <c:pt idx="8">
                  <c:v>#N/A</c:v>
                </c:pt>
                <c:pt idx="9">
                  <c:v>#N/A</c:v>
                </c:pt>
                <c:pt idx="10">
                  <c:v>810</c:v>
                </c:pt>
                <c:pt idx="11">
                  <c:v>#N/A</c:v>
                </c:pt>
                <c:pt idx="12">
                  <c:v>#N/A</c:v>
                </c:pt>
                <c:pt idx="13">
                  <c:v>0</c:v>
                </c:pt>
                <c:pt idx="14">
                  <c:v>#N/A</c:v>
                </c:pt>
              </c:numCache>
            </c:numRef>
          </c:val>
          <c:smooth val="0"/>
          <c:extLst>
            <c:ext xmlns:c16="http://schemas.microsoft.com/office/drawing/2014/chart" uri="{C3380CC4-5D6E-409C-BE32-E72D297353CC}">
              <c16:uniqueId val="{0000000B-1C73-4FCF-AB16-224E84A9C4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5622</c:v>
                </c:pt>
                <c:pt idx="1">
                  <c:v>5912</c:v>
                </c:pt>
                <c:pt idx="2">
                  <c:v>5894</c:v>
                </c:pt>
              </c:numCache>
            </c:numRef>
          </c:val>
          <c:extLst>
            <c:ext xmlns:c16="http://schemas.microsoft.com/office/drawing/2014/chart" uri="{C3380CC4-5D6E-409C-BE32-E72D297353CC}">
              <c16:uniqueId val="{00000000-D63D-4816-8BCB-E0EBC49673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3110</c:v>
                </c:pt>
                <c:pt idx="1">
                  <c:v>3113</c:v>
                </c:pt>
                <c:pt idx="2">
                  <c:v>3417</c:v>
                </c:pt>
              </c:numCache>
            </c:numRef>
          </c:val>
          <c:extLst>
            <c:ext xmlns:c16="http://schemas.microsoft.com/office/drawing/2014/chart" uri="{C3380CC4-5D6E-409C-BE32-E72D297353CC}">
              <c16:uniqueId val="{00000001-D63D-4816-8BCB-E0EBC49673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4753</c:v>
                </c:pt>
                <c:pt idx="1">
                  <c:v>5433</c:v>
                </c:pt>
                <c:pt idx="2">
                  <c:v>6684</c:v>
                </c:pt>
              </c:numCache>
            </c:numRef>
          </c:val>
          <c:extLst>
            <c:ext xmlns:c16="http://schemas.microsoft.com/office/drawing/2014/chart" uri="{C3380CC4-5D6E-409C-BE32-E72D297353CC}">
              <c16:uniqueId val="{00000002-D63D-4816-8BCB-E0EBC49673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{21B61B88-CF70-46FE-8B26-282158A27D27}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B59-4A29-A3E8-499015485C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{3702AA68-6BF4-4AD0-9C58-1B9F46EA6ED5}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59-4A29-A3E8-499015485C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{1A2E8CD5-6940-408C-B66D-AD1A23E2429A}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59-4A29-A3E8-499015485C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{6D10984E-9CE0-4ED9-B680-71440078AA78}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59-4A29-A3E8-499015485C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{C58B6D85-E137-4CF5-90BE-0947B6F14304}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59-4A29-A3E8-499015485C3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{25972C94-EF1C-47D4-9B39-52B30CB79938}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B59-4A29-A3E8-499015485C3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{0170EADB-ED37-4DD4-8BA2-F41B3DBDFD78}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B59-4A29-A3E8-499015485C3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{5720DD8B-39E9-4A70-AC39-768FC85B7331}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B59-4A29-A3E8-499015485C3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{9AD460DF-A816-40D9-9920-A47B39F47B18}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B59-4A29-A3E8-499015485C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51.8</c:v>
                </c:pt>
                <c:pt idx="24">
                  <c:v>54.2</c:v>
                </c:pt>
                <c:pt idx="32">
                  <c:v>55.7</c:v>
                </c:pt>
              </c:numCache>
            </c:numRef>
          </c:xVal>
          <c:yVal>
            <c:numRef>
              <c:f>公会計指標分析・財政指標組合せ分析表!$BP$51:$DC$51</c:f>
              <c:numCache>
                <c:formatCode>#,##0.0;"▲ "#,##0.0</c:formatCode>
                <c:ptCount val="40"/>
                <c:pt idx="16">
                  <c:v>21.5</c:v>
                </c:pt>
                <c:pt idx="24">
                  <c:v>5.4</c:v>
                </c:pt>
              </c:numCache>
            </c:numRef>
          </c:yVal>
          <c:smooth val="0"/>
          <c:extLst>
            <c:ext xmlns:c16="http://schemas.microsoft.com/office/drawing/2014/chart" uri="{C3380CC4-5D6E-409C-BE32-E72D297353CC}">
              <c16:uniqueId val="{00000009-9B59-4A29-A3E8-499015485C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{3CCE79B0-77E2-498F-9CFB-BCB302960D64}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B59-4A29-A3E8-499015485C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{42FCE5E5-09B7-478D-BA3F-E986ECAD2C8A}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59-4A29-A3E8-499015485C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{802EE876-7637-4CFD-83D1-25176F28C902}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59-4A29-A3E8-499015485C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{9643B37B-A3E9-4CD9-A3CA-76002CCBF8C7}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59-4A29-A3E8-499015485C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{10487413-B4C5-4A7A-90AA-1A44EFEE0648}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59-4A29-A3E8-499015485C3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{4D2AB4AA-0C35-443A-8151-7A8E8A0ADA54}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B59-4A29-A3E8-499015485C3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{DA50DFBE-DFFC-494C-A92B-85F922E9FFC7}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B59-4A29-A3E8-499015485C3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{E1A658BA-8443-4EEA-A31E-828A7411D636}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B59-4A29-A3E8-499015485C3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{EB1058BF-01F0-4727-8133-7C6F5FDBCC61}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B59-4A29-A3E8-499015485C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9B59-4A29-A3E8-499015485C38}"/>
            </c:ext>
          </c:extLst>
        </c:ser>
        <c:dLbls>
          <c:showLegendKey val="0"/>
          <c:showVal val="1"/>
          <c:showCatName val="0"/>
          <c:showSerName val="0"/>
          <c:showPercent val="0"/>
          <c:showBubbleSize val="0"/>
        </c:dLbls>
        <c:axId val="46179840"/>
        <c:axId val="46181760"/>
      </c:scatterChart>
      <c:valAx>
        <c:axId val="46179840"/>
        <c:scaling>
          <c:orientation val="minMax"/>
          <c:max val="58.1"/>
          <c:min val="51.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{5F9D0874-CA9F-499B-BC1E-5081B3E382B0}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A50-4B03-B7BA-96041EE873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{09D5CDD3-F776-4460-8876-40D3518C7CA8}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50-4B03-B7BA-96041EE873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{2C7648CC-6BB1-40C6-AB2F-67DD70570BC3}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50-4B03-B7BA-96041EE873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{C83A275E-8E39-4A2C-8EEC-838CDD183752}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50-4B03-B7BA-96041EE873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{C9ED5C48-20C0-455D-81C1-2225A50D40F7}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50-4B03-B7BA-96041EE873A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{5BB4C355-2256-4798-AD62-0CC702DC4099}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A50-4B03-B7BA-96041EE873A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{22DE08C0-8FC2-4764-BF0D-7FB90D5198E6}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A50-4B03-B7BA-96041EE873A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{6DC3CB7D-3DF0-4020-A0EC-3BFA44BBA1FB}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A50-4B03-B7BA-96041EE873A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{B7A9FC91-7B61-44FD-B6B8-34268ABF5F56}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A50-4B03-B7BA-96041EE873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12.2</c:v>
                </c:pt>
                <c:pt idx="16">
                  <c:v>12</c:v>
                </c:pt>
                <c:pt idx="24">
                  <c:v>11.1</c:v>
                </c:pt>
                <c:pt idx="32">
                  <c:v>10.199999999999999</c:v>
                </c:pt>
              </c:numCache>
            </c:numRef>
          </c:xVal>
          <c:yVal>
            <c:numRef>
              <c:f>公会計指標分析・財政指標組合せ分析表!$BP$73:$DC$73</c:f>
              <c:numCache>
                <c:formatCode>#,##0.0;"▲ "#,##0.0</c:formatCode>
                <c:ptCount val="40"/>
                <c:pt idx="0">
                  <c:v>60.1</c:v>
                </c:pt>
                <c:pt idx="8">
                  <c:v>41.1</c:v>
                </c:pt>
                <c:pt idx="16">
                  <c:v>21.5</c:v>
                </c:pt>
                <c:pt idx="24">
                  <c:v>5.4</c:v>
                </c:pt>
              </c:numCache>
            </c:numRef>
          </c:yVal>
          <c:smooth val="0"/>
          <c:extLst>
            <c:ext xmlns:c16="http://schemas.microsoft.com/office/drawing/2014/chart" uri="{C3380CC4-5D6E-409C-BE32-E72D297353CC}">
              <c16:uniqueId val="{00000009-BA50-4B03-B7BA-96041EE873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{66ADD723-BC16-4374-9904-5109EA6889EA}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A50-4B03-B7BA-96041EE873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{10EF72E8-3B99-4001-8379-7758D937BF2D}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50-4B03-B7BA-96041EE873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{CDB1DDAD-6AD4-4F0E-B267-36836A8AC4BB}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50-4B03-B7BA-96041EE873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{3DB3758E-5C75-48C0-8073-765C6EB2D260}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50-4B03-B7BA-96041EE873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{81F4DA62-7BF2-461D-ACCE-EF39CA84ED11}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50-4B03-B7BA-96041EE873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{96CB6EBE-0FA7-44A4-A7BD-59A018125C8E}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A50-4B03-B7BA-96041EE873A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{E51A3871-D9F9-4905-B2EE-E098F98606DF}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A50-4B03-B7BA-96041EE873A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{84F51536-C370-46E8-8B55-E67409326BEC}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A50-4B03-B7BA-96041EE873A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{FA04F42B-2C43-4945-AA35-E04360C4BD67}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A50-4B03-B7BA-96041EE873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BA50-4B03-B7BA-96041EE873A8}"/>
            </c:ext>
          </c:extLst>
        </c:ser>
        <c:dLbls>
          <c:showLegendKey val="0"/>
          <c:showVal val="1"/>
          <c:showCatName val="0"/>
          <c:showSerName val="0"/>
          <c:showPercent val="0"/>
          <c:showBubbleSize val="0"/>
        </c:dLbls>
        <c:axId val="84219776"/>
        <c:axId val="84234240"/>
      </c:scatterChart>
      <c:valAx>
        <c:axId val="84219776"/>
        <c:scaling>
          <c:orientation val="minMax"/>
          <c:max val="13.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元利償還金等については前年度と比較して２億円減少している。主な要因は、過去の借入が償還終了したことや地方債発行額の抑制による元利償還金の減が挙げられる。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今後も交付税措置のある有利な地方債の活用に努めるとともに、地方債充当事業の精査を徹底し、実質公債費比率の上昇を抑制する。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将来負担額は、前年度に比べて８億円減少している。その主な要因は、過去の借入が償還終了したことや地方債発行額の抑制による一般会計等に係る地方債残高の減、公営企業債等繰入見込額の減である。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また、充当可能財源は、充当可能基金が１７億２千万円増加したことにより、６億５千万円の増となっている。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全体では過去５年間で減少しているものの、大規模建設事業に伴う多額の地方債の発行が予定されているため地方債残高が増加する見込みである。今後も引き続き交付税措置のある有利な地方債を活用し、将来負担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人口減少等に伴う市税等の減収や地方交付税の減額が見込まれる一方、社会保障関連経費の増、公共施設の老朽化対策等の大規模建設等事業の実施、災害への備えに対する財源の留保等が必要なことから、効率的かつ効果的な基金を活用するとともに財源の確保に努め、将来にわたって財政の健全な運営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の基金を設置しており、それぞれの目的に即し、積み立てや取り崩しを行い、確実かつ効率的な運用を図っている。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公共施設等の整備に要する経費の財源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　　　豊かで住みよい活力のある地域づくりを図るための事業に要する経費の財源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　　市民の連帯の強化及び地域振興を図るための事業に要する経費の財源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の大規模建設等事業の財源、豊かで住みよい活力のある地域づくりをすすめるための事業に要する経費の財源をはじめ、特定目的基金のそれぞれの目的に即し、効果的かつ効率的な活用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　企業立地奨励金分として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億円（立地奨励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億円、雇用奨励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・景気の動向による市税等の変動</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・普通交付税の減額に伴う財源補てん等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これまでの行財政改革等により、平成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万円となっているが、十和田市公共施設等個別管理計画第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期実施計画が終了する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）年度に向けて減少する見込みとなっている。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減債基金は、前年度に比べて約３億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その主な要因は、歳出決算の不用額について積立したことによる。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公共施設等の老朽化対策に係る大規模建設等事業により、今後多額の市債を発行することから、当該償還財源として当該基金を活用する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年度の計画期間までに建築物系公共施設の延べ床面積を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老朽化した施設の集約化及び除却を進めている。有形固定資産減価償却率については、類似団体及び全国平均と比べると、低い数値となっているが、当該計画に基づき、施設の維持管理を適切に進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4" name="直線コネクタ 63"/>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5"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6" name="直線コネクタ 65"/>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7"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8" name="直線コネクタ 67"/>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9"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0" name="フローチャート: 判断 69"/>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1" name="フローチャート: 判断 70"/>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2" name="フローチャート: 判断 71"/>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115062</xdr:rowOff>
    </xdr:from>
    <xdr:to>
      <xdr:col>23</xdr:col>
      <xdr:colOff>136525</xdr:colOff>
      <xdr:row>30</xdr:row>
      <xdr:rowOff>45212</xdr:rowOff>
    </xdr:to>
    <xdr:sp macro="" textlink="">
      <xdr:nvSpPr>
        <xdr:cNvPr id="78" name="楕円 77"/>
        <xdr:cNvSpPr/>
      </xdr:nvSpPr>
      <xdr:spPr>
        <a:xfrm>
          <a:off x="47117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93489</xdr:rowOff>
    </xdr:from>
    <xdr:ext cx="405111" cy="259045"/>
    <xdr:sp macro="" textlink="">
      <xdr:nvSpPr>
        <xdr:cNvPr id="79" name="有形固定資産減価償却率該当値テキスト"/>
        <xdr:cNvSpPr txBox="1"/>
      </xdr:nvSpPr>
      <xdr:spPr>
        <a:xfrm>
          <a:off x="4813300" y="583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147447</xdr:rowOff>
    </xdr:from>
    <xdr:to>
      <xdr:col>19</xdr:col>
      <xdr:colOff>187325</xdr:colOff>
      <xdr:row>30</xdr:row>
      <xdr:rowOff>77597</xdr:rowOff>
    </xdr:to>
    <xdr:sp macro="" textlink="">
      <xdr:nvSpPr>
        <xdr:cNvPr id="80" name="楕円 79"/>
        <xdr:cNvSpPr/>
      </xdr:nvSpPr>
      <xdr:spPr>
        <a:xfrm>
          <a:off x="4000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165862</xdr:rowOff>
    </xdr:from>
    <xdr:to>
      <xdr:col>23</xdr:col>
      <xdr:colOff>85725</xdr:colOff>
      <xdr:row>30</xdr:row>
      <xdr:rowOff>26797</xdr:rowOff>
    </xdr:to>
    <xdr:cxnSp macro="">
      <xdr:nvCxnSpPr>
        <xdr:cNvPr id="81" name="直線コネクタ 80"/>
        <xdr:cNvCxnSpPr/>
      </xdr:nvCxnSpPr>
      <xdr:spPr>
        <a:xfrm flipV="1">
          <a:off x="4051300" y="590943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27813</xdr:rowOff>
    </xdr:from>
    <xdr:to>
      <xdr:col>15</xdr:col>
      <xdr:colOff>187325</xdr:colOff>
      <xdr:row>30</xdr:row>
      <xdr:rowOff>129413</xdr:rowOff>
    </xdr:to>
    <xdr:sp macro="" textlink="">
      <xdr:nvSpPr>
        <xdr:cNvPr id="82" name="楕円 81"/>
        <xdr:cNvSpPr/>
      </xdr:nvSpPr>
      <xdr:spPr>
        <a:xfrm>
          <a:off x="3238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26797</xdr:rowOff>
    </xdr:from>
    <xdr:to>
      <xdr:col>19</xdr:col>
      <xdr:colOff>136525</xdr:colOff>
      <xdr:row>30</xdr:row>
      <xdr:rowOff>78613</xdr:rowOff>
    </xdr:to>
    <xdr:cxnSp macro="">
      <xdr:nvCxnSpPr>
        <xdr:cNvPr id="83" name="直線コネクタ 82"/>
        <xdr:cNvCxnSpPr/>
      </xdr:nvCxnSpPr>
      <xdr:spPr>
        <a:xfrm flipV="1">
          <a:off x="3289300" y="594182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4"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5"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68724</xdr:rowOff>
    </xdr:from>
    <xdr:ext cx="405111" cy="259045"/>
    <xdr:sp macro="" textlink="">
      <xdr:nvSpPr>
        <xdr:cNvPr id="86" name="n_1mainValue有形固定資産減価償却率"/>
        <xdr:cNvSpPr txBox="1"/>
      </xdr:nvSpPr>
      <xdr:spPr>
        <a:xfrm>
          <a:off x="3836044"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120540</xdr:rowOff>
    </xdr:from>
    <xdr:ext cx="405111" cy="259045"/>
    <xdr:sp macro="" textlink="">
      <xdr:nvSpPr>
        <xdr:cNvPr id="87" name="n_2mainValue有形固定資産減価償却率"/>
        <xdr:cNvSpPr txBox="1"/>
      </xdr:nvSpPr>
      <xdr:spPr>
        <a:xfrm>
          <a:off x="3086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年度にかけて地方債残高が</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億円減少し、基金残高が</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億円増加したことが考えられる。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引き続き、年数が増加しないよう、財政の健全な運営を図る。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6" name="直線コネクタ 115"/>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9"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0" name="直線コネクタ 119"/>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28" name="楕円 127"/>
        <xdr:cNvSpPr/>
      </xdr:nvSpPr>
      <xdr:spPr>
        <a:xfrm>
          <a:off x="14744700" y="60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141057</xdr:rowOff>
    </xdr:from>
    <xdr:ext cx="340478" cy="259045"/>
    <xdr:sp macro="" textlink="">
      <xdr:nvSpPr>
        <xdr:cNvPr id="129" name="債務償還可能年数該当値テキスト"/>
        <xdr:cNvSpPr txBox="1"/>
      </xdr:nvSpPr>
      <xdr:spPr>
        <a:xfrm>
          <a:off x="14846300" y="6056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0" name="楕円 69"/>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87647</xdr:rowOff>
    </xdr:from>
    <xdr:ext cx="405111" cy="259045"/>
    <xdr:sp macro="" textlink="">
      <xdr:nvSpPr>
        <xdr:cNvPr id="71" name="【道路】&#10;有形固定資産減価償却率該当値テキスト"/>
        <xdr:cNvSpPr txBox="1"/>
      </xdr:nvSpPr>
      <xdr:spPr>
        <a:xfrm>
          <a:off x="46736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2" name="楕円 71"/>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30480</xdr:rowOff>
    </xdr:to>
    <xdr:cxnSp macro="">
      <xdr:nvCxnSpPr>
        <xdr:cNvPr id="73" name="直線コネクタ 72"/>
        <xdr:cNvCxnSpPr/>
      </xdr:nvCxnSpPr>
      <xdr:spPr>
        <a:xfrm flipV="1">
          <a:off x="3797300" y="6503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4" name="楕円 73"/>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60960</xdr:rowOff>
    </xdr:to>
    <xdr:cxnSp macro="">
      <xdr:nvCxnSpPr>
        <xdr:cNvPr id="75" name="直線コネクタ 74"/>
        <xdr:cNvCxnSpPr/>
      </xdr:nvCxnSpPr>
      <xdr:spPr>
        <a:xfrm flipV="1">
          <a:off x="2908300" y="654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78" name="n_1main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9" name="n_2main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8"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95047</xdr:rowOff>
    </xdr:from>
    <xdr:to>
      <xdr:col>55</xdr:col>
      <xdr:colOff>50800</xdr:colOff>
      <xdr:row>39</xdr:row>
      <xdr:rowOff>25197</xdr:rowOff>
    </xdr:to>
    <xdr:sp macro="" textlink="">
      <xdr:nvSpPr>
        <xdr:cNvPr id="117" name="楕円 116"/>
        <xdr:cNvSpPr/>
      </xdr:nvSpPr>
      <xdr:spPr>
        <a:xfrm>
          <a:off x="10426700" y="66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73474</xdr:rowOff>
    </xdr:from>
    <xdr:ext cx="534377" cy="259045"/>
    <xdr:sp macro="" textlink="">
      <xdr:nvSpPr>
        <xdr:cNvPr id="118" name="【道路】&#10;一人当たり延長該当値テキスト"/>
        <xdr:cNvSpPr txBox="1"/>
      </xdr:nvSpPr>
      <xdr:spPr>
        <a:xfrm>
          <a:off x="10515600" y="658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105029</xdr:rowOff>
    </xdr:from>
    <xdr:to>
      <xdr:col>50</xdr:col>
      <xdr:colOff>165100</xdr:colOff>
      <xdr:row>39</xdr:row>
      <xdr:rowOff>35179</xdr:rowOff>
    </xdr:to>
    <xdr:sp macro="" textlink="">
      <xdr:nvSpPr>
        <xdr:cNvPr id="119" name="楕円 118"/>
        <xdr:cNvSpPr/>
      </xdr:nvSpPr>
      <xdr:spPr>
        <a:xfrm>
          <a:off x="9588500" y="66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145847</xdr:rowOff>
    </xdr:from>
    <xdr:to>
      <xdr:col>55</xdr:col>
      <xdr:colOff>0</xdr:colOff>
      <xdr:row>38</xdr:row>
      <xdr:rowOff>155829</xdr:rowOff>
    </xdr:to>
    <xdr:cxnSp macro="">
      <xdr:nvCxnSpPr>
        <xdr:cNvPr id="120" name="直線コネクタ 119"/>
        <xdr:cNvCxnSpPr/>
      </xdr:nvCxnSpPr>
      <xdr:spPr>
        <a:xfrm flipV="1">
          <a:off x="9639300" y="6660947"/>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143358</xdr:rowOff>
    </xdr:from>
    <xdr:to>
      <xdr:col>46</xdr:col>
      <xdr:colOff>38100</xdr:colOff>
      <xdr:row>38</xdr:row>
      <xdr:rowOff>73507</xdr:rowOff>
    </xdr:to>
    <xdr:sp macro="" textlink="">
      <xdr:nvSpPr>
        <xdr:cNvPr id="121" name="楕円 120"/>
        <xdr:cNvSpPr/>
      </xdr:nvSpPr>
      <xdr:spPr>
        <a:xfrm>
          <a:off x="8699500" y="64870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22708</xdr:rowOff>
    </xdr:from>
    <xdr:to>
      <xdr:col>50</xdr:col>
      <xdr:colOff>114300</xdr:colOff>
      <xdr:row>38</xdr:row>
      <xdr:rowOff>155829</xdr:rowOff>
    </xdr:to>
    <xdr:cxnSp macro="">
      <xdr:nvCxnSpPr>
        <xdr:cNvPr id="122" name="直線コネクタ 121"/>
        <xdr:cNvCxnSpPr/>
      </xdr:nvCxnSpPr>
      <xdr:spPr>
        <a:xfrm>
          <a:off x="8750300" y="6537808"/>
          <a:ext cx="8890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24"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26306</xdr:rowOff>
    </xdr:from>
    <xdr:ext cx="534377" cy="259045"/>
    <xdr:sp macro="" textlink="">
      <xdr:nvSpPr>
        <xdr:cNvPr id="125" name="n_1mainValue【道路】&#10;一人当たり延長"/>
        <xdr:cNvSpPr txBox="1"/>
      </xdr:nvSpPr>
      <xdr:spPr>
        <a:xfrm>
          <a:off x="9359411" y="67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90035</xdr:rowOff>
    </xdr:from>
    <xdr:ext cx="534377" cy="259045"/>
    <xdr:sp macro="" textlink="">
      <xdr:nvSpPr>
        <xdr:cNvPr id="126" name="n_2mainValue【道路】&#10;一人当たり延長"/>
        <xdr:cNvSpPr txBox="1"/>
      </xdr:nvSpPr>
      <xdr:spPr>
        <a:xfrm>
          <a:off x="8483111" y="626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52070</xdr:rowOff>
    </xdr:from>
    <xdr:to>
      <xdr:col>24</xdr:col>
      <xdr:colOff>114300</xdr:colOff>
      <xdr:row>64</xdr:row>
      <xdr:rowOff>153670</xdr:rowOff>
    </xdr:to>
    <xdr:sp macro="" textlink="">
      <xdr:nvSpPr>
        <xdr:cNvPr id="166" name="楕円 165"/>
        <xdr:cNvSpPr/>
      </xdr:nvSpPr>
      <xdr:spPr>
        <a:xfrm>
          <a:off x="45847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138447</xdr:rowOff>
    </xdr:from>
    <xdr:ext cx="340478" cy="259045"/>
    <xdr:sp macro="" textlink="">
      <xdr:nvSpPr>
        <xdr:cNvPr id="167" name="【橋りょう・トンネル】&#10;有形固定資産減価償却率該当値テキスト"/>
        <xdr:cNvSpPr txBox="1"/>
      </xdr:nvSpPr>
      <xdr:spPr>
        <a:xfrm>
          <a:off x="4673600" y="10939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68" name="楕円 167"/>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102870</xdr:rowOff>
    </xdr:from>
    <xdr:to>
      <xdr:col>24</xdr:col>
      <xdr:colOff>63500</xdr:colOff>
      <xdr:row>64</xdr:row>
      <xdr:rowOff>130628</xdr:rowOff>
    </xdr:to>
    <xdr:cxnSp macro="">
      <xdr:nvCxnSpPr>
        <xdr:cNvPr id="169" name="直線コネクタ 168"/>
        <xdr:cNvCxnSpPr/>
      </xdr:nvCxnSpPr>
      <xdr:spPr>
        <a:xfrm flipV="1">
          <a:off x="3797300" y="110756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0"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1"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72" name="n_1mainValue【橋りょう・トンネル】&#10;有形固定資産減価償却率"/>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6" name="直線コネクタ 195"/>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7"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8" name="直線コネクタ 197"/>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9"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0" name="直線コネクタ 199"/>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1"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2" name="フローチャート: 判断 201"/>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3" name="フローチャート: 判断 202"/>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4" name="フローチャート: 判断 203"/>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25234</xdr:rowOff>
    </xdr:from>
    <xdr:to>
      <xdr:col>55</xdr:col>
      <xdr:colOff>50800</xdr:colOff>
      <xdr:row>64</xdr:row>
      <xdr:rowOff>126834</xdr:rowOff>
    </xdr:to>
    <xdr:sp macro="" textlink="">
      <xdr:nvSpPr>
        <xdr:cNvPr id="210" name="楕円 209"/>
        <xdr:cNvSpPr/>
      </xdr:nvSpPr>
      <xdr:spPr>
        <a:xfrm>
          <a:off x="10426700" y="109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111611</xdr:rowOff>
    </xdr:from>
    <xdr:ext cx="378565" cy="259045"/>
    <xdr:sp macro="" textlink="">
      <xdr:nvSpPr>
        <xdr:cNvPr id="211" name="【橋りょう・トンネル】&#10;一人当たり有形固定資産（償却資産）額該当値テキスト"/>
        <xdr:cNvSpPr txBox="1"/>
      </xdr:nvSpPr>
      <xdr:spPr>
        <a:xfrm>
          <a:off x="10515600" y="1091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25236</xdr:rowOff>
    </xdr:from>
    <xdr:to>
      <xdr:col>50</xdr:col>
      <xdr:colOff>165100</xdr:colOff>
      <xdr:row>64</xdr:row>
      <xdr:rowOff>126836</xdr:rowOff>
    </xdr:to>
    <xdr:sp macro="" textlink="">
      <xdr:nvSpPr>
        <xdr:cNvPr id="212" name="楕円 211"/>
        <xdr:cNvSpPr/>
      </xdr:nvSpPr>
      <xdr:spPr>
        <a:xfrm>
          <a:off x="9588500" y="109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76034</xdr:rowOff>
    </xdr:from>
    <xdr:to>
      <xdr:col>55</xdr:col>
      <xdr:colOff>0</xdr:colOff>
      <xdr:row>64</xdr:row>
      <xdr:rowOff>76036</xdr:rowOff>
    </xdr:to>
    <xdr:cxnSp macro="">
      <xdr:nvCxnSpPr>
        <xdr:cNvPr id="213" name="直線コネクタ 212"/>
        <xdr:cNvCxnSpPr/>
      </xdr:nvCxnSpPr>
      <xdr:spPr>
        <a:xfrm flipV="1">
          <a:off x="9639300" y="11048834"/>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4"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15"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117963</xdr:rowOff>
    </xdr:from>
    <xdr:ext cx="378565" cy="259045"/>
    <xdr:sp macro="" textlink="">
      <xdr:nvSpPr>
        <xdr:cNvPr id="216" name="n_1mainValue【橋りょう・トンネル】&#10;一人当たり有形固定資産（償却資産）額"/>
        <xdr:cNvSpPr txBox="1"/>
      </xdr:nvSpPr>
      <xdr:spPr>
        <a:xfrm>
          <a:off x="9437317" y="110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1" name="直線コネクタ 240"/>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2"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3" name="直線コネクタ 242"/>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44"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45" name="直線コネクタ 244"/>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6"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7" name="フローチャート: 判断 246"/>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8" name="フローチャート: 判断 247"/>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9" name="フローチャート: 判断 248"/>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55" name="楕円 254"/>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256" name="【公営住宅】&#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130175</xdr:rowOff>
    </xdr:from>
    <xdr:to>
      <xdr:col>20</xdr:col>
      <xdr:colOff>38100</xdr:colOff>
      <xdr:row>80</xdr:row>
      <xdr:rowOff>60325</xdr:rowOff>
    </xdr:to>
    <xdr:sp macro="" textlink="">
      <xdr:nvSpPr>
        <xdr:cNvPr id="257" name="楕円 256"/>
        <xdr:cNvSpPr/>
      </xdr:nvSpPr>
      <xdr:spPr>
        <a:xfrm>
          <a:off x="3746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9525</xdr:rowOff>
    </xdr:to>
    <xdr:cxnSp macro="">
      <xdr:nvCxnSpPr>
        <xdr:cNvPr id="258" name="直線コネクタ 257"/>
        <xdr:cNvCxnSpPr/>
      </xdr:nvCxnSpPr>
      <xdr:spPr>
        <a:xfrm flipV="1">
          <a:off x="3797300" y="136969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156845</xdr:rowOff>
    </xdr:from>
    <xdr:to>
      <xdr:col>15</xdr:col>
      <xdr:colOff>101600</xdr:colOff>
      <xdr:row>80</xdr:row>
      <xdr:rowOff>86995</xdr:rowOff>
    </xdr:to>
    <xdr:sp macro="" textlink="">
      <xdr:nvSpPr>
        <xdr:cNvPr id="259" name="楕円 258"/>
        <xdr:cNvSpPr/>
      </xdr:nvSpPr>
      <xdr:spPr>
        <a:xfrm>
          <a:off x="2857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xdr:rowOff>
    </xdr:from>
    <xdr:to>
      <xdr:col>19</xdr:col>
      <xdr:colOff>177800</xdr:colOff>
      <xdr:row>80</xdr:row>
      <xdr:rowOff>36195</xdr:rowOff>
    </xdr:to>
    <xdr:cxnSp macro="">
      <xdr:nvCxnSpPr>
        <xdr:cNvPr id="260" name="直線コネクタ 259"/>
        <xdr:cNvCxnSpPr/>
      </xdr:nvCxnSpPr>
      <xdr:spPr>
        <a:xfrm flipV="1">
          <a:off x="2908300" y="13725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1"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2"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76852</xdr:rowOff>
    </xdr:from>
    <xdr:ext cx="405111" cy="259045"/>
    <xdr:sp macro="" textlink="">
      <xdr:nvSpPr>
        <xdr:cNvPr id="263" name="n_1mainValue【公営住宅】&#10;有形固定資産減価償却率"/>
        <xdr:cNvSpPr txBox="1"/>
      </xdr:nvSpPr>
      <xdr:spPr>
        <a:xfrm>
          <a:off x="35820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103522</xdr:rowOff>
    </xdr:from>
    <xdr:ext cx="405111" cy="259045"/>
    <xdr:sp macro="" textlink="">
      <xdr:nvSpPr>
        <xdr:cNvPr id="264" name="n_2mainValue【公営住宅】&#10;有形固定資産減価償却率"/>
        <xdr:cNvSpPr txBox="1"/>
      </xdr:nvSpPr>
      <xdr:spPr>
        <a:xfrm>
          <a:off x="2705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88" name="直線コネクタ 287"/>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9"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0" name="直線コネクタ 289"/>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1"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2" name="直線コネクタ 291"/>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3"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94" name="フローチャート: 判断 293"/>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95" name="フローチャート: 判断 294"/>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96" name="フローチャート: 判断 295"/>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81787</xdr:rowOff>
    </xdr:from>
    <xdr:to>
      <xdr:col>55</xdr:col>
      <xdr:colOff>50800</xdr:colOff>
      <xdr:row>84</xdr:row>
      <xdr:rowOff>11937</xdr:rowOff>
    </xdr:to>
    <xdr:sp macro="" textlink="">
      <xdr:nvSpPr>
        <xdr:cNvPr id="302" name="楕円 301"/>
        <xdr:cNvSpPr/>
      </xdr:nvSpPr>
      <xdr:spPr>
        <a:xfrm>
          <a:off x="104267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60214</xdr:rowOff>
    </xdr:from>
    <xdr:ext cx="469744" cy="259045"/>
    <xdr:sp macro="" textlink="">
      <xdr:nvSpPr>
        <xdr:cNvPr id="303" name="【公営住宅】&#10;一人当たり面積該当値テキスト"/>
        <xdr:cNvSpPr txBox="1"/>
      </xdr:nvSpPr>
      <xdr:spPr>
        <a:xfrm>
          <a:off x="10515600" y="1429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87122</xdr:rowOff>
    </xdr:from>
    <xdr:to>
      <xdr:col>50</xdr:col>
      <xdr:colOff>165100</xdr:colOff>
      <xdr:row>84</xdr:row>
      <xdr:rowOff>17272</xdr:rowOff>
    </xdr:to>
    <xdr:sp macro="" textlink="">
      <xdr:nvSpPr>
        <xdr:cNvPr id="304" name="楕円 303"/>
        <xdr:cNvSpPr/>
      </xdr:nvSpPr>
      <xdr:spPr>
        <a:xfrm>
          <a:off x="9588500" y="143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132587</xdr:rowOff>
    </xdr:from>
    <xdr:to>
      <xdr:col>55</xdr:col>
      <xdr:colOff>0</xdr:colOff>
      <xdr:row>83</xdr:row>
      <xdr:rowOff>137922</xdr:rowOff>
    </xdr:to>
    <xdr:cxnSp macro="">
      <xdr:nvCxnSpPr>
        <xdr:cNvPr id="305" name="直線コネクタ 304"/>
        <xdr:cNvCxnSpPr/>
      </xdr:nvCxnSpPr>
      <xdr:spPr>
        <a:xfrm flipV="1">
          <a:off x="9639300" y="14362937"/>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154178</xdr:rowOff>
    </xdr:from>
    <xdr:to>
      <xdr:col>46</xdr:col>
      <xdr:colOff>38100</xdr:colOff>
      <xdr:row>84</xdr:row>
      <xdr:rowOff>84328</xdr:rowOff>
    </xdr:to>
    <xdr:sp macro="" textlink="">
      <xdr:nvSpPr>
        <xdr:cNvPr id="306" name="楕円 305"/>
        <xdr:cNvSpPr/>
      </xdr:nvSpPr>
      <xdr:spPr>
        <a:xfrm>
          <a:off x="8699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137922</xdr:rowOff>
    </xdr:from>
    <xdr:to>
      <xdr:col>50</xdr:col>
      <xdr:colOff>114300</xdr:colOff>
      <xdr:row>84</xdr:row>
      <xdr:rowOff>33528</xdr:rowOff>
    </xdr:to>
    <xdr:cxnSp macro="">
      <xdr:nvCxnSpPr>
        <xdr:cNvPr id="307" name="直線コネクタ 306"/>
        <xdr:cNvCxnSpPr/>
      </xdr:nvCxnSpPr>
      <xdr:spPr>
        <a:xfrm flipV="1">
          <a:off x="8750300" y="14368272"/>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08"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09"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8399</xdr:rowOff>
    </xdr:from>
    <xdr:ext cx="469744" cy="259045"/>
    <xdr:sp macro="" textlink="">
      <xdr:nvSpPr>
        <xdr:cNvPr id="310" name="n_1mainValue【公営住宅】&#10;一人当たり面積"/>
        <xdr:cNvSpPr txBox="1"/>
      </xdr:nvSpPr>
      <xdr:spPr>
        <a:xfrm>
          <a:off x="9391727"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75455</xdr:rowOff>
    </xdr:from>
    <xdr:ext cx="469744" cy="259045"/>
    <xdr:sp macro="" textlink="">
      <xdr:nvSpPr>
        <xdr:cNvPr id="311" name="n_2mainValue【公営住宅】&#10;一人当たり面積"/>
        <xdr:cNvSpPr txBox="1"/>
      </xdr:nvSpPr>
      <xdr:spPr>
        <a:xfrm>
          <a:off x="8515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5" name="直線コネクタ 3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6" name="テキスト ボックス 35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7" name="直線コネクタ 3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8" name="テキスト ボックス 3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9" name="直線コネクタ 3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0" name="テキスト ボックス 3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1" name="直線コネクタ 3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2" name="テキスト ボックス 3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3" name="直線コネクタ 3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4" name="テキスト ボックス 3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5" name="直線コネクタ 3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6" name="テキスト ボックス 36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370" name="直線コネクタ 369"/>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371"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372" name="直線コネクタ 371"/>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373"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374" name="直線コネクタ 373"/>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375"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376" name="フローチャート: 判断 375"/>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77" name="フローチャート: 判断 376"/>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378" name="フローチャート: 判断 377"/>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384" name="楕円 383"/>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385" name="【学校施設】&#10;有形固定資産減価償却率該当値テキスト"/>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386" name="楕円 385"/>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16328</xdr:rowOff>
    </xdr:to>
    <xdr:cxnSp macro="">
      <xdr:nvCxnSpPr>
        <xdr:cNvPr id="387" name="直線コネクタ 386"/>
        <xdr:cNvCxnSpPr/>
      </xdr:nvCxnSpPr>
      <xdr:spPr>
        <a:xfrm>
          <a:off x="15481300" y="9944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83094</xdr:rowOff>
    </xdr:from>
    <xdr:to>
      <xdr:col>76</xdr:col>
      <xdr:colOff>165100</xdr:colOff>
      <xdr:row>59</xdr:row>
      <xdr:rowOff>13244</xdr:rowOff>
    </xdr:to>
    <xdr:sp macro="" textlink="">
      <xdr:nvSpPr>
        <xdr:cNvPr id="388" name="楕円 387"/>
        <xdr:cNvSpPr/>
      </xdr:nvSpPr>
      <xdr:spPr>
        <a:xfrm>
          <a:off x="14541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133894</xdr:rowOff>
    </xdr:to>
    <xdr:cxnSp macro="">
      <xdr:nvCxnSpPr>
        <xdr:cNvPr id="389" name="直線コネクタ 388"/>
        <xdr:cNvCxnSpPr/>
      </xdr:nvCxnSpPr>
      <xdr:spPr>
        <a:xfrm flipV="1">
          <a:off x="14592300" y="994410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90"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391"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392" name="n_1mainValue【学校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29771</xdr:rowOff>
    </xdr:from>
    <xdr:ext cx="405111" cy="259045"/>
    <xdr:sp macro="" textlink="">
      <xdr:nvSpPr>
        <xdr:cNvPr id="393" name="n_2mainValue【学校施設】&#10;有形固定資産減価償却率"/>
        <xdr:cNvSpPr txBox="1"/>
      </xdr:nvSpPr>
      <xdr:spPr>
        <a:xfrm>
          <a:off x="14389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05" name="直線コネクタ 40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6" name="テキスト ボックス 40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7" name="直線コネクタ 40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8" name="テキスト ボックス 40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9" name="直線コネクタ 40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0" name="テキスト ボックス 40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1" name="直線コネクタ 41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2" name="テキスト ボックス 41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3" name="直線コネクタ 41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4" name="テキスト ボックス 41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5" name="直線コネクタ 41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6" name="テキスト ボックス 41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20" name="直線コネクタ 419"/>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21"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22" name="直線コネクタ 421"/>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23"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24" name="直線コネクタ 423"/>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25"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26" name="フローチャート: 判断 425"/>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27" name="フローチャート: 判断 426"/>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28" name="フローチャート: 判断 427"/>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60234</xdr:rowOff>
    </xdr:from>
    <xdr:to>
      <xdr:col>116</xdr:col>
      <xdr:colOff>114300</xdr:colOff>
      <xdr:row>58</xdr:row>
      <xdr:rowOff>161834</xdr:rowOff>
    </xdr:to>
    <xdr:sp macro="" textlink="">
      <xdr:nvSpPr>
        <xdr:cNvPr id="434" name="楕円 433"/>
        <xdr:cNvSpPr/>
      </xdr:nvSpPr>
      <xdr:spPr>
        <a:xfrm>
          <a:off x="22110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83111</xdr:rowOff>
    </xdr:from>
    <xdr:ext cx="469744" cy="259045"/>
    <xdr:sp macro="" textlink="">
      <xdr:nvSpPr>
        <xdr:cNvPr id="435" name="【学校施設】&#10;一人当たり面積該当値テキスト"/>
        <xdr:cNvSpPr txBox="1"/>
      </xdr:nvSpPr>
      <xdr:spPr>
        <a:xfrm>
          <a:off x="22199600" y="985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98770</xdr:rowOff>
    </xdr:from>
    <xdr:to>
      <xdr:col>112</xdr:col>
      <xdr:colOff>38100</xdr:colOff>
      <xdr:row>59</xdr:row>
      <xdr:rowOff>28920</xdr:rowOff>
    </xdr:to>
    <xdr:sp macro="" textlink="">
      <xdr:nvSpPr>
        <xdr:cNvPr id="436" name="楕円 435"/>
        <xdr:cNvSpPr/>
      </xdr:nvSpPr>
      <xdr:spPr>
        <a:xfrm>
          <a:off x="21272500" y="100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111034</xdr:rowOff>
    </xdr:from>
    <xdr:to>
      <xdr:col>116</xdr:col>
      <xdr:colOff>63500</xdr:colOff>
      <xdr:row>58</xdr:row>
      <xdr:rowOff>149570</xdr:rowOff>
    </xdr:to>
    <xdr:cxnSp macro="">
      <xdr:nvCxnSpPr>
        <xdr:cNvPr id="437" name="直線コネクタ 436"/>
        <xdr:cNvCxnSpPr/>
      </xdr:nvCxnSpPr>
      <xdr:spPr>
        <a:xfrm flipV="1">
          <a:off x="21323300" y="10055134"/>
          <a:ext cx="8382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45865</xdr:rowOff>
    </xdr:from>
    <xdr:to>
      <xdr:col>107</xdr:col>
      <xdr:colOff>101600</xdr:colOff>
      <xdr:row>56</xdr:row>
      <xdr:rowOff>147465</xdr:rowOff>
    </xdr:to>
    <xdr:sp macro="" textlink="">
      <xdr:nvSpPr>
        <xdr:cNvPr id="438" name="楕円 437"/>
        <xdr:cNvSpPr/>
      </xdr:nvSpPr>
      <xdr:spPr>
        <a:xfrm>
          <a:off x="20383500" y="96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96665</xdr:rowOff>
    </xdr:from>
    <xdr:to>
      <xdr:col>111</xdr:col>
      <xdr:colOff>177800</xdr:colOff>
      <xdr:row>58</xdr:row>
      <xdr:rowOff>149570</xdr:rowOff>
    </xdr:to>
    <xdr:cxnSp macro="">
      <xdr:nvCxnSpPr>
        <xdr:cNvPr id="439" name="直線コネクタ 438"/>
        <xdr:cNvCxnSpPr/>
      </xdr:nvCxnSpPr>
      <xdr:spPr>
        <a:xfrm>
          <a:off x="20434300" y="9697865"/>
          <a:ext cx="889000" cy="39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40"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441"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45447</xdr:rowOff>
    </xdr:from>
    <xdr:ext cx="469744" cy="259045"/>
    <xdr:sp macro="" textlink="">
      <xdr:nvSpPr>
        <xdr:cNvPr id="442" name="n_1mainValue【学校施設】&#10;一人当たり面積"/>
        <xdr:cNvSpPr txBox="1"/>
      </xdr:nvSpPr>
      <xdr:spPr>
        <a:xfrm>
          <a:off x="21075727" y="981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163992</xdr:rowOff>
    </xdr:from>
    <xdr:ext cx="469744" cy="259045"/>
    <xdr:sp macro="" textlink="">
      <xdr:nvSpPr>
        <xdr:cNvPr id="443" name="n_2mainValue【学校施設】&#10;一人当たり面積"/>
        <xdr:cNvSpPr txBox="1"/>
      </xdr:nvSpPr>
      <xdr:spPr>
        <a:xfrm>
          <a:off x="20199427" y="94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0" name="テキスト ボックス 4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0" name="テキスト ボックス 4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484" name="直線コネクタ 483"/>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485"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486" name="直線コネクタ 485"/>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487"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488" name="直線コネクタ 487"/>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489"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490" name="フローチャート: 判断 489"/>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491" name="フローチャート: 判断 490"/>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492" name="フローチャート: 判断 491"/>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84455</xdr:rowOff>
    </xdr:from>
    <xdr:to>
      <xdr:col>85</xdr:col>
      <xdr:colOff>177800</xdr:colOff>
      <xdr:row>103</xdr:row>
      <xdr:rowOff>14605</xdr:rowOff>
    </xdr:to>
    <xdr:sp macro="" textlink="">
      <xdr:nvSpPr>
        <xdr:cNvPr id="498" name="楕円 497"/>
        <xdr:cNvSpPr/>
      </xdr:nvSpPr>
      <xdr:spPr>
        <a:xfrm>
          <a:off x="162687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107332</xdr:rowOff>
    </xdr:from>
    <xdr:ext cx="405111" cy="259045"/>
    <xdr:sp macro="" textlink="">
      <xdr:nvSpPr>
        <xdr:cNvPr id="499" name="【公民館】&#10;有形固定資産減価償却率該当値テキスト"/>
        <xdr:cNvSpPr txBox="1"/>
      </xdr:nvSpPr>
      <xdr:spPr>
        <a:xfrm>
          <a:off x="16357600"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122555</xdr:rowOff>
    </xdr:from>
    <xdr:to>
      <xdr:col>81</xdr:col>
      <xdr:colOff>101600</xdr:colOff>
      <xdr:row>103</xdr:row>
      <xdr:rowOff>52705</xdr:rowOff>
    </xdr:to>
    <xdr:sp macro="" textlink="">
      <xdr:nvSpPr>
        <xdr:cNvPr id="500" name="楕円 499"/>
        <xdr:cNvSpPr/>
      </xdr:nvSpPr>
      <xdr:spPr>
        <a:xfrm>
          <a:off x="15430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135255</xdr:rowOff>
    </xdr:from>
    <xdr:to>
      <xdr:col>85</xdr:col>
      <xdr:colOff>127000</xdr:colOff>
      <xdr:row>103</xdr:row>
      <xdr:rowOff>1905</xdr:rowOff>
    </xdr:to>
    <xdr:cxnSp macro="">
      <xdr:nvCxnSpPr>
        <xdr:cNvPr id="501" name="直線コネクタ 500"/>
        <xdr:cNvCxnSpPr/>
      </xdr:nvCxnSpPr>
      <xdr:spPr>
        <a:xfrm flipV="1">
          <a:off x="15481300" y="17623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65405</xdr:rowOff>
    </xdr:from>
    <xdr:to>
      <xdr:col>76</xdr:col>
      <xdr:colOff>165100</xdr:colOff>
      <xdr:row>103</xdr:row>
      <xdr:rowOff>167005</xdr:rowOff>
    </xdr:to>
    <xdr:sp macro="" textlink="">
      <xdr:nvSpPr>
        <xdr:cNvPr id="502" name="楕円 501"/>
        <xdr:cNvSpPr/>
      </xdr:nvSpPr>
      <xdr:spPr>
        <a:xfrm>
          <a:off x="14541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xdr:rowOff>
    </xdr:from>
    <xdr:to>
      <xdr:col>81</xdr:col>
      <xdr:colOff>50800</xdr:colOff>
      <xdr:row>103</xdr:row>
      <xdr:rowOff>116205</xdr:rowOff>
    </xdr:to>
    <xdr:cxnSp macro="">
      <xdr:nvCxnSpPr>
        <xdr:cNvPr id="503" name="直線コネクタ 502"/>
        <xdr:cNvCxnSpPr/>
      </xdr:nvCxnSpPr>
      <xdr:spPr>
        <a:xfrm flipV="1">
          <a:off x="14592300" y="176612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04"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505"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69232</xdr:rowOff>
    </xdr:from>
    <xdr:ext cx="405111" cy="259045"/>
    <xdr:sp macro="" textlink="">
      <xdr:nvSpPr>
        <xdr:cNvPr id="506" name="n_1mainValue【公民館】&#10;有形固定資産減価償却率"/>
        <xdr:cNvSpPr txBox="1"/>
      </xdr:nvSpPr>
      <xdr:spPr>
        <a:xfrm>
          <a:off x="152660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12082</xdr:rowOff>
    </xdr:from>
    <xdr:ext cx="405111" cy="259045"/>
    <xdr:sp macro="" textlink="">
      <xdr:nvSpPr>
        <xdr:cNvPr id="507" name="n_2mainValue【公民館】&#10;有形固定資産減価償却率"/>
        <xdr:cNvSpPr txBox="1"/>
      </xdr:nvSpPr>
      <xdr:spPr>
        <a:xfrm>
          <a:off x="14389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8" name="直線コネクタ 51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9" name="テキスト ボックス 51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0" name="直線コネクタ 51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1" name="テキスト ボックス 52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2" name="直線コネクタ 52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3" name="テキスト ボックス 52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4" name="直線コネクタ 52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5" name="テキスト ボックス 52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6" name="直線コネクタ 52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7" name="テキスト ボックス 52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8" name="直線コネクタ 52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9" name="テキスト ボックス 52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0" name="直線コネクタ 5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1" name="テキスト ボックス 5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33" name="直線コネクタ 532"/>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34"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35" name="直線コネクタ 534"/>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3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37" name="直線コネクタ 53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538"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39" name="フローチャート: 判断 538"/>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40" name="フローチャート: 判断 539"/>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41" name="フローチャート: 判断 540"/>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2" name="テキスト ボックス 5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3" name="テキスト ボックス 5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4" name="テキスト ボックス 5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5" name="テキスト ボックス 5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6" name="テキスト ボックス 5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547" name="楕円 546"/>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65876</xdr:rowOff>
    </xdr:from>
    <xdr:ext cx="469744" cy="259045"/>
    <xdr:sp macro="" textlink="">
      <xdr:nvSpPr>
        <xdr:cNvPr id="548" name="【公民館】&#10;一人当たり面積該当値テキスト"/>
        <xdr:cNvSpPr txBox="1"/>
      </xdr:nvSpPr>
      <xdr:spPr>
        <a:xfrm>
          <a:off x="22199600"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549" name="楕円 548"/>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141514</xdr:rowOff>
    </xdr:to>
    <xdr:cxnSp macro="">
      <xdr:nvCxnSpPr>
        <xdr:cNvPr id="550" name="直線コネクタ 549"/>
        <xdr:cNvCxnSpPr/>
      </xdr:nvCxnSpPr>
      <xdr:spPr>
        <a:xfrm flipV="1">
          <a:off x="21323300" y="18311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551" name="楕円 550"/>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144780</xdr:rowOff>
    </xdr:to>
    <xdr:cxnSp macro="">
      <xdr:nvCxnSpPr>
        <xdr:cNvPr id="552" name="直線コネクタ 551"/>
        <xdr:cNvCxnSpPr/>
      </xdr:nvCxnSpPr>
      <xdr:spPr>
        <a:xfrm flipV="1">
          <a:off x="20434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553"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554"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555" name="n_1mainValue【公民館】&#10;一人当たり面積"/>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556"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学校施設については建て替えや大規模改修等の老朽化対策及び統廃合に取り組んでいくこととしており、公営住宅については、大規模改修及び老朽化の著しい住宅の建て替えを行っていく。また、公民館については、老朽化した施設の解体及びコミュニティセンターへの移行を実施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41</xdr:row>
      <xdr:rowOff>140970</xdr:rowOff>
    </xdr:to>
    <xdr:cxnSp macro="">
      <xdr:nvCxnSpPr>
        <xdr:cNvPr id="55" name="直線コネクタ 54"/>
        <xdr:cNvCxnSpPr/>
      </xdr:nvCxnSpPr>
      <xdr:spPr>
        <a:xfrm flipV="1">
          <a:off x="4634865" y="5969000"/>
          <a:ext cx="0" cy="12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340478" cy="259045"/>
    <xdr:sp macro="" textlink="">
      <xdr:nvSpPr>
        <xdr:cNvPr id="56" name="【図書館】&#10;有形固定資産減価償却率最小値テキスト"/>
        <xdr:cNvSpPr txBox="1"/>
      </xdr:nvSpPr>
      <xdr:spPr>
        <a:xfrm>
          <a:off x="4673600" y="7174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7" name="直線コネクタ 56"/>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0" name="【図書館】&#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137160</xdr:rowOff>
    </xdr:from>
    <xdr:to>
      <xdr:col>24</xdr:col>
      <xdr:colOff>114300</xdr:colOff>
      <xdr:row>39</xdr:row>
      <xdr:rowOff>67310</xdr:rowOff>
    </xdr:to>
    <xdr:sp macro="" textlink="">
      <xdr:nvSpPr>
        <xdr:cNvPr id="61" name="フローチャート: 判断 60"/>
        <xdr:cNvSpPr/>
      </xdr:nvSpPr>
      <xdr:spPr>
        <a:xfrm>
          <a:off x="45847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109220</xdr:rowOff>
    </xdr:from>
    <xdr:to>
      <xdr:col>20</xdr:col>
      <xdr:colOff>38100</xdr:colOff>
      <xdr:row>39</xdr:row>
      <xdr:rowOff>39370</xdr:rowOff>
    </xdr:to>
    <xdr:sp macro="" textlink="">
      <xdr:nvSpPr>
        <xdr:cNvPr id="62" name="フローチャート: 判断 61"/>
        <xdr:cNvSpPr/>
      </xdr:nvSpPr>
      <xdr:spPr>
        <a:xfrm>
          <a:off x="3746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125730</xdr:rowOff>
    </xdr:from>
    <xdr:to>
      <xdr:col>15</xdr:col>
      <xdr:colOff>101600</xdr:colOff>
      <xdr:row>39</xdr:row>
      <xdr:rowOff>55880</xdr:rowOff>
    </xdr:to>
    <xdr:sp macro="" textlink="">
      <xdr:nvSpPr>
        <xdr:cNvPr id="63" name="フローチャート: 判断 62"/>
        <xdr:cNvSpPr/>
      </xdr:nvSpPr>
      <xdr:spPr>
        <a:xfrm>
          <a:off x="2857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90170</xdr:rowOff>
    </xdr:from>
    <xdr:to>
      <xdr:col>24</xdr:col>
      <xdr:colOff>114300</xdr:colOff>
      <xdr:row>42</xdr:row>
      <xdr:rowOff>20320</xdr:rowOff>
    </xdr:to>
    <xdr:sp macro="" textlink="">
      <xdr:nvSpPr>
        <xdr:cNvPr id="69" name="楕円 68"/>
        <xdr:cNvSpPr/>
      </xdr:nvSpPr>
      <xdr:spPr>
        <a:xfrm>
          <a:off x="4584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5097</xdr:rowOff>
    </xdr:from>
    <xdr:ext cx="340478" cy="259045"/>
    <xdr:sp macro="" textlink="">
      <xdr:nvSpPr>
        <xdr:cNvPr id="70" name="【図書館】&#10;有形固定資産減価償却率該当値テキスト"/>
        <xdr:cNvSpPr txBox="1"/>
      </xdr:nvSpPr>
      <xdr:spPr>
        <a:xfrm>
          <a:off x="4673600" y="7034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124460</xdr:rowOff>
    </xdr:from>
    <xdr:to>
      <xdr:col>20</xdr:col>
      <xdr:colOff>38100</xdr:colOff>
      <xdr:row>42</xdr:row>
      <xdr:rowOff>54610</xdr:rowOff>
    </xdr:to>
    <xdr:sp macro="" textlink="">
      <xdr:nvSpPr>
        <xdr:cNvPr id="71" name="楕円 70"/>
        <xdr:cNvSpPr/>
      </xdr:nvSpPr>
      <xdr:spPr>
        <a:xfrm>
          <a:off x="3746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140970</xdr:rowOff>
    </xdr:from>
    <xdr:to>
      <xdr:col>24</xdr:col>
      <xdr:colOff>63500</xdr:colOff>
      <xdr:row>42</xdr:row>
      <xdr:rowOff>3810</xdr:rowOff>
    </xdr:to>
    <xdr:cxnSp macro="">
      <xdr:nvCxnSpPr>
        <xdr:cNvPr id="72" name="直線コネクタ 71"/>
        <xdr:cNvCxnSpPr/>
      </xdr:nvCxnSpPr>
      <xdr:spPr>
        <a:xfrm flipV="1">
          <a:off x="3797300" y="7170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158750</xdr:rowOff>
    </xdr:from>
    <xdr:to>
      <xdr:col>15</xdr:col>
      <xdr:colOff>101600</xdr:colOff>
      <xdr:row>42</xdr:row>
      <xdr:rowOff>88900</xdr:rowOff>
    </xdr:to>
    <xdr:sp macro="" textlink="">
      <xdr:nvSpPr>
        <xdr:cNvPr id="73" name="楕円 72"/>
        <xdr:cNvSpPr/>
      </xdr:nvSpPr>
      <xdr:spPr>
        <a:xfrm>
          <a:off x="2857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3810</xdr:rowOff>
    </xdr:from>
    <xdr:to>
      <xdr:col>19</xdr:col>
      <xdr:colOff>177800</xdr:colOff>
      <xdr:row>42</xdr:row>
      <xdr:rowOff>38100</xdr:rowOff>
    </xdr:to>
    <xdr:cxnSp macro="">
      <xdr:nvCxnSpPr>
        <xdr:cNvPr id="74" name="直線コネクタ 73"/>
        <xdr:cNvCxnSpPr/>
      </xdr:nvCxnSpPr>
      <xdr:spPr>
        <a:xfrm flipV="1">
          <a:off x="2908300" y="7204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55897</xdr:rowOff>
    </xdr:from>
    <xdr:ext cx="405111" cy="259045"/>
    <xdr:sp macro="" textlink="">
      <xdr:nvSpPr>
        <xdr:cNvPr id="75" name="n_1aveValue【図書館】&#10;有形固定資産減価償却率"/>
        <xdr:cNvSpPr txBox="1"/>
      </xdr:nvSpPr>
      <xdr:spPr>
        <a:xfrm>
          <a:off x="35820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76"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45737</xdr:rowOff>
    </xdr:from>
    <xdr:ext cx="340478" cy="259045"/>
    <xdr:sp macro="" textlink="">
      <xdr:nvSpPr>
        <xdr:cNvPr id="77" name="n_1mainValue【図書館】&#10;有形固定資産減価償却率"/>
        <xdr:cNvSpPr txBox="1"/>
      </xdr:nvSpPr>
      <xdr:spPr>
        <a:xfrm>
          <a:off x="3614361"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80027</xdr:rowOff>
    </xdr:from>
    <xdr:ext cx="340478" cy="259045"/>
    <xdr:sp macro="" textlink="">
      <xdr:nvSpPr>
        <xdr:cNvPr id="78" name="n_2mainValue【図書館】&#10;有形固定資産減価償却率"/>
        <xdr:cNvSpPr txBox="1"/>
      </xdr:nvSpPr>
      <xdr:spPr>
        <a:xfrm>
          <a:off x="2738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2" name="直線コネクタ 101"/>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4" name="直線コネクタ 10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5"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6" name="直線コネクタ 105"/>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7"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8" name="フローチャート: 判断 107"/>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9" name="フローチャート: 判断 108"/>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44450</xdr:rowOff>
    </xdr:from>
    <xdr:to>
      <xdr:col>55</xdr:col>
      <xdr:colOff>50800</xdr:colOff>
      <xdr:row>36</xdr:row>
      <xdr:rowOff>146050</xdr:rowOff>
    </xdr:to>
    <xdr:sp macro="" textlink="">
      <xdr:nvSpPr>
        <xdr:cNvPr id="116" name="楕円 115"/>
        <xdr:cNvSpPr/>
      </xdr:nvSpPr>
      <xdr:spPr>
        <a:xfrm>
          <a:off x="10426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67327</xdr:rowOff>
    </xdr:from>
    <xdr:ext cx="469744" cy="259045"/>
    <xdr:sp macro="" textlink="">
      <xdr:nvSpPr>
        <xdr:cNvPr id="117" name="【図書館】&#10;一人当たり面積該当値テキスト"/>
        <xdr:cNvSpPr txBox="1"/>
      </xdr:nvSpPr>
      <xdr:spPr>
        <a:xfrm>
          <a:off x="10515600"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44450</xdr:rowOff>
    </xdr:from>
    <xdr:to>
      <xdr:col>50</xdr:col>
      <xdr:colOff>165100</xdr:colOff>
      <xdr:row>36</xdr:row>
      <xdr:rowOff>146050</xdr:rowOff>
    </xdr:to>
    <xdr:sp macro="" textlink="">
      <xdr:nvSpPr>
        <xdr:cNvPr id="118" name="楕円 117"/>
        <xdr:cNvSpPr/>
      </xdr:nvSpPr>
      <xdr:spPr>
        <a:xfrm>
          <a:off x="958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95250</xdr:rowOff>
    </xdr:from>
    <xdr:to>
      <xdr:col>55</xdr:col>
      <xdr:colOff>0</xdr:colOff>
      <xdr:row>36</xdr:row>
      <xdr:rowOff>95250</xdr:rowOff>
    </xdr:to>
    <xdr:cxnSp macro="">
      <xdr:nvCxnSpPr>
        <xdr:cNvPr id="119" name="直線コネクタ 118"/>
        <xdr:cNvCxnSpPr/>
      </xdr:nvCxnSpPr>
      <xdr:spPr>
        <a:xfrm>
          <a:off x="9639300" y="6267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20" name="楕円 119"/>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95250</xdr:rowOff>
    </xdr:from>
    <xdr:to>
      <xdr:col>50</xdr:col>
      <xdr:colOff>114300</xdr:colOff>
      <xdr:row>36</xdr:row>
      <xdr:rowOff>114300</xdr:rowOff>
    </xdr:to>
    <xdr:cxnSp macro="">
      <xdr:nvCxnSpPr>
        <xdr:cNvPr id="121" name="直線コネクタ 120"/>
        <xdr:cNvCxnSpPr/>
      </xdr:nvCxnSpPr>
      <xdr:spPr>
        <a:xfrm flipV="1">
          <a:off x="8750300" y="626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2"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162577</xdr:rowOff>
    </xdr:from>
    <xdr:ext cx="469744" cy="259045"/>
    <xdr:sp macro="" textlink="">
      <xdr:nvSpPr>
        <xdr:cNvPr id="124" name="n_1mainValue【図書館】&#10;一人当たり面積"/>
        <xdr:cNvSpPr txBox="1"/>
      </xdr:nvSpPr>
      <xdr:spPr>
        <a:xfrm>
          <a:off x="93917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25" name="n_2mainValue【図書館】&#10;一人当たり面積"/>
        <xdr:cNvSpPr txBox="1"/>
      </xdr:nvSpPr>
      <xdr:spPr>
        <a:xfrm>
          <a:off x="8515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0" name="直線コネクタ 149"/>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1"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2" name="直線コネクタ 151"/>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3"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4" name="直線コネクタ 153"/>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5"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6" name="フローチャート: 判断 155"/>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7" name="フローチャート: 判断 156"/>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8" name="フローチャート: 判断 157"/>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64" name="楕円 163"/>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65" name="【体育館・プー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99695</xdr:rowOff>
    </xdr:from>
    <xdr:to>
      <xdr:col>20</xdr:col>
      <xdr:colOff>38100</xdr:colOff>
      <xdr:row>60</xdr:row>
      <xdr:rowOff>29845</xdr:rowOff>
    </xdr:to>
    <xdr:sp macro="" textlink="">
      <xdr:nvSpPr>
        <xdr:cNvPr id="166" name="楕円 165"/>
        <xdr:cNvSpPr/>
      </xdr:nvSpPr>
      <xdr:spPr>
        <a:xfrm>
          <a:off x="3746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150495</xdr:rowOff>
    </xdr:to>
    <xdr:cxnSp macro="">
      <xdr:nvCxnSpPr>
        <xdr:cNvPr id="167" name="直線コネクタ 166"/>
        <xdr:cNvCxnSpPr/>
      </xdr:nvCxnSpPr>
      <xdr:spPr>
        <a:xfrm flipV="1">
          <a:off x="3797300" y="102317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68" name="楕円 167"/>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150495</xdr:rowOff>
    </xdr:from>
    <xdr:to>
      <xdr:col>19</xdr:col>
      <xdr:colOff>177800</xdr:colOff>
      <xdr:row>60</xdr:row>
      <xdr:rowOff>28575</xdr:rowOff>
    </xdr:to>
    <xdr:cxnSp macro="">
      <xdr:nvCxnSpPr>
        <xdr:cNvPr id="169" name="直線コネクタ 168"/>
        <xdr:cNvCxnSpPr/>
      </xdr:nvCxnSpPr>
      <xdr:spPr>
        <a:xfrm flipV="1">
          <a:off x="2908300" y="102660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70"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1"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46372</xdr:rowOff>
    </xdr:from>
    <xdr:ext cx="405111" cy="259045"/>
    <xdr:sp macro="" textlink="">
      <xdr:nvSpPr>
        <xdr:cNvPr id="172" name="n_1mainValue【体育館・プー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95902</xdr:rowOff>
    </xdr:from>
    <xdr:ext cx="405111" cy="259045"/>
    <xdr:sp macro="" textlink="">
      <xdr:nvSpPr>
        <xdr:cNvPr id="173" name="n_2mainValue【体育館・プール】&#10;有形固定資産減価償却率"/>
        <xdr:cNvSpPr txBox="1"/>
      </xdr:nvSpPr>
      <xdr:spPr>
        <a:xfrm>
          <a:off x="2705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5" name="直線コネクタ 194"/>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6"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7" name="直線コネクタ 196"/>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8"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9" name="直線コネクタ 198"/>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200"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1" name="フローチャート: 判断 200"/>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2" name="フローチャート: 判断 201"/>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3" name="フローチャート: 判断 202"/>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xdr:rowOff>
    </xdr:from>
    <xdr:to>
      <xdr:col>55</xdr:col>
      <xdr:colOff>50800</xdr:colOff>
      <xdr:row>60</xdr:row>
      <xdr:rowOff>114808</xdr:rowOff>
    </xdr:to>
    <xdr:sp macro="" textlink="">
      <xdr:nvSpPr>
        <xdr:cNvPr id="209" name="楕円 208"/>
        <xdr:cNvSpPr/>
      </xdr:nvSpPr>
      <xdr:spPr>
        <a:xfrm>
          <a:off x="10426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36085</xdr:rowOff>
    </xdr:from>
    <xdr:ext cx="469744" cy="259045"/>
    <xdr:sp macro="" textlink="">
      <xdr:nvSpPr>
        <xdr:cNvPr id="210" name="【体育館・プール】&#10;一人当たり面積該当値テキスト"/>
        <xdr:cNvSpPr txBox="1"/>
      </xdr:nvSpPr>
      <xdr:spPr>
        <a:xfrm>
          <a:off x="10515600"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20066</xdr:rowOff>
    </xdr:from>
    <xdr:to>
      <xdr:col>50</xdr:col>
      <xdr:colOff>165100</xdr:colOff>
      <xdr:row>60</xdr:row>
      <xdr:rowOff>121666</xdr:rowOff>
    </xdr:to>
    <xdr:sp macro="" textlink="">
      <xdr:nvSpPr>
        <xdr:cNvPr id="211" name="楕円 210"/>
        <xdr:cNvSpPr/>
      </xdr:nvSpPr>
      <xdr:spPr>
        <a:xfrm>
          <a:off x="9588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64008</xdr:rowOff>
    </xdr:from>
    <xdr:to>
      <xdr:col>55</xdr:col>
      <xdr:colOff>0</xdr:colOff>
      <xdr:row>60</xdr:row>
      <xdr:rowOff>70866</xdr:rowOff>
    </xdr:to>
    <xdr:cxnSp macro="">
      <xdr:nvCxnSpPr>
        <xdr:cNvPr id="212" name="直線コネクタ 211"/>
        <xdr:cNvCxnSpPr/>
      </xdr:nvCxnSpPr>
      <xdr:spPr>
        <a:xfrm flipV="1">
          <a:off x="9639300" y="1035100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29210</xdr:rowOff>
    </xdr:from>
    <xdr:to>
      <xdr:col>46</xdr:col>
      <xdr:colOff>38100</xdr:colOff>
      <xdr:row>60</xdr:row>
      <xdr:rowOff>130810</xdr:rowOff>
    </xdr:to>
    <xdr:sp macro="" textlink="">
      <xdr:nvSpPr>
        <xdr:cNvPr id="213" name="楕円 212"/>
        <xdr:cNvSpPr/>
      </xdr:nvSpPr>
      <xdr:spPr>
        <a:xfrm>
          <a:off x="869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70866</xdr:rowOff>
    </xdr:from>
    <xdr:to>
      <xdr:col>50</xdr:col>
      <xdr:colOff>114300</xdr:colOff>
      <xdr:row>60</xdr:row>
      <xdr:rowOff>80010</xdr:rowOff>
    </xdr:to>
    <xdr:cxnSp macro="">
      <xdr:nvCxnSpPr>
        <xdr:cNvPr id="214" name="直線コネクタ 213"/>
        <xdr:cNvCxnSpPr/>
      </xdr:nvCxnSpPr>
      <xdr:spPr>
        <a:xfrm flipV="1">
          <a:off x="8750300" y="103578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15"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119651</xdr:rowOff>
    </xdr:from>
    <xdr:ext cx="469744" cy="259045"/>
    <xdr:sp macro="" textlink="">
      <xdr:nvSpPr>
        <xdr:cNvPr id="216"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138193</xdr:rowOff>
    </xdr:from>
    <xdr:ext cx="469744" cy="259045"/>
    <xdr:sp macro="" textlink="">
      <xdr:nvSpPr>
        <xdr:cNvPr id="217" name="n_1mainValue【体育館・プール】&#10;一人当たり面積"/>
        <xdr:cNvSpPr txBox="1"/>
      </xdr:nvSpPr>
      <xdr:spPr>
        <a:xfrm>
          <a:off x="93917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147337</xdr:rowOff>
    </xdr:from>
    <xdr:ext cx="469744" cy="259045"/>
    <xdr:sp macro="" textlink="">
      <xdr:nvSpPr>
        <xdr:cNvPr id="218" name="n_2mainValue【体育館・プール】&#10;一人当たり面積"/>
        <xdr:cNvSpPr txBox="1"/>
      </xdr:nvSpPr>
      <xdr:spPr>
        <a:xfrm>
          <a:off x="8515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5" name="直線コネクタ 24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6" name="テキスト ボックス 24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7" name="直線コネクタ 24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8" name="テキスト ボックス 24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9" name="直線コネクタ 24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0" name="テキスト ボックス 24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1" name="直線コネクタ 25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2" name="テキスト ボックス 25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3" name="直線コネクタ 25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4" name="テキスト ボックス 25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5" name="直線コネクタ 25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6" name="テキスト ボックス 25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260" name="直線コネクタ 259"/>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261"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262" name="直線コネクタ 261"/>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63"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4" name="直線コネクタ 26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265"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266" name="フローチャート: 判断 265"/>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267" name="フローチャート: 判断 266"/>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268" name="フローチャート: 判断 267"/>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139700</xdr:rowOff>
    </xdr:from>
    <xdr:to>
      <xdr:col>24</xdr:col>
      <xdr:colOff>114300</xdr:colOff>
      <xdr:row>103</xdr:row>
      <xdr:rowOff>69850</xdr:rowOff>
    </xdr:to>
    <xdr:sp macro="" textlink="">
      <xdr:nvSpPr>
        <xdr:cNvPr id="274" name="楕円 273"/>
        <xdr:cNvSpPr/>
      </xdr:nvSpPr>
      <xdr:spPr>
        <a:xfrm>
          <a:off x="4584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162577</xdr:rowOff>
    </xdr:from>
    <xdr:ext cx="405111" cy="259045"/>
    <xdr:sp macro="" textlink="">
      <xdr:nvSpPr>
        <xdr:cNvPr id="275" name="【市民会館】&#10;有形固定資産減価償却率該当値テキスト"/>
        <xdr:cNvSpPr txBox="1"/>
      </xdr:nvSpPr>
      <xdr:spPr>
        <a:xfrm>
          <a:off x="4673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xdr:rowOff>
    </xdr:from>
    <xdr:to>
      <xdr:col>20</xdr:col>
      <xdr:colOff>38100</xdr:colOff>
      <xdr:row>103</xdr:row>
      <xdr:rowOff>102507</xdr:rowOff>
    </xdr:to>
    <xdr:sp macro="" textlink="">
      <xdr:nvSpPr>
        <xdr:cNvPr id="276" name="楕円 275"/>
        <xdr:cNvSpPr/>
      </xdr:nvSpPr>
      <xdr:spPr>
        <a:xfrm>
          <a:off x="3746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51707</xdr:rowOff>
    </xdr:to>
    <xdr:cxnSp macro="">
      <xdr:nvCxnSpPr>
        <xdr:cNvPr id="277" name="直線コネクタ 276"/>
        <xdr:cNvCxnSpPr/>
      </xdr:nvCxnSpPr>
      <xdr:spPr>
        <a:xfrm flipV="1">
          <a:off x="3797300" y="1767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278" name="楕円 277"/>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51707</xdr:rowOff>
    </xdr:from>
    <xdr:to>
      <xdr:col>19</xdr:col>
      <xdr:colOff>177800</xdr:colOff>
      <xdr:row>103</xdr:row>
      <xdr:rowOff>84364</xdr:rowOff>
    </xdr:to>
    <xdr:cxnSp macro="">
      <xdr:nvCxnSpPr>
        <xdr:cNvPr id="279" name="直線コネクタ 278"/>
        <xdr:cNvCxnSpPr/>
      </xdr:nvCxnSpPr>
      <xdr:spPr>
        <a:xfrm flipV="1">
          <a:off x="2908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280"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281"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119034</xdr:rowOff>
    </xdr:from>
    <xdr:ext cx="405111" cy="259045"/>
    <xdr:sp macro="" textlink="">
      <xdr:nvSpPr>
        <xdr:cNvPr id="282" name="n_1mainValue【市民会館】&#10;有形固定資産減価償却率"/>
        <xdr:cNvSpPr txBox="1"/>
      </xdr:nvSpPr>
      <xdr:spPr>
        <a:xfrm>
          <a:off x="35820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283" name="n_2mainValue【市民会館】&#10;有形固定資産減価償却率"/>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4" name="直線コネクタ 29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5" name="テキスト ボックス 29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6" name="直線コネクタ 29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7" name="テキスト ボックス 29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8" name="直線コネクタ 29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9" name="テキスト ボックス 29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0" name="直線コネクタ 29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1" name="テキスト ボックス 30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05" name="直線コネクタ 304"/>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06"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07" name="直線コネクタ 306"/>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08"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09" name="直線コネクタ 308"/>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10"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11" name="フローチャート: 判断 310"/>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12" name="フローチャート: 判断 311"/>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13" name="フローチャート: 判断 312"/>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19" name="楕円 318"/>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320"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109982</xdr:rowOff>
    </xdr:from>
    <xdr:to>
      <xdr:col>50</xdr:col>
      <xdr:colOff>165100</xdr:colOff>
      <xdr:row>106</xdr:row>
      <xdr:rowOff>40132</xdr:rowOff>
    </xdr:to>
    <xdr:sp macro="" textlink="">
      <xdr:nvSpPr>
        <xdr:cNvPr id="321" name="楕円 320"/>
        <xdr:cNvSpPr/>
      </xdr:nvSpPr>
      <xdr:spPr>
        <a:xfrm>
          <a:off x="9588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160782</xdr:rowOff>
    </xdr:to>
    <xdr:cxnSp macro="">
      <xdr:nvCxnSpPr>
        <xdr:cNvPr id="322" name="直線コネクタ 321"/>
        <xdr:cNvCxnSpPr/>
      </xdr:nvCxnSpPr>
      <xdr:spPr>
        <a:xfrm flipV="1">
          <a:off x="9639300" y="181584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109982</xdr:rowOff>
    </xdr:from>
    <xdr:to>
      <xdr:col>46</xdr:col>
      <xdr:colOff>38100</xdr:colOff>
      <xdr:row>106</xdr:row>
      <xdr:rowOff>40132</xdr:rowOff>
    </xdr:to>
    <xdr:sp macro="" textlink="">
      <xdr:nvSpPr>
        <xdr:cNvPr id="323" name="楕円 322"/>
        <xdr:cNvSpPr/>
      </xdr:nvSpPr>
      <xdr:spPr>
        <a:xfrm>
          <a:off x="8699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160782</xdr:rowOff>
    </xdr:from>
    <xdr:to>
      <xdr:col>50</xdr:col>
      <xdr:colOff>114300</xdr:colOff>
      <xdr:row>105</xdr:row>
      <xdr:rowOff>160782</xdr:rowOff>
    </xdr:to>
    <xdr:cxnSp macro="">
      <xdr:nvCxnSpPr>
        <xdr:cNvPr id="324" name="直線コネクタ 323"/>
        <xdr:cNvCxnSpPr/>
      </xdr:nvCxnSpPr>
      <xdr:spPr>
        <a:xfrm>
          <a:off x="8750300" y="1816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325"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26"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31259</xdr:rowOff>
    </xdr:from>
    <xdr:ext cx="469744" cy="259045"/>
    <xdr:sp macro="" textlink="">
      <xdr:nvSpPr>
        <xdr:cNvPr id="327" name="n_1mainValue【市民会館】&#10;一人当たり面積"/>
        <xdr:cNvSpPr txBox="1"/>
      </xdr:nvSpPr>
      <xdr:spPr>
        <a:xfrm>
          <a:off x="9391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31259</xdr:rowOff>
    </xdr:from>
    <xdr:ext cx="469744" cy="259045"/>
    <xdr:sp macro="" textlink="">
      <xdr:nvSpPr>
        <xdr:cNvPr id="328" name="n_2mainValue【市民会館】&#10;一人当たり面積"/>
        <xdr:cNvSpPr txBox="1"/>
      </xdr:nvSpPr>
      <xdr:spPr>
        <a:xfrm>
          <a:off x="8515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5" name="直線コネクタ 3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6" name="テキスト ボックス 3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7" name="直線コネクタ 3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8" name="テキスト ボックス 3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9" name="直線コネクタ 3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0" name="テキスト ボックス 3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1" name="直線コネクタ 3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2" name="テキスト ボックス 3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3" name="直線コネクタ 3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4" name="テキスト ボックス 3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5" name="直線コネクタ 3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6" name="テキスト ボックス 3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8" name="テキスト ボックス 3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370" name="直線コネクタ 36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37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372" name="直線コネクタ 37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37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374" name="直線コネクタ 37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37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376" name="フローチャート: 判断 37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377" name="フローチャート: 判断 37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378" name="フローチャート: 判断 37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384" name="楕円 383"/>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385" name="【保健センター・保健所】&#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xdr:rowOff>
    </xdr:from>
    <xdr:to>
      <xdr:col>81</xdr:col>
      <xdr:colOff>101600</xdr:colOff>
      <xdr:row>59</xdr:row>
      <xdr:rowOff>104684</xdr:rowOff>
    </xdr:to>
    <xdr:sp macro="" textlink="">
      <xdr:nvSpPr>
        <xdr:cNvPr id="386" name="楕円 385"/>
        <xdr:cNvSpPr/>
      </xdr:nvSpPr>
      <xdr:spPr>
        <a:xfrm>
          <a:off x="15430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53884</xdr:rowOff>
    </xdr:to>
    <xdr:cxnSp macro="">
      <xdr:nvCxnSpPr>
        <xdr:cNvPr id="387" name="直線コネクタ 386"/>
        <xdr:cNvCxnSpPr/>
      </xdr:nvCxnSpPr>
      <xdr:spPr>
        <a:xfrm flipV="1">
          <a:off x="15481300" y="101335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388" name="楕円 387"/>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53884</xdr:rowOff>
    </xdr:from>
    <xdr:to>
      <xdr:col>81</xdr:col>
      <xdr:colOff>50800</xdr:colOff>
      <xdr:row>59</xdr:row>
      <xdr:rowOff>89807</xdr:rowOff>
    </xdr:to>
    <xdr:cxnSp macro="">
      <xdr:nvCxnSpPr>
        <xdr:cNvPr id="389" name="直線コネクタ 388"/>
        <xdr:cNvCxnSpPr/>
      </xdr:nvCxnSpPr>
      <xdr:spPr>
        <a:xfrm flipV="1">
          <a:off x="14592300" y="1016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390"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391"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121211</xdr:rowOff>
    </xdr:from>
    <xdr:ext cx="405111" cy="259045"/>
    <xdr:sp macro="" textlink="">
      <xdr:nvSpPr>
        <xdr:cNvPr id="392" name="n_1mainValue【保健センター・保健所】&#10;有形固定資産減価償却率"/>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393" name="n_2mainValue【保健センター・保健所】&#10;有形固定資産減価償却率"/>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4" name="直線コネクタ 4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5" name="テキスト ボックス 4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6" name="直線コネクタ 4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7" name="テキスト ボックス 4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8" name="直線コネクタ 4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9" name="テキスト ボックス 4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0" name="直線コネクタ 4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1" name="テキスト ボックス 4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2" name="直線コネクタ 4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3" name="テキスト ボックス 4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17" name="直線コネクタ 416"/>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1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19" name="直線コネクタ 41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20"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21" name="直線コネクタ 420"/>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422"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23" name="フローチャート: 判断 42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24" name="フローチャート: 判断 42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25" name="フローチャート: 判断 42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431" name="楕円 430"/>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432"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433" name="楕円 432"/>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434" name="直線コネクタ 433"/>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435" name="楕円 434"/>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436" name="直線コネクタ 435"/>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437"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3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439"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440"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66" name="直線コネクタ 465"/>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67"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68" name="直線コネクタ 467"/>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69"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70" name="直線コネクタ 469"/>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71"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72" name="フローチャート: 判断 47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73" name="フローチャート: 判断 472"/>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474" name="フローチャート: 判断 473"/>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93436</xdr:rowOff>
    </xdr:from>
    <xdr:to>
      <xdr:col>85</xdr:col>
      <xdr:colOff>177800</xdr:colOff>
      <xdr:row>80</xdr:row>
      <xdr:rowOff>23586</xdr:rowOff>
    </xdr:to>
    <xdr:sp macro="" textlink="">
      <xdr:nvSpPr>
        <xdr:cNvPr id="480" name="楕円 479"/>
        <xdr:cNvSpPr/>
      </xdr:nvSpPr>
      <xdr:spPr>
        <a:xfrm>
          <a:off x="162687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116313</xdr:rowOff>
    </xdr:from>
    <xdr:ext cx="405111" cy="259045"/>
    <xdr:sp macro="" textlink="">
      <xdr:nvSpPr>
        <xdr:cNvPr id="481" name="【消防施設】&#10;有形固定資産減価償却率該当値テキスト"/>
        <xdr:cNvSpPr txBox="1"/>
      </xdr:nvSpPr>
      <xdr:spPr>
        <a:xfrm>
          <a:off x="16357600" y="134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73842</xdr:rowOff>
    </xdr:from>
    <xdr:to>
      <xdr:col>81</xdr:col>
      <xdr:colOff>101600</xdr:colOff>
      <xdr:row>80</xdr:row>
      <xdr:rowOff>3992</xdr:rowOff>
    </xdr:to>
    <xdr:sp macro="" textlink="">
      <xdr:nvSpPr>
        <xdr:cNvPr id="482" name="楕円 481"/>
        <xdr:cNvSpPr/>
      </xdr:nvSpPr>
      <xdr:spPr>
        <a:xfrm>
          <a:off x="15430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124642</xdr:rowOff>
    </xdr:from>
    <xdr:to>
      <xdr:col>85</xdr:col>
      <xdr:colOff>127000</xdr:colOff>
      <xdr:row>79</xdr:row>
      <xdr:rowOff>144236</xdr:rowOff>
    </xdr:to>
    <xdr:cxnSp macro="">
      <xdr:nvCxnSpPr>
        <xdr:cNvPr id="483" name="直線コネクタ 482"/>
        <xdr:cNvCxnSpPr/>
      </xdr:nvCxnSpPr>
      <xdr:spPr>
        <a:xfrm>
          <a:off x="15481300" y="1366919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484" name="楕円 483"/>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124642</xdr:rowOff>
    </xdr:from>
    <xdr:to>
      <xdr:col>81</xdr:col>
      <xdr:colOff>50800</xdr:colOff>
      <xdr:row>80</xdr:row>
      <xdr:rowOff>26670</xdr:rowOff>
    </xdr:to>
    <xdr:cxnSp macro="">
      <xdr:nvCxnSpPr>
        <xdr:cNvPr id="485" name="直線コネクタ 484"/>
        <xdr:cNvCxnSpPr/>
      </xdr:nvCxnSpPr>
      <xdr:spPr>
        <a:xfrm flipV="1">
          <a:off x="14592300" y="13669192"/>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486"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156771</xdr:rowOff>
    </xdr:from>
    <xdr:ext cx="405111" cy="259045"/>
    <xdr:sp macro="" textlink="">
      <xdr:nvSpPr>
        <xdr:cNvPr id="487" name="n_2aveValue【消防施設】&#10;有形固定資産減価償却率"/>
        <xdr:cNvSpPr txBox="1"/>
      </xdr:nvSpPr>
      <xdr:spPr>
        <a:xfrm>
          <a:off x="14389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20519</xdr:rowOff>
    </xdr:from>
    <xdr:ext cx="405111" cy="259045"/>
    <xdr:sp macro="" textlink="">
      <xdr:nvSpPr>
        <xdr:cNvPr id="488" name="n_1mainValue【消防施設】&#10;有形固定資産減価償却率"/>
        <xdr:cNvSpPr txBox="1"/>
      </xdr:nvSpPr>
      <xdr:spPr>
        <a:xfrm>
          <a:off x="152660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489" name="n_2mainValue【消防施設】&#10;有形固定資産減価償却率"/>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0" name="直線コネクタ 4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1" name="テキスト ボックス 5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2" name="直線コネクタ 5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3" name="テキスト ボックス 5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4" name="直線コネクタ 5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5" name="テキスト ボックス 5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6" name="直線コネクタ 5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7" name="テキスト ボックス 5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8" name="直線コネクタ 5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9" name="テキスト ボックス 5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13" name="直線コネクタ 512"/>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14"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15" name="直線コネクタ 514"/>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16"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17" name="直線コネクタ 51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518"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19" name="フローチャート: 判断 518"/>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20" name="フローチャート: 判断 519"/>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21" name="フローチャート: 判断 520"/>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27" name="楕円 526"/>
        <xdr:cNvSpPr/>
      </xdr:nvSpPr>
      <xdr:spPr>
        <a:xfrm>
          <a:off x="22110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11447</xdr:rowOff>
    </xdr:from>
    <xdr:ext cx="469744" cy="259045"/>
    <xdr:sp macro="" textlink="">
      <xdr:nvSpPr>
        <xdr:cNvPr id="528" name="【消防施設】&#10;一人当たり面積該当値テキスト"/>
        <xdr:cNvSpPr txBox="1"/>
      </xdr:nvSpPr>
      <xdr:spPr>
        <a:xfrm>
          <a:off x="22199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529" name="楕円 528"/>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83820</xdr:rowOff>
    </xdr:from>
    <xdr:to>
      <xdr:col>116</xdr:col>
      <xdr:colOff>63500</xdr:colOff>
      <xdr:row>85</xdr:row>
      <xdr:rowOff>87630</xdr:rowOff>
    </xdr:to>
    <xdr:cxnSp macro="">
      <xdr:nvCxnSpPr>
        <xdr:cNvPr id="530" name="直線コネクタ 529"/>
        <xdr:cNvCxnSpPr/>
      </xdr:nvCxnSpPr>
      <xdr:spPr>
        <a:xfrm flipV="1">
          <a:off x="21323300" y="1465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531" name="楕円 530"/>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95250</xdr:rowOff>
    </xdr:to>
    <xdr:cxnSp macro="">
      <xdr:nvCxnSpPr>
        <xdr:cNvPr id="532" name="直線コネクタ 531"/>
        <xdr:cNvCxnSpPr/>
      </xdr:nvCxnSpPr>
      <xdr:spPr>
        <a:xfrm flipV="1">
          <a:off x="20434300" y="1466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533"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534"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535" name="n_1mainValue【消防施設】&#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536"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8" name="テキスト ボックス 54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8" name="テキスト ボックス 55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62" name="直線コネクタ 56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6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64" name="直線コネクタ 56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6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66" name="直線コネクタ 56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67"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68" name="フローチャート: 判断 56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69" name="フローチャート: 判断 56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570" name="フローチャート: 判断 569"/>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69487</xdr:rowOff>
    </xdr:from>
    <xdr:to>
      <xdr:col>85</xdr:col>
      <xdr:colOff>177800</xdr:colOff>
      <xdr:row>100</xdr:row>
      <xdr:rowOff>171087</xdr:rowOff>
    </xdr:to>
    <xdr:sp macro="" textlink="">
      <xdr:nvSpPr>
        <xdr:cNvPr id="576" name="楕円 575"/>
        <xdr:cNvSpPr/>
      </xdr:nvSpPr>
      <xdr:spPr>
        <a:xfrm>
          <a:off x="16268700" y="172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22514</xdr:rowOff>
    </xdr:from>
    <xdr:ext cx="405111" cy="259045"/>
    <xdr:sp macro="" textlink="">
      <xdr:nvSpPr>
        <xdr:cNvPr id="577" name="【庁舎】&#10;有形固定資産減価償却率該当値テキスト"/>
        <xdr:cNvSpPr txBox="1"/>
      </xdr:nvSpPr>
      <xdr:spPr>
        <a:xfrm>
          <a:off x="16357600" y="1716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105411</xdr:rowOff>
    </xdr:from>
    <xdr:to>
      <xdr:col>81</xdr:col>
      <xdr:colOff>101600</xdr:colOff>
      <xdr:row>101</xdr:row>
      <xdr:rowOff>35561</xdr:rowOff>
    </xdr:to>
    <xdr:sp macro="" textlink="">
      <xdr:nvSpPr>
        <xdr:cNvPr id="578" name="楕円 577"/>
        <xdr:cNvSpPr/>
      </xdr:nvSpPr>
      <xdr:spPr>
        <a:xfrm>
          <a:off x="15430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120287</xdr:rowOff>
    </xdr:from>
    <xdr:to>
      <xdr:col>85</xdr:col>
      <xdr:colOff>127000</xdr:colOff>
      <xdr:row>100</xdr:row>
      <xdr:rowOff>156211</xdr:rowOff>
    </xdr:to>
    <xdr:cxnSp macro="">
      <xdr:nvCxnSpPr>
        <xdr:cNvPr id="579" name="直線コネクタ 578"/>
        <xdr:cNvCxnSpPr/>
      </xdr:nvCxnSpPr>
      <xdr:spPr>
        <a:xfrm flipV="1">
          <a:off x="15481300" y="172652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580" name="楕円 579"/>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156211</xdr:rowOff>
    </xdr:from>
    <xdr:to>
      <xdr:col>81</xdr:col>
      <xdr:colOff>50800</xdr:colOff>
      <xdr:row>102</xdr:row>
      <xdr:rowOff>121920</xdr:rowOff>
    </xdr:to>
    <xdr:cxnSp macro="">
      <xdr:nvCxnSpPr>
        <xdr:cNvPr id="581" name="直線コネクタ 580"/>
        <xdr:cNvCxnSpPr/>
      </xdr:nvCxnSpPr>
      <xdr:spPr>
        <a:xfrm flipV="1">
          <a:off x="14592300" y="17301211"/>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582"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583"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52088</xdr:rowOff>
    </xdr:from>
    <xdr:ext cx="405111" cy="259045"/>
    <xdr:sp macro="" textlink="">
      <xdr:nvSpPr>
        <xdr:cNvPr id="584" name="n_1mainValue【庁舎】&#10;有形固定資産減価償却率"/>
        <xdr:cNvSpPr txBox="1"/>
      </xdr:nvSpPr>
      <xdr:spPr>
        <a:xfrm>
          <a:off x="15266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585" name="n_2main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6" name="テキスト ボックス 5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7" name="直線コネクタ 5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8" name="テキスト ボックス 5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9" name="直線コネクタ 5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0" name="テキスト ボックス 5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1" name="直線コネクタ 6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2" name="テキスト ボックス 6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3" name="直線コネクタ 6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4" name="テキスト ボックス 6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5" name="直線コネクタ 6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6" name="テキスト ボックス 6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7" name="直線コネクタ 6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8" name="テキスト ボックス 6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12" name="直線コネクタ 611"/>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13"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14" name="直線コネクタ 613"/>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15"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16" name="直線コネクタ 61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617"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18" name="フローチャート: 判断 617"/>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19" name="フローチャート: 判断 61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620" name="フローチャート: 判断 61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626" name="楕円 625"/>
        <xdr:cNvSpPr/>
      </xdr:nvSpPr>
      <xdr:spPr>
        <a:xfrm>
          <a:off x="22110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25054</xdr:rowOff>
    </xdr:from>
    <xdr:ext cx="469744" cy="259045"/>
    <xdr:sp macro="" textlink="">
      <xdr:nvSpPr>
        <xdr:cNvPr id="627" name="【庁舎】&#10;一人当たり面積該当値テキスト"/>
        <xdr:cNvSpPr txBox="1"/>
      </xdr:nvSpPr>
      <xdr:spPr>
        <a:xfrm>
          <a:off x="22199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628" name="楕円 627"/>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97427</xdr:rowOff>
    </xdr:from>
    <xdr:to>
      <xdr:col>116</xdr:col>
      <xdr:colOff>63500</xdr:colOff>
      <xdr:row>107</xdr:row>
      <xdr:rowOff>103958</xdr:rowOff>
    </xdr:to>
    <xdr:cxnSp macro="">
      <xdr:nvCxnSpPr>
        <xdr:cNvPr id="629" name="直線コネクタ 628"/>
        <xdr:cNvCxnSpPr/>
      </xdr:nvCxnSpPr>
      <xdr:spPr>
        <a:xfrm flipV="1">
          <a:off x="21323300" y="184425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630" name="楕円 629"/>
        <xdr:cNvSpPr/>
      </xdr:nvSpPr>
      <xdr:spPr>
        <a:xfrm>
          <a:off x="2038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107224</xdr:rowOff>
    </xdr:to>
    <xdr:cxnSp macro="">
      <xdr:nvCxnSpPr>
        <xdr:cNvPr id="631" name="直線コネクタ 630"/>
        <xdr:cNvCxnSpPr/>
      </xdr:nvCxnSpPr>
      <xdr:spPr>
        <a:xfrm flipV="1">
          <a:off x="20434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32"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633"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634" name="n_1mainValue【庁舎】&#10;一人当たり面積"/>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149151</xdr:rowOff>
    </xdr:from>
    <xdr:ext cx="469744" cy="259045"/>
    <xdr:sp macro="" textlink="">
      <xdr:nvSpPr>
        <xdr:cNvPr id="635" name="n_2mainValue【庁舎】&#10;一人当たり面積"/>
        <xdr:cNvSpPr txBox="1"/>
      </xdr:nvSpPr>
      <xdr:spPr>
        <a:xfrm>
          <a:off x="20199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類似団体と比較して特に有形固定資産減価償却率が高くなっている施設は、庁舎、消防施設、保健センター、市民会館である。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公共施設総合管理計画に基づき本庁舎の建て替え及び支所庁舎の解体を令和元年度までに実施する。消防施設については老朽化の著しい十和田湖消防署の建て替えを令和２年度までに実施予定である。また、保健センター及び市民会館についても、管理計画に基づき改修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及び地方消費税交付金が前年比で増となっているものの、扶助費の増加等により財政力指数は前年度と同数となった。類似団体との差は縮まってはいるが依然として低い水準にあることから、市税の収納率の向上に努め、自主財源の確保や財政基盤の強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％で、全国平均、県平均を下回っているものの、前年度比で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地方交付税の減少及び扶助費の増加が見込まれることから、歳出効率化策を積極的に取り入れるなど経常経費のより一層の削減を図り、比率上昇の抑制に努めていく。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1694</xdr:rowOff>
    </xdr:to>
    <xdr:cxnSp macro="">
      <xdr:nvCxnSpPr>
        <xdr:cNvPr id="132" name="直線コネクタ 131"/>
        <xdr:cNvCxnSpPr/>
      </xdr:nvCxnSpPr>
      <xdr:spPr>
        <a:xfrm>
          <a:off x="4114800" y="107869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98213</xdr:rowOff>
    </xdr:to>
    <xdr:cxnSp macro="">
      <xdr:nvCxnSpPr>
        <xdr:cNvPr id="135" name="直線コネクタ 134"/>
        <xdr:cNvCxnSpPr/>
      </xdr:nvCxnSpPr>
      <xdr:spPr>
        <a:xfrm flipV="1">
          <a:off x="3225800" y="1078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98213</xdr:rowOff>
    </xdr:to>
    <xdr:cxnSp macro="">
      <xdr:nvCxnSpPr>
        <xdr:cNvPr id="138" name="直線コネクタ 137"/>
        <xdr:cNvCxnSpPr/>
      </xdr:nvCxnSpPr>
      <xdr:spPr>
        <a:xfrm>
          <a:off x="2336800" y="1086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63</xdr:row>
      <xdr:rowOff>66040</xdr:rowOff>
    </xdr:to>
    <xdr:cxnSp macro="">
      <xdr:nvCxnSpPr>
        <xdr:cNvPr id="141" name="直線コネクタ 140"/>
        <xdr:cNvCxnSpPr/>
      </xdr:nvCxnSpPr>
      <xdr:spPr>
        <a:xfrm>
          <a:off x="1447800" y="1065826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1" name="楕円 150"/>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2"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5" name="楕円 154"/>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56" name="テキスト ボックス 155"/>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7" name="楕円 156"/>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8" name="テキスト ボックス 157"/>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59" name="楕円 158"/>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60" name="テキスト ボックス 159"/>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類似団体、全国及び県のいずれの平均より低い水準となっている。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これは市道維持工事費の増により維持補修費が増となっているものの、委託料等の物件費が前年度比で減少しているためである。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今後は老朽化した施設の解体等が予定されているが、公共施設等総合管理計画に基づき、費用の平準化等も踏まえ計画的に実施する。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131394</xdr:rowOff>
    </xdr:from>
    <xdr:to>
      <xdr:col>23</xdr:col>
      <xdr:colOff>133350</xdr:colOff>
      <xdr:row>82</xdr:row>
      <xdr:rowOff>134917</xdr:rowOff>
    </xdr:to>
    <xdr:cxnSp macro="">
      <xdr:nvCxnSpPr>
        <xdr:cNvPr id="195" name="直線コネクタ 194"/>
        <xdr:cNvCxnSpPr/>
      </xdr:nvCxnSpPr>
      <xdr:spPr>
        <a:xfrm>
          <a:off x="4114800" y="14190294"/>
          <a:ext cx="8382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106025</xdr:rowOff>
    </xdr:from>
    <xdr:to>
      <xdr:col>19</xdr:col>
      <xdr:colOff>133350</xdr:colOff>
      <xdr:row>82</xdr:row>
      <xdr:rowOff>131394</xdr:rowOff>
    </xdr:to>
    <xdr:cxnSp macro="">
      <xdr:nvCxnSpPr>
        <xdr:cNvPr id="198" name="直線コネクタ 197"/>
        <xdr:cNvCxnSpPr/>
      </xdr:nvCxnSpPr>
      <xdr:spPr>
        <a:xfrm>
          <a:off x="3225800" y="14164925"/>
          <a:ext cx="8890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106025</xdr:rowOff>
    </xdr:from>
    <xdr:to>
      <xdr:col>15</xdr:col>
      <xdr:colOff>82550</xdr:colOff>
      <xdr:row>82</xdr:row>
      <xdr:rowOff>120583</xdr:rowOff>
    </xdr:to>
    <xdr:cxnSp macro="">
      <xdr:nvCxnSpPr>
        <xdr:cNvPr id="201" name="直線コネクタ 200"/>
        <xdr:cNvCxnSpPr/>
      </xdr:nvCxnSpPr>
      <xdr:spPr>
        <a:xfrm flipV="1">
          <a:off x="2336800" y="14164925"/>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78894</xdr:rowOff>
    </xdr:from>
    <xdr:to>
      <xdr:col>11</xdr:col>
      <xdr:colOff>31750</xdr:colOff>
      <xdr:row>82</xdr:row>
      <xdr:rowOff>120583</xdr:rowOff>
    </xdr:to>
    <xdr:cxnSp macro="">
      <xdr:nvCxnSpPr>
        <xdr:cNvPr id="204" name="直線コネクタ 203"/>
        <xdr:cNvCxnSpPr/>
      </xdr:nvCxnSpPr>
      <xdr:spPr>
        <a:xfrm>
          <a:off x="1447800" y="14137794"/>
          <a:ext cx="889000" cy="4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84117</xdr:rowOff>
    </xdr:from>
    <xdr:to>
      <xdr:col>23</xdr:col>
      <xdr:colOff>184150</xdr:colOff>
      <xdr:row>83</xdr:row>
      <xdr:rowOff>14267</xdr:rowOff>
    </xdr:to>
    <xdr:sp macro="" textlink="">
      <xdr:nvSpPr>
        <xdr:cNvPr id="214" name="楕円 213"/>
        <xdr:cNvSpPr/>
      </xdr:nvSpPr>
      <xdr:spPr>
        <a:xfrm>
          <a:off x="4902200" y="141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5394</xdr:rowOff>
    </xdr:from>
    <xdr:ext cx="762000" cy="259045"/>
    <xdr:sp macro="" textlink="">
      <xdr:nvSpPr>
        <xdr:cNvPr id="215" name="人件費・物件費等の状況該当値テキスト"/>
        <xdr:cNvSpPr txBox="1"/>
      </xdr:nvSpPr>
      <xdr:spPr>
        <a:xfrm>
          <a:off x="5041900" y="1406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80594</xdr:rowOff>
    </xdr:from>
    <xdr:to>
      <xdr:col>19</xdr:col>
      <xdr:colOff>184150</xdr:colOff>
      <xdr:row>83</xdr:row>
      <xdr:rowOff>10744</xdr:rowOff>
    </xdr:to>
    <xdr:sp macro="" textlink="">
      <xdr:nvSpPr>
        <xdr:cNvPr id="216" name="楕円 215"/>
        <xdr:cNvSpPr/>
      </xdr:nvSpPr>
      <xdr:spPr>
        <a:xfrm>
          <a:off x="4064000" y="141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20921</xdr:rowOff>
    </xdr:from>
    <xdr:ext cx="736600" cy="259045"/>
    <xdr:sp macro="" textlink="">
      <xdr:nvSpPr>
        <xdr:cNvPr id="217" name="テキスト ボックス 216"/>
        <xdr:cNvSpPr txBox="1"/>
      </xdr:nvSpPr>
      <xdr:spPr>
        <a:xfrm>
          <a:off x="3733800" y="1390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55225</xdr:rowOff>
    </xdr:from>
    <xdr:to>
      <xdr:col>15</xdr:col>
      <xdr:colOff>133350</xdr:colOff>
      <xdr:row>82</xdr:row>
      <xdr:rowOff>156825</xdr:rowOff>
    </xdr:to>
    <xdr:sp macro="" textlink="">
      <xdr:nvSpPr>
        <xdr:cNvPr id="218" name="楕円 217"/>
        <xdr:cNvSpPr/>
      </xdr:nvSpPr>
      <xdr:spPr>
        <a:xfrm>
          <a:off x="3175000" y="141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167002</xdr:rowOff>
    </xdr:from>
    <xdr:ext cx="762000" cy="259045"/>
    <xdr:sp macro="" textlink="">
      <xdr:nvSpPr>
        <xdr:cNvPr id="219" name="テキスト ボックス 218"/>
        <xdr:cNvSpPr txBox="1"/>
      </xdr:nvSpPr>
      <xdr:spPr>
        <a:xfrm>
          <a:off x="2844800" y="1388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69783</xdr:rowOff>
    </xdr:from>
    <xdr:to>
      <xdr:col>11</xdr:col>
      <xdr:colOff>82550</xdr:colOff>
      <xdr:row>82</xdr:row>
      <xdr:rowOff>171383</xdr:rowOff>
    </xdr:to>
    <xdr:sp macro="" textlink="">
      <xdr:nvSpPr>
        <xdr:cNvPr id="220" name="楕円 219"/>
        <xdr:cNvSpPr/>
      </xdr:nvSpPr>
      <xdr:spPr>
        <a:xfrm>
          <a:off x="2286000" y="141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10110</xdr:rowOff>
    </xdr:from>
    <xdr:ext cx="762000" cy="259045"/>
    <xdr:sp macro="" textlink="">
      <xdr:nvSpPr>
        <xdr:cNvPr id="221" name="テキスト ボックス 220"/>
        <xdr:cNvSpPr txBox="1"/>
      </xdr:nvSpPr>
      <xdr:spPr>
        <a:xfrm>
          <a:off x="1955800" y="1389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28094</xdr:rowOff>
    </xdr:from>
    <xdr:to>
      <xdr:col>7</xdr:col>
      <xdr:colOff>31750</xdr:colOff>
      <xdr:row>82</xdr:row>
      <xdr:rowOff>129694</xdr:rowOff>
    </xdr:to>
    <xdr:sp macro="" textlink="">
      <xdr:nvSpPr>
        <xdr:cNvPr id="222" name="楕円 221"/>
        <xdr:cNvSpPr/>
      </xdr:nvSpPr>
      <xdr:spPr>
        <a:xfrm>
          <a:off x="1397000" y="140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139871</xdr:rowOff>
    </xdr:from>
    <xdr:ext cx="762000" cy="259045"/>
    <xdr:sp macro="" textlink="">
      <xdr:nvSpPr>
        <xdr:cNvPr id="223" name="テキスト ボックス 222"/>
        <xdr:cNvSpPr txBox="1"/>
      </xdr:nvSpPr>
      <xdr:spPr>
        <a:xfrm>
          <a:off x="1066800" y="1385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類似団体、全国市及び町村のいずれの平均より低い水準となっている。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今後も適正な給与制度の運用に努める。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82</xdr:row>
      <xdr:rowOff>143934</xdr:rowOff>
    </xdr:to>
    <xdr:cxnSp macro="">
      <xdr:nvCxnSpPr>
        <xdr:cNvPr id="257" name="直線コネクタ 256"/>
        <xdr:cNvCxnSpPr/>
      </xdr:nvCxnSpPr>
      <xdr:spPr>
        <a:xfrm>
          <a:off x="16179800" y="14202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52916</xdr:rowOff>
    </xdr:to>
    <xdr:cxnSp macro="">
      <xdr:nvCxnSpPr>
        <xdr:cNvPr id="260" name="直線コネクタ 259"/>
        <xdr:cNvCxnSpPr/>
      </xdr:nvCxnSpPr>
      <xdr:spPr>
        <a:xfrm flipV="1">
          <a:off x="15290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52916</xdr:rowOff>
    </xdr:to>
    <xdr:cxnSp macro="">
      <xdr:nvCxnSpPr>
        <xdr:cNvPr id="263" name="直線コネクタ 262"/>
        <xdr:cNvCxnSpPr/>
      </xdr:nvCxnSpPr>
      <xdr:spPr>
        <a:xfrm>
          <a:off x="14401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143934</xdr:rowOff>
    </xdr:to>
    <xdr:cxnSp macro="">
      <xdr:nvCxnSpPr>
        <xdr:cNvPr id="266" name="直線コネクタ 265"/>
        <xdr:cNvCxnSpPr/>
      </xdr:nvCxnSpPr>
      <xdr:spPr>
        <a:xfrm>
          <a:off x="13512800" y="141224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93134</xdr:rowOff>
    </xdr:from>
    <xdr:to>
      <xdr:col>81</xdr:col>
      <xdr:colOff>95250</xdr:colOff>
      <xdr:row>83</xdr:row>
      <xdr:rowOff>23284</xdr:rowOff>
    </xdr:to>
    <xdr:sp macro="" textlink="">
      <xdr:nvSpPr>
        <xdr:cNvPr id="276" name="楕円 275"/>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109661</xdr:rowOff>
    </xdr:from>
    <xdr:ext cx="762000" cy="259045"/>
    <xdr:sp macro="" textlink="">
      <xdr:nvSpPr>
        <xdr:cNvPr id="277"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8" name="楕円 277"/>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9" name="テキスト ボックス 278"/>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0" name="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2" name="楕円 281"/>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3" name="テキスト ボックス 282"/>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5" name="テキスト ボックス 284"/>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類似団体、全国及び青森県のいずれの平均よりも低い水準となっている。これは事務の見直しに係る統廃合などに伴う職員の減によるものである。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今後も、定員適正化計画に基づき業務に合わせた適切な人員配置、職員数の管理に努める。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126758</xdr:rowOff>
    </xdr:from>
    <xdr:to>
      <xdr:col>81</xdr:col>
      <xdr:colOff>44450</xdr:colOff>
      <xdr:row>59</xdr:row>
      <xdr:rowOff>133652</xdr:rowOff>
    </xdr:to>
    <xdr:cxnSp macro="">
      <xdr:nvCxnSpPr>
        <xdr:cNvPr id="322" name="直線コネクタ 321"/>
        <xdr:cNvCxnSpPr/>
      </xdr:nvCxnSpPr>
      <xdr:spPr>
        <a:xfrm>
          <a:off x="16179800" y="1024230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126758</xdr:rowOff>
    </xdr:from>
    <xdr:to>
      <xdr:col>77</xdr:col>
      <xdr:colOff>44450</xdr:colOff>
      <xdr:row>59</xdr:row>
      <xdr:rowOff>129056</xdr:rowOff>
    </xdr:to>
    <xdr:cxnSp macro="">
      <xdr:nvCxnSpPr>
        <xdr:cNvPr id="325" name="直線コネクタ 324"/>
        <xdr:cNvCxnSpPr/>
      </xdr:nvCxnSpPr>
      <xdr:spPr>
        <a:xfrm flipV="1">
          <a:off x="15290800" y="102423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129056</xdr:rowOff>
    </xdr:from>
    <xdr:to>
      <xdr:col>72</xdr:col>
      <xdr:colOff>203200</xdr:colOff>
      <xdr:row>59</xdr:row>
      <xdr:rowOff>130205</xdr:rowOff>
    </xdr:to>
    <xdr:cxnSp macro="">
      <xdr:nvCxnSpPr>
        <xdr:cNvPr id="328" name="直線コネクタ 327"/>
        <xdr:cNvCxnSpPr/>
      </xdr:nvCxnSpPr>
      <xdr:spPr>
        <a:xfrm flipV="1">
          <a:off x="14401800" y="1024460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130205</xdr:rowOff>
    </xdr:to>
    <xdr:cxnSp macro="">
      <xdr:nvCxnSpPr>
        <xdr:cNvPr id="331" name="直線コネクタ 330"/>
        <xdr:cNvCxnSpPr/>
      </xdr:nvCxnSpPr>
      <xdr:spPr>
        <a:xfrm>
          <a:off x="13512800" y="102296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82852</xdr:rowOff>
    </xdr:from>
    <xdr:to>
      <xdr:col>81</xdr:col>
      <xdr:colOff>95250</xdr:colOff>
      <xdr:row>60</xdr:row>
      <xdr:rowOff>13002</xdr:rowOff>
    </xdr:to>
    <xdr:sp macro="" textlink="">
      <xdr:nvSpPr>
        <xdr:cNvPr id="341" name="楕円 340"/>
        <xdr:cNvSpPr/>
      </xdr:nvSpPr>
      <xdr:spPr>
        <a:xfrm>
          <a:off x="169672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99379</xdr:rowOff>
    </xdr:from>
    <xdr:ext cx="762000" cy="259045"/>
    <xdr:sp macro="" textlink="">
      <xdr:nvSpPr>
        <xdr:cNvPr id="342" name="定員管理の状況該当値テキスト"/>
        <xdr:cNvSpPr txBox="1"/>
      </xdr:nvSpPr>
      <xdr:spPr>
        <a:xfrm>
          <a:off x="17106900" y="100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75958</xdr:rowOff>
    </xdr:from>
    <xdr:to>
      <xdr:col>77</xdr:col>
      <xdr:colOff>95250</xdr:colOff>
      <xdr:row>60</xdr:row>
      <xdr:rowOff>6108</xdr:rowOff>
    </xdr:to>
    <xdr:sp macro="" textlink="">
      <xdr:nvSpPr>
        <xdr:cNvPr id="343" name="楕円 342"/>
        <xdr:cNvSpPr/>
      </xdr:nvSpPr>
      <xdr:spPr>
        <a:xfrm>
          <a:off x="16129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16285</xdr:rowOff>
    </xdr:from>
    <xdr:ext cx="736600" cy="259045"/>
    <xdr:sp macro="" textlink="">
      <xdr:nvSpPr>
        <xdr:cNvPr id="344" name="テキスト ボックス 343"/>
        <xdr:cNvSpPr txBox="1"/>
      </xdr:nvSpPr>
      <xdr:spPr>
        <a:xfrm>
          <a:off x="15798800" y="996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78256</xdr:rowOff>
    </xdr:from>
    <xdr:to>
      <xdr:col>73</xdr:col>
      <xdr:colOff>44450</xdr:colOff>
      <xdr:row>60</xdr:row>
      <xdr:rowOff>8406</xdr:rowOff>
    </xdr:to>
    <xdr:sp macro="" textlink="">
      <xdr:nvSpPr>
        <xdr:cNvPr id="345" name="楕円 344"/>
        <xdr:cNvSpPr/>
      </xdr:nvSpPr>
      <xdr:spPr>
        <a:xfrm>
          <a:off x="15240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18583</xdr:rowOff>
    </xdr:from>
    <xdr:ext cx="762000" cy="259045"/>
    <xdr:sp macro="" textlink="">
      <xdr:nvSpPr>
        <xdr:cNvPr id="346" name="テキスト ボックス 345"/>
        <xdr:cNvSpPr txBox="1"/>
      </xdr:nvSpPr>
      <xdr:spPr>
        <a:xfrm>
          <a:off x="14909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79405</xdr:rowOff>
    </xdr:from>
    <xdr:to>
      <xdr:col>68</xdr:col>
      <xdr:colOff>203200</xdr:colOff>
      <xdr:row>60</xdr:row>
      <xdr:rowOff>9555</xdr:rowOff>
    </xdr:to>
    <xdr:sp macro="" textlink="">
      <xdr:nvSpPr>
        <xdr:cNvPr id="347" name="楕円 346"/>
        <xdr:cNvSpPr/>
      </xdr:nvSpPr>
      <xdr:spPr>
        <a:xfrm>
          <a:off x="14351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19732</xdr:rowOff>
    </xdr:from>
    <xdr:ext cx="762000" cy="259045"/>
    <xdr:sp macro="" textlink="">
      <xdr:nvSpPr>
        <xdr:cNvPr id="348" name="テキスト ボックス 347"/>
        <xdr:cNvSpPr txBox="1"/>
      </xdr:nvSpPr>
      <xdr:spPr>
        <a:xfrm>
          <a:off x="14020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9" name="楕円 348"/>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50" name="テキスト ボックス 349"/>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過去の借入が償還終了したことや地方債発行額の抑制による元利償還金の減により前年度より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今後の大規模建設事業により地方債の新規発行が増加することが見込まれるが、引き続き交付税措置のある地方債を活用するなど、比率の低下に努める。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131572</xdr:rowOff>
    </xdr:to>
    <xdr:cxnSp macro="">
      <xdr:nvCxnSpPr>
        <xdr:cNvPr id="382" name="直線コネクタ 381"/>
        <xdr:cNvCxnSpPr/>
      </xdr:nvCxnSpPr>
      <xdr:spPr>
        <a:xfrm flipV="1">
          <a:off x="16179800" y="72456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46990</xdr:rowOff>
    </xdr:to>
    <xdr:cxnSp macro="">
      <xdr:nvCxnSpPr>
        <xdr:cNvPr id="385" name="直線コネクタ 384"/>
        <xdr:cNvCxnSpPr/>
      </xdr:nvCxnSpPr>
      <xdr:spPr>
        <a:xfrm flipV="1">
          <a:off x="15290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66294</xdr:rowOff>
    </xdr:to>
    <xdr:cxnSp macro="">
      <xdr:nvCxnSpPr>
        <xdr:cNvPr id="388" name="直線コネクタ 387"/>
        <xdr:cNvCxnSpPr/>
      </xdr:nvCxnSpPr>
      <xdr:spPr>
        <a:xfrm flipV="1">
          <a:off x="14401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66294</xdr:rowOff>
    </xdr:from>
    <xdr:to>
      <xdr:col>68</xdr:col>
      <xdr:colOff>152400</xdr:colOff>
      <xdr:row>43</xdr:row>
      <xdr:rowOff>114554</xdr:rowOff>
    </xdr:to>
    <xdr:cxnSp macro="">
      <xdr:nvCxnSpPr>
        <xdr:cNvPr id="391" name="直線コネクタ 390"/>
        <xdr:cNvCxnSpPr/>
      </xdr:nvCxnSpPr>
      <xdr:spPr>
        <a:xfrm flipV="1">
          <a:off x="13512800" y="7438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401" name="楕円 400"/>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2"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3" name="楕円 402"/>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4" name="テキスト ボックス 403"/>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5" name="楕円 404"/>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6" name="テキスト ボックス 405"/>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7" name="楕円 406"/>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8" name="テキスト ボックス 407"/>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63754</xdr:rowOff>
    </xdr:from>
    <xdr:to>
      <xdr:col>64</xdr:col>
      <xdr:colOff>152400</xdr:colOff>
      <xdr:row>43</xdr:row>
      <xdr:rowOff>165354</xdr:rowOff>
    </xdr:to>
    <xdr:sp macro="" textlink="">
      <xdr:nvSpPr>
        <xdr:cNvPr id="409" name="楕円 408"/>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150131</xdr:rowOff>
    </xdr:from>
    <xdr:ext cx="762000" cy="259045"/>
    <xdr:sp macro="" textlink="">
      <xdr:nvSpPr>
        <xdr:cNvPr id="410" name="テキスト ボックス 409"/>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元金償還額に対して地方債発行額を抑制していることにより地方債残高が減少していることや、行財政改革の推進や経費節減に努めたことによる財政調整基金などの残高増加により比率の低下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庁舎及び学校建設事業、老朽化に伴う公共施設の解体事業等の実施に伴い、地方債の発行や基金の取り崩しが予定されているため、今後も引き続き交付税措置のある有利な地方債を活用し、将来負担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13801</xdr:rowOff>
    </xdr:from>
    <xdr:to>
      <xdr:col>77</xdr:col>
      <xdr:colOff>44450</xdr:colOff>
      <xdr:row>14</xdr:row>
      <xdr:rowOff>143298</xdr:rowOff>
    </xdr:to>
    <xdr:cxnSp macro="">
      <xdr:nvCxnSpPr>
        <xdr:cNvPr id="444" name="直線コネクタ 443"/>
        <xdr:cNvCxnSpPr/>
      </xdr:nvCxnSpPr>
      <xdr:spPr>
        <a:xfrm flipV="1">
          <a:off x="15290800" y="2414101"/>
          <a:ext cx="889000" cy="1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143298</xdr:rowOff>
    </xdr:from>
    <xdr:to>
      <xdr:col>72</xdr:col>
      <xdr:colOff>203200</xdr:colOff>
      <xdr:row>15</xdr:row>
      <xdr:rowOff>129498</xdr:rowOff>
    </xdr:to>
    <xdr:cxnSp macro="">
      <xdr:nvCxnSpPr>
        <xdr:cNvPr id="447" name="直線コネクタ 446"/>
        <xdr:cNvCxnSpPr/>
      </xdr:nvCxnSpPr>
      <xdr:spPr>
        <a:xfrm flipV="1">
          <a:off x="14401800" y="2543598"/>
          <a:ext cx="889000" cy="1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129498</xdr:rowOff>
    </xdr:from>
    <xdr:to>
      <xdr:col>68</xdr:col>
      <xdr:colOff>152400</xdr:colOff>
      <xdr:row>16</xdr:row>
      <xdr:rowOff>110871</xdr:rowOff>
    </xdr:to>
    <xdr:cxnSp macro="">
      <xdr:nvCxnSpPr>
        <xdr:cNvPr id="450" name="直線コネクタ 449"/>
        <xdr:cNvCxnSpPr/>
      </xdr:nvCxnSpPr>
      <xdr:spPr>
        <a:xfrm flipV="1">
          <a:off x="13512800" y="270124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134451</xdr:rowOff>
    </xdr:from>
    <xdr:to>
      <xdr:col>77</xdr:col>
      <xdr:colOff>95250</xdr:colOff>
      <xdr:row>14</xdr:row>
      <xdr:rowOff>64601</xdr:rowOff>
    </xdr:to>
    <xdr:sp macro="" textlink="">
      <xdr:nvSpPr>
        <xdr:cNvPr id="462" name="楕円 461"/>
        <xdr:cNvSpPr/>
      </xdr:nvSpPr>
      <xdr:spPr>
        <a:xfrm>
          <a:off x="161290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74778</xdr:rowOff>
    </xdr:from>
    <xdr:ext cx="736600" cy="259045"/>
    <xdr:sp macro="" textlink="">
      <xdr:nvSpPr>
        <xdr:cNvPr id="463" name="テキスト ボックス 462"/>
        <xdr:cNvSpPr txBox="1"/>
      </xdr:nvSpPr>
      <xdr:spPr>
        <a:xfrm>
          <a:off x="15798800" y="213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92498</xdr:rowOff>
    </xdr:from>
    <xdr:to>
      <xdr:col>73</xdr:col>
      <xdr:colOff>44450</xdr:colOff>
      <xdr:row>15</xdr:row>
      <xdr:rowOff>22648</xdr:rowOff>
    </xdr:to>
    <xdr:sp macro="" textlink="">
      <xdr:nvSpPr>
        <xdr:cNvPr id="464" name="楕円 463"/>
        <xdr:cNvSpPr/>
      </xdr:nvSpPr>
      <xdr:spPr>
        <a:xfrm>
          <a:off x="15240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32825</xdr:rowOff>
    </xdr:from>
    <xdr:ext cx="762000" cy="259045"/>
    <xdr:sp macro="" textlink="">
      <xdr:nvSpPr>
        <xdr:cNvPr id="465" name="テキスト ボックス 464"/>
        <xdr:cNvSpPr txBox="1"/>
      </xdr:nvSpPr>
      <xdr:spPr>
        <a:xfrm>
          <a:off x="14909800" y="2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78698</xdr:rowOff>
    </xdr:from>
    <xdr:to>
      <xdr:col>68</xdr:col>
      <xdr:colOff>203200</xdr:colOff>
      <xdr:row>16</xdr:row>
      <xdr:rowOff>8848</xdr:rowOff>
    </xdr:to>
    <xdr:sp macro="" textlink="">
      <xdr:nvSpPr>
        <xdr:cNvPr id="466" name="楕円 465"/>
        <xdr:cNvSpPr/>
      </xdr:nvSpPr>
      <xdr:spPr>
        <a:xfrm>
          <a:off x="14351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19025</xdr:rowOff>
    </xdr:from>
    <xdr:ext cx="762000" cy="259045"/>
    <xdr:sp macro="" textlink="">
      <xdr:nvSpPr>
        <xdr:cNvPr id="467" name="テキスト ボックス 466"/>
        <xdr:cNvSpPr txBox="1"/>
      </xdr:nvSpPr>
      <xdr:spPr>
        <a:xfrm>
          <a:off x="14020800" y="241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60071</xdr:rowOff>
    </xdr:from>
    <xdr:to>
      <xdr:col>64</xdr:col>
      <xdr:colOff>152400</xdr:colOff>
      <xdr:row>16</xdr:row>
      <xdr:rowOff>161671</xdr:rowOff>
    </xdr:to>
    <xdr:sp macro="" textlink="">
      <xdr:nvSpPr>
        <xdr:cNvPr id="468" name="楕円 467"/>
        <xdr:cNvSpPr/>
      </xdr:nvSpPr>
      <xdr:spPr>
        <a:xfrm>
          <a:off x="13462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146448</xdr:rowOff>
    </xdr:from>
    <xdr:ext cx="762000" cy="259045"/>
    <xdr:sp macro="" textlink="">
      <xdr:nvSpPr>
        <xdr:cNvPr id="469" name="テキスト ボックス 468"/>
        <xdr:cNvSpPr txBox="1"/>
      </xdr:nvSpPr>
      <xdr:spPr>
        <a:xfrm>
          <a:off x="13131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人件費に係る経常収支比率は、類似団体平均より大きく下回った水準で推移している。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これは事務事業の見直しに努めていること、計画的な定員適正化を進めていること、消防や塵芥処理業務を一部事務組合で行っていることにより人件費が抑えられているためである。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今後も適正な定員管理に努める。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33</xdr:row>
      <xdr:rowOff>123190</xdr:rowOff>
    </xdr:to>
    <xdr:cxnSp macro="">
      <xdr:nvCxnSpPr>
        <xdr:cNvPr id="66" name="直線コネクタ 65"/>
        <xdr:cNvCxnSpPr/>
      </xdr:nvCxnSpPr>
      <xdr:spPr>
        <a:xfrm>
          <a:off x="3987800" y="577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34</xdr:row>
      <xdr:rowOff>5080</xdr:rowOff>
    </xdr:to>
    <xdr:cxnSp macro="">
      <xdr:nvCxnSpPr>
        <xdr:cNvPr id="69" name="直線コネクタ 68"/>
        <xdr:cNvCxnSpPr/>
      </xdr:nvCxnSpPr>
      <xdr:spPr>
        <a:xfrm flipV="1">
          <a:off x="3098800" y="577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12700</xdr:rowOff>
    </xdr:to>
    <xdr:cxnSp macro="">
      <xdr:nvCxnSpPr>
        <xdr:cNvPr id="72" name="直線コネクタ 71"/>
        <xdr:cNvCxnSpPr/>
      </xdr:nvCxnSpPr>
      <xdr:spPr>
        <a:xfrm flipV="1">
          <a:off x="2209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12700</xdr:rowOff>
    </xdr:to>
    <xdr:cxnSp macro="">
      <xdr:nvCxnSpPr>
        <xdr:cNvPr id="75" name="直線コネクタ 74"/>
        <xdr:cNvCxnSpPr/>
      </xdr:nvCxnSpPr>
      <xdr:spPr>
        <a:xfrm>
          <a:off x="1320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152417</xdr:rowOff>
    </xdr:from>
    <xdr:ext cx="762000" cy="259045"/>
    <xdr:sp macro="" textlink="">
      <xdr:nvSpPr>
        <xdr:cNvPr id="86" name="人件費該当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7" name="楕円 86"/>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8" name="テキスト ボックス 87"/>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物件費に係る経常収支比率は、類似団体平均より下回った水準で推移しており、類似団体内順位では２番目に低くなっている。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これは、ごみ収集・処理業務や給食業務等を一部事務組合で行っていることにより、その経費が委託料等の物件費に計上されず、補助費等として計上されているためである。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今後も経常的な経費について事務事業の見直しに努める。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14</xdr:row>
      <xdr:rowOff>134620</xdr:rowOff>
    </xdr:to>
    <xdr:cxnSp macro="">
      <xdr:nvCxnSpPr>
        <xdr:cNvPr id="127" name="直線コネクタ 126"/>
        <xdr:cNvCxnSpPr/>
      </xdr:nvCxnSpPr>
      <xdr:spPr>
        <a:xfrm flipV="1">
          <a:off x="15671800" y="251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134620</xdr:rowOff>
    </xdr:to>
    <xdr:cxnSp macro="">
      <xdr:nvCxnSpPr>
        <xdr:cNvPr id="130" name="直線コネクタ 129"/>
        <xdr:cNvCxnSpPr/>
      </xdr:nvCxnSpPr>
      <xdr:spPr>
        <a:xfrm>
          <a:off x="14782800" y="252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142240</xdr:rowOff>
    </xdr:to>
    <xdr:cxnSp macro="">
      <xdr:nvCxnSpPr>
        <xdr:cNvPr id="133" name="直線コネクタ 132"/>
        <xdr:cNvCxnSpPr/>
      </xdr:nvCxnSpPr>
      <xdr:spPr>
        <a:xfrm flipV="1">
          <a:off x="13893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142240</xdr:rowOff>
    </xdr:to>
    <xdr:cxnSp macro="">
      <xdr:nvCxnSpPr>
        <xdr:cNvPr id="136" name="直線コネクタ 135"/>
        <xdr:cNvCxnSpPr/>
      </xdr:nvCxnSpPr>
      <xdr:spPr>
        <a:xfrm>
          <a:off x="13004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6" name="楕円 145"/>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140987</xdr:rowOff>
    </xdr:from>
    <xdr:ext cx="762000" cy="259045"/>
    <xdr:sp macro="" textlink="">
      <xdr:nvSpPr>
        <xdr:cNvPr id="147" name="物件費該当値テキスト"/>
        <xdr:cNvSpPr txBox="1"/>
      </xdr:nvSpPr>
      <xdr:spPr>
        <a:xfrm>
          <a:off x="16598900" y="23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83820</xdr:rowOff>
    </xdr:from>
    <xdr:to>
      <xdr:col>78</xdr:col>
      <xdr:colOff>120650</xdr:colOff>
      <xdr:row>15</xdr:row>
      <xdr:rowOff>13970</xdr:rowOff>
    </xdr:to>
    <xdr:sp macro="" textlink="">
      <xdr:nvSpPr>
        <xdr:cNvPr id="148" name="楕円 147"/>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24147</xdr:rowOff>
    </xdr:from>
    <xdr:ext cx="736600" cy="259045"/>
    <xdr:sp macro="" textlink="">
      <xdr:nvSpPr>
        <xdr:cNvPr id="149" name="テキスト ボックス 148"/>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2" name="楕円 151"/>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3" name="テキスト ボックス 152"/>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扶助費に係る経常収支比率は、生活保護費及び障害者介護給付費の増により前年度から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％高くなっている。今後も高齢化等により上昇することが見込まれることから、資格審査等の適正化を進め、費用の抑制に努める。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115570</xdr:rowOff>
    </xdr:to>
    <xdr:cxnSp macro="">
      <xdr:nvCxnSpPr>
        <xdr:cNvPr id="188" name="直線コネクタ 187"/>
        <xdr:cNvCxnSpPr/>
      </xdr:nvCxnSpPr>
      <xdr:spPr>
        <a:xfrm>
          <a:off x="3987800" y="9461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46990</xdr:rowOff>
    </xdr:to>
    <xdr:cxnSp macro="">
      <xdr:nvCxnSpPr>
        <xdr:cNvPr id="191" name="直線コネクタ 190"/>
        <xdr:cNvCxnSpPr/>
      </xdr:nvCxnSpPr>
      <xdr:spPr>
        <a:xfrm flipV="1">
          <a:off x="3098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46990</xdr:rowOff>
    </xdr:to>
    <xdr:cxnSp macro="">
      <xdr:nvCxnSpPr>
        <xdr:cNvPr id="194" name="直線コネクタ 193"/>
        <xdr:cNvCxnSpPr/>
      </xdr:nvCxnSpPr>
      <xdr:spPr>
        <a:xfrm>
          <a:off x="2209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157480</xdr:rowOff>
    </xdr:to>
    <xdr:cxnSp macro="">
      <xdr:nvCxnSpPr>
        <xdr:cNvPr id="197" name="直線コネクタ 196"/>
        <xdr:cNvCxnSpPr/>
      </xdr:nvCxnSpPr>
      <xdr:spPr>
        <a:xfrm>
          <a:off x="1320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7" name="楕円 206"/>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36847</xdr:rowOff>
    </xdr:from>
    <xdr:ext cx="762000" cy="259045"/>
    <xdr:sp macro="" textlink="">
      <xdr:nvSpPr>
        <xdr:cNvPr id="208" name="扶助費該当値テキスト"/>
        <xdr:cNvSpPr txBox="1"/>
      </xdr:nvSpPr>
      <xdr:spPr>
        <a:xfrm>
          <a:off x="49149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11" name="楕円 210"/>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212" name="テキスト ボックス 211"/>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3" name="楕円 212"/>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4" name="テキスト ボックス 213"/>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その他の経費に係る経常収支比率は、類似団体及び県平均より下回っている。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前年度から０．４％上昇した主な要因は市道維持工事費及び地域総合整備資金貸付金が増となったためである。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また、特別会計への繰出金が多額となっているため、収入の確保に取り組むとともに事務事業の見直しを図り、健全な財政運営に努める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55</xdr:row>
      <xdr:rowOff>171087</xdr:rowOff>
    </xdr:to>
    <xdr:cxnSp macro="">
      <xdr:nvCxnSpPr>
        <xdr:cNvPr id="251" name="直線コネクタ 250"/>
        <xdr:cNvCxnSpPr/>
      </xdr:nvCxnSpPr>
      <xdr:spPr>
        <a:xfrm>
          <a:off x="15671800" y="95747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144962</xdr:rowOff>
    </xdr:to>
    <xdr:cxnSp macro="">
      <xdr:nvCxnSpPr>
        <xdr:cNvPr id="254" name="直線コネクタ 253"/>
        <xdr:cNvCxnSpPr/>
      </xdr:nvCxnSpPr>
      <xdr:spPr>
        <a:xfrm>
          <a:off x="14782800" y="9535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105773</xdr:rowOff>
    </xdr:to>
    <xdr:cxnSp macro="">
      <xdr:nvCxnSpPr>
        <xdr:cNvPr id="257" name="直線コネクタ 256"/>
        <xdr:cNvCxnSpPr/>
      </xdr:nvCxnSpPr>
      <xdr:spPr>
        <a:xfrm>
          <a:off x="13893800" y="9502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73116</xdr:rowOff>
    </xdr:to>
    <xdr:cxnSp macro="">
      <xdr:nvCxnSpPr>
        <xdr:cNvPr id="260" name="直線コネクタ 259"/>
        <xdr:cNvCxnSpPr/>
      </xdr:nvCxnSpPr>
      <xdr:spPr>
        <a:xfrm>
          <a:off x="13004800" y="9496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120287</xdr:rowOff>
    </xdr:from>
    <xdr:to>
      <xdr:col>82</xdr:col>
      <xdr:colOff>158750</xdr:colOff>
      <xdr:row>56</xdr:row>
      <xdr:rowOff>50437</xdr:rowOff>
    </xdr:to>
    <xdr:sp macro="" textlink="">
      <xdr:nvSpPr>
        <xdr:cNvPr id="270" name="楕円 269"/>
        <xdr:cNvSpPr/>
      </xdr:nvSpPr>
      <xdr:spPr>
        <a:xfrm>
          <a:off x="164592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136814</xdr:rowOff>
    </xdr:from>
    <xdr:ext cx="762000" cy="259045"/>
    <xdr:sp macro="" textlink="">
      <xdr:nvSpPr>
        <xdr:cNvPr id="271" name="その他該当値テキスト"/>
        <xdr:cNvSpPr txBox="1"/>
      </xdr:nvSpPr>
      <xdr:spPr>
        <a:xfrm>
          <a:off x="16598900" y="9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2" name="楕円 271"/>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3" name="テキスト ボックス 272"/>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4" name="楕円 273"/>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5" name="テキスト ボックス 274"/>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6" name="楕円 275"/>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7" name="テキスト ボックス 276"/>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15784</xdr:rowOff>
    </xdr:from>
    <xdr:to>
      <xdr:col>65</xdr:col>
      <xdr:colOff>53975</xdr:colOff>
      <xdr:row>55</xdr:row>
      <xdr:rowOff>117384</xdr:rowOff>
    </xdr:to>
    <xdr:sp macro="" textlink="">
      <xdr:nvSpPr>
        <xdr:cNvPr id="278" name="楕円 277"/>
        <xdr:cNvSpPr/>
      </xdr:nvSpPr>
      <xdr:spPr>
        <a:xfrm>
          <a:off x="12954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127561</xdr:rowOff>
    </xdr:from>
    <xdr:ext cx="762000" cy="259045"/>
    <xdr:sp macro="" textlink="">
      <xdr:nvSpPr>
        <xdr:cNvPr id="279" name="テキスト ボックス 278"/>
        <xdr:cNvSpPr txBox="1"/>
      </xdr:nvSpPr>
      <xdr:spPr>
        <a:xfrm>
          <a:off x="12623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補助費等に係る経常収支比率は、類似団体平均より大きく上回った水準で推移しており、類似団体内順位では２番目に高くなっている。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これは、病院や下水道の公営企業への繰出金や、一部事務組合への負担金が多額であることが要因となっており、一方で人件費や物件費などの費用は抑えられている。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46990</xdr:rowOff>
    </xdr:to>
    <xdr:cxnSp macro="">
      <xdr:nvCxnSpPr>
        <xdr:cNvPr id="309" name="直線コネクタ 308"/>
        <xdr:cNvCxnSpPr/>
      </xdr:nvCxnSpPr>
      <xdr:spPr>
        <a:xfrm>
          <a:off x="15671800" y="673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78994</xdr:rowOff>
    </xdr:to>
    <xdr:cxnSp macro="">
      <xdr:nvCxnSpPr>
        <xdr:cNvPr id="312" name="直線コネクタ 311"/>
        <xdr:cNvCxnSpPr/>
      </xdr:nvCxnSpPr>
      <xdr:spPr>
        <a:xfrm flipV="1">
          <a:off x="14782800" y="6733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65278</xdr:rowOff>
    </xdr:from>
    <xdr:to>
      <xdr:col>73</xdr:col>
      <xdr:colOff>180975</xdr:colOff>
      <xdr:row>39</xdr:row>
      <xdr:rowOff>78994</xdr:rowOff>
    </xdr:to>
    <xdr:cxnSp macro="">
      <xdr:nvCxnSpPr>
        <xdr:cNvPr id="315" name="直線コネクタ 314"/>
        <xdr:cNvCxnSpPr/>
      </xdr:nvCxnSpPr>
      <xdr:spPr>
        <a:xfrm>
          <a:off x="13893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65278</xdr:rowOff>
    </xdr:to>
    <xdr:cxnSp macro="">
      <xdr:nvCxnSpPr>
        <xdr:cNvPr id="318" name="直線コネクタ 317"/>
        <xdr:cNvCxnSpPr/>
      </xdr:nvCxnSpPr>
      <xdr:spPr>
        <a:xfrm>
          <a:off x="13004800" y="67335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8" name="楕円 327"/>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76217</xdr:rowOff>
    </xdr:from>
    <xdr:ext cx="762000" cy="259045"/>
    <xdr:sp macro="" textlink="">
      <xdr:nvSpPr>
        <xdr:cNvPr id="329" name="補助費等該当値テキスト"/>
        <xdr:cNvSpPr txBox="1"/>
      </xdr:nvSpPr>
      <xdr:spPr>
        <a:xfrm>
          <a:off x="16598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0" name="楕円 32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1" name="テキスト ボックス 33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28194</xdr:rowOff>
    </xdr:from>
    <xdr:to>
      <xdr:col>74</xdr:col>
      <xdr:colOff>31750</xdr:colOff>
      <xdr:row>39</xdr:row>
      <xdr:rowOff>129794</xdr:rowOff>
    </xdr:to>
    <xdr:sp macro="" textlink="">
      <xdr:nvSpPr>
        <xdr:cNvPr id="332" name="楕円 331"/>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114571</xdr:rowOff>
    </xdr:from>
    <xdr:ext cx="762000" cy="259045"/>
    <xdr:sp macro="" textlink="">
      <xdr:nvSpPr>
        <xdr:cNvPr id="333" name="テキスト ボックス 332"/>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14478</xdr:rowOff>
    </xdr:from>
    <xdr:to>
      <xdr:col>69</xdr:col>
      <xdr:colOff>142875</xdr:colOff>
      <xdr:row>39</xdr:row>
      <xdr:rowOff>116078</xdr:rowOff>
    </xdr:to>
    <xdr:sp macro="" textlink="">
      <xdr:nvSpPr>
        <xdr:cNvPr id="334" name="楕円 333"/>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100855</xdr:rowOff>
    </xdr:from>
    <xdr:ext cx="762000" cy="259045"/>
    <xdr:sp macro="" textlink="">
      <xdr:nvSpPr>
        <xdr:cNvPr id="335" name="テキスト ボックス 334"/>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6" name="楕円 335"/>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7" name="テキスト ボックス 336"/>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公債費に係る経常収支比率は、全国平均を上回っているものの、地方道路等整備事業債など大型借入の償還が終了したことにより、減少傾向にある。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今後の大規模建設事業により地方債の新規発行が増加することが見込まれるが、引き続き交付税措置のある地方債を活用するなど、公債費の抑制に努める。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109855</xdr:rowOff>
    </xdr:from>
    <xdr:to>
      <xdr:col>24</xdr:col>
      <xdr:colOff>25400</xdr:colOff>
      <xdr:row>77</xdr:row>
      <xdr:rowOff>1270</xdr:rowOff>
    </xdr:to>
    <xdr:cxnSp macro="">
      <xdr:nvCxnSpPr>
        <xdr:cNvPr id="366" name="直線コネクタ 365"/>
        <xdr:cNvCxnSpPr/>
      </xdr:nvCxnSpPr>
      <xdr:spPr>
        <a:xfrm flipV="1">
          <a:off x="3987800" y="131400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24130</xdr:rowOff>
    </xdr:to>
    <xdr:cxnSp macro="">
      <xdr:nvCxnSpPr>
        <xdr:cNvPr id="369" name="直線コネクタ 368"/>
        <xdr:cNvCxnSpPr/>
      </xdr:nvCxnSpPr>
      <xdr:spPr>
        <a:xfrm flipV="1">
          <a:off x="3098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75564</xdr:rowOff>
    </xdr:to>
    <xdr:cxnSp macro="">
      <xdr:nvCxnSpPr>
        <xdr:cNvPr id="372" name="直線コネクタ 371"/>
        <xdr:cNvCxnSpPr/>
      </xdr:nvCxnSpPr>
      <xdr:spPr>
        <a:xfrm flipV="1">
          <a:off x="2209800" y="132257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75564</xdr:rowOff>
    </xdr:to>
    <xdr:cxnSp macro="">
      <xdr:nvCxnSpPr>
        <xdr:cNvPr id="375" name="直線コネクタ 374"/>
        <xdr:cNvCxnSpPr/>
      </xdr:nvCxnSpPr>
      <xdr:spPr>
        <a:xfrm>
          <a:off x="1320800" y="132715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59055</xdr:rowOff>
    </xdr:from>
    <xdr:to>
      <xdr:col>24</xdr:col>
      <xdr:colOff>76200</xdr:colOff>
      <xdr:row>76</xdr:row>
      <xdr:rowOff>160655</xdr:rowOff>
    </xdr:to>
    <xdr:sp macro="" textlink="">
      <xdr:nvSpPr>
        <xdr:cNvPr id="385" name="楕円 384"/>
        <xdr:cNvSpPr/>
      </xdr:nvSpPr>
      <xdr:spPr>
        <a:xfrm>
          <a:off x="47752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75582</xdr:rowOff>
    </xdr:from>
    <xdr:ext cx="762000" cy="259045"/>
    <xdr:sp macro="" textlink="">
      <xdr:nvSpPr>
        <xdr:cNvPr id="386" name="公債費該当値テキスト"/>
        <xdr:cNvSpPr txBox="1"/>
      </xdr:nvSpPr>
      <xdr:spPr>
        <a:xfrm>
          <a:off x="4914900" y="1293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8" name="テキスト ボックス 38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9" name="楕円 388"/>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0" name="テキスト ボックス 38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24764</xdr:rowOff>
    </xdr:from>
    <xdr:to>
      <xdr:col>11</xdr:col>
      <xdr:colOff>60325</xdr:colOff>
      <xdr:row>77</xdr:row>
      <xdr:rowOff>126364</xdr:rowOff>
    </xdr:to>
    <xdr:sp macro="" textlink="">
      <xdr:nvSpPr>
        <xdr:cNvPr id="391" name="楕円 390"/>
        <xdr:cNvSpPr/>
      </xdr:nvSpPr>
      <xdr:spPr>
        <a:xfrm>
          <a:off x="2159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92" name="テキスト ボックス 39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3" name="楕円 392"/>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4" name="テキスト ボックス 39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公債費以外の経常収支比率は類似団体と同水準で推移している。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今後も計上経費の抑制に努める。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122428</xdr:rowOff>
    </xdr:to>
    <xdr:cxnSp macro="">
      <xdr:nvCxnSpPr>
        <xdr:cNvPr id="425" name="直線コネクタ 424"/>
        <xdr:cNvCxnSpPr/>
      </xdr:nvCxnSpPr>
      <xdr:spPr>
        <a:xfrm>
          <a:off x="15671800" y="13093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108713</xdr:rowOff>
    </xdr:to>
    <xdr:cxnSp macro="">
      <xdr:nvCxnSpPr>
        <xdr:cNvPr id="428" name="直線コネクタ 427"/>
        <xdr:cNvCxnSpPr/>
      </xdr:nvCxnSpPr>
      <xdr:spPr>
        <a:xfrm flipV="1">
          <a:off x="14782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108713</xdr:rowOff>
    </xdr:to>
    <xdr:cxnSp macro="">
      <xdr:nvCxnSpPr>
        <xdr:cNvPr id="431" name="直線コネクタ 430"/>
        <xdr:cNvCxnSpPr/>
      </xdr:nvCxnSpPr>
      <xdr:spPr>
        <a:xfrm>
          <a:off x="13893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49276</xdr:rowOff>
    </xdr:to>
    <xdr:cxnSp macro="">
      <xdr:nvCxnSpPr>
        <xdr:cNvPr id="434" name="直線コネクタ 433"/>
        <xdr:cNvCxnSpPr/>
      </xdr:nvCxnSpPr>
      <xdr:spPr>
        <a:xfrm>
          <a:off x="13004800" y="12965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4" name="楕円 443"/>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5"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6" name="楕円 445"/>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7" name="テキスト ボックス 446"/>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48" name="楕円 447"/>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144290</xdr:rowOff>
    </xdr:from>
    <xdr:ext cx="762000" cy="259045"/>
    <xdr:sp macro="" textlink="">
      <xdr:nvSpPr>
        <xdr:cNvPr id="449" name="テキスト ボックス 448"/>
        <xdr:cNvSpPr txBox="1"/>
      </xdr:nvSpPr>
      <xdr:spPr>
        <a:xfrm>
          <a:off x="14401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0" name="楕円 449"/>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1" name="テキスト ボックス 450"/>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2" name="楕円 451"/>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3" name="テキスト ボックス 452"/>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129019</xdr:rowOff>
    </xdr:from>
    <xdr:to>
      <xdr:col>29</xdr:col>
      <xdr:colOff>127000</xdr:colOff>
      <xdr:row>17</xdr:row>
      <xdr:rowOff>136955</xdr:rowOff>
    </xdr:to>
    <xdr:cxnSp macro="">
      <xdr:nvCxnSpPr>
        <xdr:cNvPr id="52" name="直線コネクタ 51"/>
        <xdr:cNvCxnSpPr/>
      </xdr:nvCxnSpPr>
      <xdr:spPr bwMode="auto">
        <a:xfrm flipV="1">
          <a:off x="5003800" y="3091294"/>
          <a:ext cx="6477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111923</xdr:rowOff>
    </xdr:from>
    <xdr:to>
      <xdr:col>26</xdr:col>
      <xdr:colOff>50800</xdr:colOff>
      <xdr:row>17</xdr:row>
      <xdr:rowOff>136955</xdr:rowOff>
    </xdr:to>
    <xdr:cxnSp macro="">
      <xdr:nvCxnSpPr>
        <xdr:cNvPr id="55" name="直線コネクタ 54"/>
        <xdr:cNvCxnSpPr/>
      </xdr:nvCxnSpPr>
      <xdr:spPr bwMode="auto">
        <a:xfrm>
          <a:off x="4305300" y="307419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111923</xdr:rowOff>
    </xdr:from>
    <xdr:to>
      <xdr:col>22</xdr:col>
      <xdr:colOff>114300</xdr:colOff>
      <xdr:row>17</xdr:row>
      <xdr:rowOff>154329</xdr:rowOff>
    </xdr:to>
    <xdr:cxnSp macro="">
      <xdr:nvCxnSpPr>
        <xdr:cNvPr id="58" name="直線コネクタ 57"/>
        <xdr:cNvCxnSpPr/>
      </xdr:nvCxnSpPr>
      <xdr:spPr bwMode="auto">
        <a:xfrm flipV="1">
          <a:off x="3606800" y="3074198"/>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140498</xdr:rowOff>
    </xdr:from>
    <xdr:to>
      <xdr:col>18</xdr:col>
      <xdr:colOff>177800</xdr:colOff>
      <xdr:row>17</xdr:row>
      <xdr:rowOff>154329</xdr:rowOff>
    </xdr:to>
    <xdr:cxnSp macro="">
      <xdr:nvCxnSpPr>
        <xdr:cNvPr id="61" name="直線コネクタ 60"/>
        <xdr:cNvCxnSpPr/>
      </xdr:nvCxnSpPr>
      <xdr:spPr bwMode="auto">
        <a:xfrm>
          <a:off x="2908300" y="3102773"/>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78219</xdr:rowOff>
    </xdr:from>
    <xdr:to>
      <xdr:col>29</xdr:col>
      <xdr:colOff>177800</xdr:colOff>
      <xdr:row>18</xdr:row>
      <xdr:rowOff>8369</xdr:rowOff>
    </xdr:to>
    <xdr:sp macro="" textlink="">
      <xdr:nvSpPr>
        <xdr:cNvPr id="71" name="楕円 70"/>
        <xdr:cNvSpPr/>
      </xdr:nvSpPr>
      <xdr:spPr bwMode="auto">
        <a:xfrm>
          <a:off x="5600700" y="304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50296</xdr:rowOff>
    </xdr:from>
    <xdr:ext cx="762000" cy="259045"/>
    <xdr:sp macro="" textlink="">
      <xdr:nvSpPr>
        <xdr:cNvPr id="72" name="人口1人当たり決算額の推移該当値テキスト130"/>
        <xdr:cNvSpPr txBox="1"/>
      </xdr:nvSpPr>
      <xdr:spPr>
        <a:xfrm>
          <a:off x="5740400" y="30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86155</xdr:rowOff>
    </xdr:from>
    <xdr:to>
      <xdr:col>26</xdr:col>
      <xdr:colOff>101600</xdr:colOff>
      <xdr:row>18</xdr:row>
      <xdr:rowOff>16305</xdr:rowOff>
    </xdr:to>
    <xdr:sp macro="" textlink="">
      <xdr:nvSpPr>
        <xdr:cNvPr id="73" name="楕円 72"/>
        <xdr:cNvSpPr/>
      </xdr:nvSpPr>
      <xdr:spPr bwMode="auto">
        <a:xfrm>
          <a:off x="4953000" y="30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74" name="テキスト ボックス 73"/>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61123</xdr:rowOff>
    </xdr:from>
    <xdr:to>
      <xdr:col>22</xdr:col>
      <xdr:colOff>165100</xdr:colOff>
      <xdr:row>17</xdr:row>
      <xdr:rowOff>162723</xdr:rowOff>
    </xdr:to>
    <xdr:sp macro="" textlink="">
      <xdr:nvSpPr>
        <xdr:cNvPr id="75" name="楕円 74"/>
        <xdr:cNvSpPr/>
      </xdr:nvSpPr>
      <xdr:spPr bwMode="auto">
        <a:xfrm>
          <a:off x="4254500" y="30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147500</xdr:rowOff>
    </xdr:from>
    <xdr:ext cx="762000" cy="259045"/>
    <xdr:sp macro="" textlink="">
      <xdr:nvSpPr>
        <xdr:cNvPr id="76" name="テキスト ボックス 75"/>
        <xdr:cNvSpPr txBox="1"/>
      </xdr:nvSpPr>
      <xdr:spPr>
        <a:xfrm>
          <a:off x="3924300" y="31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103529</xdr:rowOff>
    </xdr:from>
    <xdr:to>
      <xdr:col>19</xdr:col>
      <xdr:colOff>38100</xdr:colOff>
      <xdr:row>18</xdr:row>
      <xdr:rowOff>33679</xdr:rowOff>
    </xdr:to>
    <xdr:sp macro="" textlink="">
      <xdr:nvSpPr>
        <xdr:cNvPr id="77" name="楕円 76"/>
        <xdr:cNvSpPr/>
      </xdr:nvSpPr>
      <xdr:spPr bwMode="auto">
        <a:xfrm>
          <a:off x="3556000" y="306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18456</xdr:rowOff>
    </xdr:from>
    <xdr:ext cx="762000" cy="259045"/>
    <xdr:sp macro="" textlink="">
      <xdr:nvSpPr>
        <xdr:cNvPr id="78" name="テキスト ボックス 77"/>
        <xdr:cNvSpPr txBox="1"/>
      </xdr:nvSpPr>
      <xdr:spPr>
        <a:xfrm>
          <a:off x="3225800" y="315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89698</xdr:rowOff>
    </xdr:from>
    <xdr:to>
      <xdr:col>15</xdr:col>
      <xdr:colOff>101600</xdr:colOff>
      <xdr:row>18</xdr:row>
      <xdr:rowOff>19848</xdr:rowOff>
    </xdr:to>
    <xdr:sp macro="" textlink="">
      <xdr:nvSpPr>
        <xdr:cNvPr id="79" name="楕円 78"/>
        <xdr:cNvSpPr/>
      </xdr:nvSpPr>
      <xdr:spPr bwMode="auto">
        <a:xfrm>
          <a:off x="2857500" y="305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4625</xdr:rowOff>
    </xdr:from>
    <xdr:ext cx="762000" cy="259045"/>
    <xdr:sp macro="" textlink="">
      <xdr:nvSpPr>
        <xdr:cNvPr id="80" name="テキスト ボックス 79"/>
        <xdr:cNvSpPr txBox="1"/>
      </xdr:nvSpPr>
      <xdr:spPr>
        <a:xfrm>
          <a:off x="2527300" y="31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3647</xdr:rowOff>
    </xdr:from>
    <xdr:to>
      <xdr:col>29</xdr:col>
      <xdr:colOff>127000</xdr:colOff>
      <xdr:row>36</xdr:row>
      <xdr:rowOff>21981</xdr:rowOff>
    </xdr:to>
    <xdr:cxnSp macro="">
      <xdr:nvCxnSpPr>
        <xdr:cNvPr id="112" name="直線コネクタ 111"/>
        <xdr:cNvCxnSpPr/>
      </xdr:nvCxnSpPr>
      <xdr:spPr bwMode="auto">
        <a:xfrm>
          <a:off x="5003800" y="6956897"/>
          <a:ext cx="647700" cy="1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223903</xdr:rowOff>
    </xdr:from>
    <xdr:to>
      <xdr:col>26</xdr:col>
      <xdr:colOff>50800</xdr:colOff>
      <xdr:row>36</xdr:row>
      <xdr:rowOff>3647</xdr:rowOff>
    </xdr:to>
    <xdr:cxnSp macro="">
      <xdr:nvCxnSpPr>
        <xdr:cNvPr id="115" name="直線コネクタ 114"/>
        <xdr:cNvCxnSpPr/>
      </xdr:nvCxnSpPr>
      <xdr:spPr bwMode="auto">
        <a:xfrm>
          <a:off x="4305300" y="6834253"/>
          <a:ext cx="698500" cy="12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223903</xdr:rowOff>
    </xdr:from>
    <xdr:to>
      <xdr:col>22</xdr:col>
      <xdr:colOff>114300</xdr:colOff>
      <xdr:row>35</xdr:row>
      <xdr:rowOff>233368</xdr:rowOff>
    </xdr:to>
    <xdr:cxnSp macro="">
      <xdr:nvCxnSpPr>
        <xdr:cNvPr id="118" name="直線コネクタ 117"/>
        <xdr:cNvCxnSpPr/>
      </xdr:nvCxnSpPr>
      <xdr:spPr bwMode="auto">
        <a:xfrm flipV="1">
          <a:off x="3606800" y="6834253"/>
          <a:ext cx="6985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206050</xdr:rowOff>
    </xdr:from>
    <xdr:to>
      <xdr:col>18</xdr:col>
      <xdr:colOff>177800</xdr:colOff>
      <xdr:row>35</xdr:row>
      <xdr:rowOff>233368</xdr:rowOff>
    </xdr:to>
    <xdr:cxnSp macro="">
      <xdr:nvCxnSpPr>
        <xdr:cNvPr id="121" name="直線コネクタ 120"/>
        <xdr:cNvCxnSpPr/>
      </xdr:nvCxnSpPr>
      <xdr:spPr bwMode="auto">
        <a:xfrm>
          <a:off x="2908300" y="6816400"/>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314081</xdr:rowOff>
    </xdr:from>
    <xdr:to>
      <xdr:col>29</xdr:col>
      <xdr:colOff>177800</xdr:colOff>
      <xdr:row>36</xdr:row>
      <xdr:rowOff>72781</xdr:rowOff>
    </xdr:to>
    <xdr:sp macro="" textlink="">
      <xdr:nvSpPr>
        <xdr:cNvPr id="131" name="楕円 130"/>
        <xdr:cNvSpPr/>
      </xdr:nvSpPr>
      <xdr:spPr bwMode="auto">
        <a:xfrm>
          <a:off x="5600700" y="692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159158</xdr:rowOff>
    </xdr:from>
    <xdr:ext cx="762000" cy="259045"/>
    <xdr:sp macro="" textlink="">
      <xdr:nvSpPr>
        <xdr:cNvPr id="132" name="人口1人当たり決算額の推移該当値テキスト445"/>
        <xdr:cNvSpPr txBox="1"/>
      </xdr:nvSpPr>
      <xdr:spPr>
        <a:xfrm>
          <a:off x="5740400" y="676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295747</xdr:rowOff>
    </xdr:from>
    <xdr:to>
      <xdr:col>26</xdr:col>
      <xdr:colOff>101600</xdr:colOff>
      <xdr:row>36</xdr:row>
      <xdr:rowOff>54447</xdr:rowOff>
    </xdr:to>
    <xdr:sp macro="" textlink="">
      <xdr:nvSpPr>
        <xdr:cNvPr id="133" name="楕円 132"/>
        <xdr:cNvSpPr/>
      </xdr:nvSpPr>
      <xdr:spPr bwMode="auto">
        <a:xfrm>
          <a:off x="4953000" y="690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64624</xdr:rowOff>
    </xdr:from>
    <xdr:ext cx="736600" cy="259045"/>
    <xdr:sp macro="" textlink="">
      <xdr:nvSpPr>
        <xdr:cNvPr id="134" name="テキスト ボックス 133"/>
        <xdr:cNvSpPr txBox="1"/>
      </xdr:nvSpPr>
      <xdr:spPr>
        <a:xfrm>
          <a:off x="4622800" y="667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173103</xdr:rowOff>
    </xdr:from>
    <xdr:to>
      <xdr:col>22</xdr:col>
      <xdr:colOff>165100</xdr:colOff>
      <xdr:row>35</xdr:row>
      <xdr:rowOff>274703</xdr:rowOff>
    </xdr:to>
    <xdr:sp macro="" textlink="">
      <xdr:nvSpPr>
        <xdr:cNvPr id="135" name="楕円 134"/>
        <xdr:cNvSpPr/>
      </xdr:nvSpPr>
      <xdr:spPr bwMode="auto">
        <a:xfrm>
          <a:off x="4254500" y="678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284880</xdr:rowOff>
    </xdr:from>
    <xdr:ext cx="762000" cy="259045"/>
    <xdr:sp macro="" textlink="">
      <xdr:nvSpPr>
        <xdr:cNvPr id="136" name="テキスト ボックス 135"/>
        <xdr:cNvSpPr txBox="1"/>
      </xdr:nvSpPr>
      <xdr:spPr>
        <a:xfrm>
          <a:off x="3924300" y="655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182568</xdr:rowOff>
    </xdr:from>
    <xdr:to>
      <xdr:col>19</xdr:col>
      <xdr:colOff>38100</xdr:colOff>
      <xdr:row>35</xdr:row>
      <xdr:rowOff>284168</xdr:rowOff>
    </xdr:to>
    <xdr:sp macro="" textlink="">
      <xdr:nvSpPr>
        <xdr:cNvPr id="137" name="楕円 136"/>
        <xdr:cNvSpPr/>
      </xdr:nvSpPr>
      <xdr:spPr bwMode="auto">
        <a:xfrm>
          <a:off x="3556000" y="67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294345</xdr:rowOff>
    </xdr:from>
    <xdr:ext cx="762000" cy="259045"/>
    <xdr:sp macro="" textlink="">
      <xdr:nvSpPr>
        <xdr:cNvPr id="138" name="テキスト ボックス 137"/>
        <xdr:cNvSpPr txBox="1"/>
      </xdr:nvSpPr>
      <xdr:spPr>
        <a:xfrm>
          <a:off x="3225800" y="656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155250</xdr:rowOff>
    </xdr:from>
    <xdr:to>
      <xdr:col>15</xdr:col>
      <xdr:colOff>101600</xdr:colOff>
      <xdr:row>35</xdr:row>
      <xdr:rowOff>256850</xdr:rowOff>
    </xdr:to>
    <xdr:sp macro="" textlink="">
      <xdr:nvSpPr>
        <xdr:cNvPr id="139" name="楕円 138"/>
        <xdr:cNvSpPr/>
      </xdr:nvSpPr>
      <xdr:spPr bwMode="auto">
        <a:xfrm>
          <a:off x="2857500" y="676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267027</xdr:rowOff>
    </xdr:from>
    <xdr:ext cx="762000" cy="259045"/>
    <xdr:sp macro="" textlink="">
      <xdr:nvSpPr>
        <xdr:cNvPr id="140" name="テキスト ボックス 139"/>
        <xdr:cNvSpPr txBox="1"/>
      </xdr:nvSpPr>
      <xdr:spPr>
        <a:xfrm>
          <a:off x="2527300" y="653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88281</xdr:rowOff>
    </xdr:from>
    <xdr:to>
      <xdr:col>24</xdr:col>
      <xdr:colOff>63500</xdr:colOff>
      <xdr:row>38</xdr:row>
      <xdr:rowOff>96658</xdr:rowOff>
    </xdr:to>
    <xdr:cxnSp macro="">
      <xdr:nvCxnSpPr>
        <xdr:cNvPr id="63" name="直線コネクタ 62"/>
        <xdr:cNvCxnSpPr/>
      </xdr:nvCxnSpPr>
      <xdr:spPr>
        <a:xfrm flipV="1">
          <a:off x="3797300" y="6603381"/>
          <a:ext cx="8382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45941</xdr:rowOff>
    </xdr:from>
    <xdr:to>
      <xdr:col>19</xdr:col>
      <xdr:colOff>177800</xdr:colOff>
      <xdr:row>38</xdr:row>
      <xdr:rowOff>96658</xdr:rowOff>
    </xdr:to>
    <xdr:cxnSp macro="">
      <xdr:nvCxnSpPr>
        <xdr:cNvPr id="66" name="直線コネクタ 65"/>
        <xdr:cNvCxnSpPr/>
      </xdr:nvCxnSpPr>
      <xdr:spPr>
        <a:xfrm>
          <a:off x="2908300" y="6561041"/>
          <a:ext cx="8890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45941</xdr:rowOff>
    </xdr:from>
    <xdr:to>
      <xdr:col>15</xdr:col>
      <xdr:colOff>50800</xdr:colOff>
      <xdr:row>38</xdr:row>
      <xdr:rowOff>56131</xdr:rowOff>
    </xdr:to>
    <xdr:cxnSp macro="">
      <xdr:nvCxnSpPr>
        <xdr:cNvPr id="69" name="直線コネクタ 68"/>
        <xdr:cNvCxnSpPr/>
      </xdr:nvCxnSpPr>
      <xdr:spPr>
        <a:xfrm flipV="1">
          <a:off x="2019300" y="6561041"/>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56131</xdr:rowOff>
    </xdr:from>
    <xdr:to>
      <xdr:col>10</xdr:col>
      <xdr:colOff>114300</xdr:colOff>
      <xdr:row>38</xdr:row>
      <xdr:rowOff>71969</xdr:rowOff>
    </xdr:to>
    <xdr:cxnSp macro="">
      <xdr:nvCxnSpPr>
        <xdr:cNvPr id="72" name="直線コネクタ 71"/>
        <xdr:cNvCxnSpPr/>
      </xdr:nvCxnSpPr>
      <xdr:spPr>
        <a:xfrm flipV="1">
          <a:off x="1130300" y="6571231"/>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37481</xdr:rowOff>
    </xdr:from>
    <xdr:to>
      <xdr:col>24</xdr:col>
      <xdr:colOff>114300</xdr:colOff>
      <xdr:row>38</xdr:row>
      <xdr:rowOff>139081</xdr:rowOff>
    </xdr:to>
    <xdr:sp macro="" textlink="">
      <xdr:nvSpPr>
        <xdr:cNvPr id="82" name="楕円 81"/>
        <xdr:cNvSpPr/>
      </xdr:nvSpPr>
      <xdr:spPr>
        <a:xfrm>
          <a:off x="4584700" y="655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123858</xdr:rowOff>
    </xdr:from>
    <xdr:ext cx="534377" cy="259045"/>
    <xdr:sp macro="" textlink="">
      <xdr:nvSpPr>
        <xdr:cNvPr id="83" name="人件費該当値テキスト"/>
        <xdr:cNvSpPr txBox="1"/>
      </xdr:nvSpPr>
      <xdr:spPr>
        <a:xfrm>
          <a:off x="4686300" y="64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45858</xdr:rowOff>
    </xdr:from>
    <xdr:to>
      <xdr:col>20</xdr:col>
      <xdr:colOff>38100</xdr:colOff>
      <xdr:row>38</xdr:row>
      <xdr:rowOff>147458</xdr:rowOff>
    </xdr:to>
    <xdr:sp macro="" textlink="">
      <xdr:nvSpPr>
        <xdr:cNvPr id="84" name="楕円 83"/>
        <xdr:cNvSpPr/>
      </xdr:nvSpPr>
      <xdr:spPr>
        <a:xfrm>
          <a:off x="3746500" y="65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138585</xdr:rowOff>
    </xdr:from>
    <xdr:ext cx="534377" cy="259045"/>
    <xdr:sp macro="" textlink="">
      <xdr:nvSpPr>
        <xdr:cNvPr id="85" name="テキスト ボックス 84"/>
        <xdr:cNvSpPr txBox="1"/>
      </xdr:nvSpPr>
      <xdr:spPr>
        <a:xfrm>
          <a:off x="3530111" y="66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166591</xdr:rowOff>
    </xdr:from>
    <xdr:to>
      <xdr:col>15</xdr:col>
      <xdr:colOff>101600</xdr:colOff>
      <xdr:row>38</xdr:row>
      <xdr:rowOff>96741</xdr:rowOff>
    </xdr:to>
    <xdr:sp macro="" textlink="">
      <xdr:nvSpPr>
        <xdr:cNvPr id="86" name="楕円 85"/>
        <xdr:cNvSpPr/>
      </xdr:nvSpPr>
      <xdr:spPr>
        <a:xfrm>
          <a:off x="2857500" y="65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87868</xdr:rowOff>
    </xdr:from>
    <xdr:ext cx="534377" cy="259045"/>
    <xdr:sp macro="" textlink="">
      <xdr:nvSpPr>
        <xdr:cNvPr id="87" name="テキスト ボックス 86"/>
        <xdr:cNvSpPr txBox="1"/>
      </xdr:nvSpPr>
      <xdr:spPr>
        <a:xfrm>
          <a:off x="2641111" y="66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5331</xdr:rowOff>
    </xdr:from>
    <xdr:to>
      <xdr:col>10</xdr:col>
      <xdr:colOff>165100</xdr:colOff>
      <xdr:row>38</xdr:row>
      <xdr:rowOff>106931</xdr:rowOff>
    </xdr:to>
    <xdr:sp macro="" textlink="">
      <xdr:nvSpPr>
        <xdr:cNvPr id="88" name="楕円 87"/>
        <xdr:cNvSpPr/>
      </xdr:nvSpPr>
      <xdr:spPr>
        <a:xfrm>
          <a:off x="1968500" y="65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98058</xdr:rowOff>
    </xdr:from>
    <xdr:ext cx="534377" cy="259045"/>
    <xdr:sp macro="" textlink="">
      <xdr:nvSpPr>
        <xdr:cNvPr id="89" name="テキスト ボックス 88"/>
        <xdr:cNvSpPr txBox="1"/>
      </xdr:nvSpPr>
      <xdr:spPr>
        <a:xfrm>
          <a:off x="1752111" y="66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21169</xdr:rowOff>
    </xdr:from>
    <xdr:to>
      <xdr:col>6</xdr:col>
      <xdr:colOff>38100</xdr:colOff>
      <xdr:row>38</xdr:row>
      <xdr:rowOff>122769</xdr:rowOff>
    </xdr:to>
    <xdr:sp macro="" textlink="">
      <xdr:nvSpPr>
        <xdr:cNvPr id="90" name="楕円 89"/>
        <xdr:cNvSpPr/>
      </xdr:nvSpPr>
      <xdr:spPr>
        <a:xfrm>
          <a:off x="1079500" y="653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113896</xdr:rowOff>
    </xdr:from>
    <xdr:ext cx="534377" cy="259045"/>
    <xdr:sp macro="" textlink="">
      <xdr:nvSpPr>
        <xdr:cNvPr id="91" name="テキスト ボックス 90"/>
        <xdr:cNvSpPr txBox="1"/>
      </xdr:nvSpPr>
      <xdr:spPr>
        <a:xfrm>
          <a:off x="863111" y="662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71202</xdr:rowOff>
    </xdr:from>
    <xdr:to>
      <xdr:col>24</xdr:col>
      <xdr:colOff>63500</xdr:colOff>
      <xdr:row>57</xdr:row>
      <xdr:rowOff>112692</xdr:rowOff>
    </xdr:to>
    <xdr:cxnSp macro="">
      <xdr:nvCxnSpPr>
        <xdr:cNvPr id="123" name="直線コネクタ 122"/>
        <xdr:cNvCxnSpPr/>
      </xdr:nvCxnSpPr>
      <xdr:spPr>
        <a:xfrm>
          <a:off x="3797300" y="9843852"/>
          <a:ext cx="8382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71202</xdr:rowOff>
    </xdr:from>
    <xdr:to>
      <xdr:col>19</xdr:col>
      <xdr:colOff>177800</xdr:colOff>
      <xdr:row>57</xdr:row>
      <xdr:rowOff>122914</xdr:rowOff>
    </xdr:to>
    <xdr:cxnSp macro="">
      <xdr:nvCxnSpPr>
        <xdr:cNvPr id="126" name="直線コネクタ 125"/>
        <xdr:cNvCxnSpPr/>
      </xdr:nvCxnSpPr>
      <xdr:spPr>
        <a:xfrm flipV="1">
          <a:off x="2908300" y="9843852"/>
          <a:ext cx="889000" cy="5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68866</xdr:rowOff>
    </xdr:from>
    <xdr:to>
      <xdr:col>15</xdr:col>
      <xdr:colOff>50800</xdr:colOff>
      <xdr:row>57</xdr:row>
      <xdr:rowOff>122914</xdr:rowOff>
    </xdr:to>
    <xdr:cxnSp macro="">
      <xdr:nvCxnSpPr>
        <xdr:cNvPr id="129" name="直線コネクタ 128"/>
        <xdr:cNvCxnSpPr/>
      </xdr:nvCxnSpPr>
      <xdr:spPr>
        <a:xfrm>
          <a:off x="2019300" y="9841516"/>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68866</xdr:rowOff>
    </xdr:from>
    <xdr:to>
      <xdr:col>10</xdr:col>
      <xdr:colOff>114300</xdr:colOff>
      <xdr:row>58</xdr:row>
      <xdr:rowOff>15929</xdr:rowOff>
    </xdr:to>
    <xdr:cxnSp macro="">
      <xdr:nvCxnSpPr>
        <xdr:cNvPr id="132" name="直線コネクタ 131"/>
        <xdr:cNvCxnSpPr/>
      </xdr:nvCxnSpPr>
      <xdr:spPr>
        <a:xfrm flipV="1">
          <a:off x="1130300" y="9841516"/>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61892</xdr:rowOff>
    </xdr:from>
    <xdr:to>
      <xdr:col>24</xdr:col>
      <xdr:colOff>114300</xdr:colOff>
      <xdr:row>57</xdr:row>
      <xdr:rowOff>163492</xdr:rowOff>
    </xdr:to>
    <xdr:sp macro="" textlink="">
      <xdr:nvSpPr>
        <xdr:cNvPr id="142" name="楕円 141"/>
        <xdr:cNvSpPr/>
      </xdr:nvSpPr>
      <xdr:spPr>
        <a:xfrm>
          <a:off x="4584700" y="98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148269</xdr:rowOff>
    </xdr:from>
    <xdr:ext cx="534377" cy="259045"/>
    <xdr:sp macro="" textlink="">
      <xdr:nvSpPr>
        <xdr:cNvPr id="143" name="物件費該当値テキスト"/>
        <xdr:cNvSpPr txBox="1"/>
      </xdr:nvSpPr>
      <xdr:spPr>
        <a:xfrm>
          <a:off x="4686300" y="974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20402</xdr:rowOff>
    </xdr:from>
    <xdr:to>
      <xdr:col>20</xdr:col>
      <xdr:colOff>38100</xdr:colOff>
      <xdr:row>57</xdr:row>
      <xdr:rowOff>122002</xdr:rowOff>
    </xdr:to>
    <xdr:sp macro="" textlink="">
      <xdr:nvSpPr>
        <xdr:cNvPr id="144" name="楕円 143"/>
        <xdr:cNvSpPr/>
      </xdr:nvSpPr>
      <xdr:spPr>
        <a:xfrm>
          <a:off x="3746500" y="97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113129</xdr:rowOff>
    </xdr:from>
    <xdr:ext cx="534377" cy="259045"/>
    <xdr:sp macro="" textlink="">
      <xdr:nvSpPr>
        <xdr:cNvPr id="145" name="テキスト ボックス 144"/>
        <xdr:cNvSpPr txBox="1"/>
      </xdr:nvSpPr>
      <xdr:spPr>
        <a:xfrm>
          <a:off x="3530111" y="98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72114</xdr:rowOff>
    </xdr:from>
    <xdr:to>
      <xdr:col>15</xdr:col>
      <xdr:colOff>101600</xdr:colOff>
      <xdr:row>58</xdr:row>
      <xdr:rowOff>2264</xdr:rowOff>
    </xdr:to>
    <xdr:sp macro="" textlink="">
      <xdr:nvSpPr>
        <xdr:cNvPr id="146" name="楕円 145"/>
        <xdr:cNvSpPr/>
      </xdr:nvSpPr>
      <xdr:spPr>
        <a:xfrm>
          <a:off x="2857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164841</xdr:rowOff>
    </xdr:from>
    <xdr:ext cx="534377" cy="259045"/>
    <xdr:sp macro="" textlink="">
      <xdr:nvSpPr>
        <xdr:cNvPr id="147" name="テキスト ボックス 146"/>
        <xdr:cNvSpPr txBox="1"/>
      </xdr:nvSpPr>
      <xdr:spPr>
        <a:xfrm>
          <a:off x="2641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18066</xdr:rowOff>
    </xdr:from>
    <xdr:to>
      <xdr:col>10</xdr:col>
      <xdr:colOff>165100</xdr:colOff>
      <xdr:row>57</xdr:row>
      <xdr:rowOff>119666</xdr:rowOff>
    </xdr:to>
    <xdr:sp macro="" textlink="">
      <xdr:nvSpPr>
        <xdr:cNvPr id="148" name="楕円 147"/>
        <xdr:cNvSpPr/>
      </xdr:nvSpPr>
      <xdr:spPr>
        <a:xfrm>
          <a:off x="1968500" y="97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110793</xdr:rowOff>
    </xdr:from>
    <xdr:ext cx="534377" cy="259045"/>
    <xdr:sp macro="" textlink="">
      <xdr:nvSpPr>
        <xdr:cNvPr id="149" name="テキスト ボックス 148"/>
        <xdr:cNvSpPr txBox="1"/>
      </xdr:nvSpPr>
      <xdr:spPr>
        <a:xfrm>
          <a:off x="1752111" y="9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136579</xdr:rowOff>
    </xdr:from>
    <xdr:to>
      <xdr:col>6</xdr:col>
      <xdr:colOff>38100</xdr:colOff>
      <xdr:row>58</xdr:row>
      <xdr:rowOff>66729</xdr:rowOff>
    </xdr:to>
    <xdr:sp macro="" textlink="">
      <xdr:nvSpPr>
        <xdr:cNvPr id="150" name="楕円 149"/>
        <xdr:cNvSpPr/>
      </xdr:nvSpPr>
      <xdr:spPr>
        <a:xfrm>
          <a:off x="1079500" y="99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57856</xdr:rowOff>
    </xdr:from>
    <xdr:ext cx="534377" cy="259045"/>
    <xdr:sp macro="" textlink="">
      <xdr:nvSpPr>
        <xdr:cNvPr id="151" name="テキスト ボックス 150"/>
        <xdr:cNvSpPr txBox="1"/>
      </xdr:nvSpPr>
      <xdr:spPr>
        <a:xfrm>
          <a:off x="863111" y="1000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164937</xdr:rowOff>
    </xdr:from>
    <xdr:to>
      <xdr:col>24</xdr:col>
      <xdr:colOff>63500</xdr:colOff>
      <xdr:row>77</xdr:row>
      <xdr:rowOff>49769</xdr:rowOff>
    </xdr:to>
    <xdr:cxnSp macro="">
      <xdr:nvCxnSpPr>
        <xdr:cNvPr id="178" name="直線コネクタ 177"/>
        <xdr:cNvCxnSpPr/>
      </xdr:nvCxnSpPr>
      <xdr:spPr>
        <a:xfrm flipV="1">
          <a:off x="3797300" y="13195137"/>
          <a:ext cx="8382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55852</xdr:rowOff>
    </xdr:from>
    <xdr:ext cx="469744" cy="259045"/>
    <xdr:sp macro="" textlink="">
      <xdr:nvSpPr>
        <xdr:cNvPr id="179" name="維持補修費平均値テキスト"/>
        <xdr:cNvSpPr txBox="1"/>
      </xdr:nvSpPr>
      <xdr:spPr>
        <a:xfrm>
          <a:off x="4686300" y="1325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49769</xdr:rowOff>
    </xdr:from>
    <xdr:to>
      <xdr:col>19</xdr:col>
      <xdr:colOff>177800</xdr:colOff>
      <xdr:row>77</xdr:row>
      <xdr:rowOff>89819</xdr:rowOff>
    </xdr:to>
    <xdr:cxnSp macro="">
      <xdr:nvCxnSpPr>
        <xdr:cNvPr id="181" name="直線コネクタ 180"/>
        <xdr:cNvCxnSpPr/>
      </xdr:nvCxnSpPr>
      <xdr:spPr>
        <a:xfrm flipV="1">
          <a:off x="2908300" y="13251419"/>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89819</xdr:rowOff>
    </xdr:from>
    <xdr:to>
      <xdr:col>15</xdr:col>
      <xdr:colOff>50800</xdr:colOff>
      <xdr:row>77</xdr:row>
      <xdr:rowOff>108359</xdr:rowOff>
    </xdr:to>
    <xdr:cxnSp macro="">
      <xdr:nvCxnSpPr>
        <xdr:cNvPr id="184" name="直線コネクタ 183"/>
        <xdr:cNvCxnSpPr/>
      </xdr:nvCxnSpPr>
      <xdr:spPr>
        <a:xfrm flipV="1">
          <a:off x="2019300" y="13291469"/>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44693</xdr:rowOff>
    </xdr:from>
    <xdr:to>
      <xdr:col>10</xdr:col>
      <xdr:colOff>114300</xdr:colOff>
      <xdr:row>77</xdr:row>
      <xdr:rowOff>108359</xdr:rowOff>
    </xdr:to>
    <xdr:cxnSp macro="">
      <xdr:nvCxnSpPr>
        <xdr:cNvPr id="187" name="直線コネクタ 186"/>
        <xdr:cNvCxnSpPr/>
      </xdr:nvCxnSpPr>
      <xdr:spPr>
        <a:xfrm>
          <a:off x="1130300" y="13246343"/>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114137</xdr:rowOff>
    </xdr:from>
    <xdr:to>
      <xdr:col>24</xdr:col>
      <xdr:colOff>114300</xdr:colOff>
      <xdr:row>77</xdr:row>
      <xdr:rowOff>44287</xdr:rowOff>
    </xdr:to>
    <xdr:sp macro="" textlink="">
      <xdr:nvSpPr>
        <xdr:cNvPr id="197" name="楕円 196"/>
        <xdr:cNvSpPr/>
      </xdr:nvSpPr>
      <xdr:spPr>
        <a:xfrm>
          <a:off x="45847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137014</xdr:rowOff>
    </xdr:from>
    <xdr:ext cx="534377" cy="259045"/>
    <xdr:sp macro="" textlink="">
      <xdr:nvSpPr>
        <xdr:cNvPr id="198" name="維持補修費該当値テキスト"/>
        <xdr:cNvSpPr txBox="1"/>
      </xdr:nvSpPr>
      <xdr:spPr>
        <a:xfrm>
          <a:off x="4686300" y="129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170419</xdr:rowOff>
    </xdr:from>
    <xdr:to>
      <xdr:col>20</xdr:col>
      <xdr:colOff>38100</xdr:colOff>
      <xdr:row>77</xdr:row>
      <xdr:rowOff>100569</xdr:rowOff>
    </xdr:to>
    <xdr:sp macro="" textlink="">
      <xdr:nvSpPr>
        <xdr:cNvPr id="199" name="楕円 198"/>
        <xdr:cNvSpPr/>
      </xdr:nvSpPr>
      <xdr:spPr>
        <a:xfrm>
          <a:off x="3746500" y="1320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117096</xdr:rowOff>
    </xdr:from>
    <xdr:ext cx="534377" cy="259045"/>
    <xdr:sp macro="" textlink="">
      <xdr:nvSpPr>
        <xdr:cNvPr id="200" name="テキスト ボックス 199"/>
        <xdr:cNvSpPr txBox="1"/>
      </xdr:nvSpPr>
      <xdr:spPr>
        <a:xfrm>
          <a:off x="3530111" y="1297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39019</xdr:rowOff>
    </xdr:from>
    <xdr:to>
      <xdr:col>15</xdr:col>
      <xdr:colOff>101600</xdr:colOff>
      <xdr:row>77</xdr:row>
      <xdr:rowOff>140619</xdr:rowOff>
    </xdr:to>
    <xdr:sp macro="" textlink="">
      <xdr:nvSpPr>
        <xdr:cNvPr id="201" name="楕円 200"/>
        <xdr:cNvSpPr/>
      </xdr:nvSpPr>
      <xdr:spPr>
        <a:xfrm>
          <a:off x="2857500" y="132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157146</xdr:rowOff>
    </xdr:from>
    <xdr:ext cx="469744" cy="259045"/>
    <xdr:sp macro="" textlink="">
      <xdr:nvSpPr>
        <xdr:cNvPr id="202" name="テキスト ボックス 201"/>
        <xdr:cNvSpPr txBox="1"/>
      </xdr:nvSpPr>
      <xdr:spPr>
        <a:xfrm>
          <a:off x="2673428" y="1301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57559</xdr:rowOff>
    </xdr:from>
    <xdr:to>
      <xdr:col>10</xdr:col>
      <xdr:colOff>165100</xdr:colOff>
      <xdr:row>77</xdr:row>
      <xdr:rowOff>159159</xdr:rowOff>
    </xdr:to>
    <xdr:sp macro="" textlink="">
      <xdr:nvSpPr>
        <xdr:cNvPr id="203" name="楕円 202"/>
        <xdr:cNvSpPr/>
      </xdr:nvSpPr>
      <xdr:spPr>
        <a:xfrm>
          <a:off x="1968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4236</xdr:rowOff>
    </xdr:from>
    <xdr:ext cx="469744" cy="259045"/>
    <xdr:sp macro="" textlink="">
      <xdr:nvSpPr>
        <xdr:cNvPr id="204" name="テキスト ボックス 203"/>
        <xdr:cNvSpPr txBox="1"/>
      </xdr:nvSpPr>
      <xdr:spPr>
        <a:xfrm>
          <a:off x="1784428" y="1303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165343</xdr:rowOff>
    </xdr:from>
    <xdr:to>
      <xdr:col>6</xdr:col>
      <xdr:colOff>38100</xdr:colOff>
      <xdr:row>77</xdr:row>
      <xdr:rowOff>95493</xdr:rowOff>
    </xdr:to>
    <xdr:sp macro="" textlink="">
      <xdr:nvSpPr>
        <xdr:cNvPr id="205" name="楕円 204"/>
        <xdr:cNvSpPr/>
      </xdr:nvSpPr>
      <xdr:spPr>
        <a:xfrm>
          <a:off x="1079500" y="131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112020</xdr:rowOff>
    </xdr:from>
    <xdr:ext cx="534377" cy="259045"/>
    <xdr:sp macro="" textlink="">
      <xdr:nvSpPr>
        <xdr:cNvPr id="206" name="テキスト ボックス 205"/>
        <xdr:cNvSpPr txBox="1"/>
      </xdr:nvSpPr>
      <xdr:spPr>
        <a:xfrm>
          <a:off x="863111" y="1297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85522</xdr:rowOff>
    </xdr:from>
    <xdr:to>
      <xdr:col>24</xdr:col>
      <xdr:colOff>63500</xdr:colOff>
      <xdr:row>94</xdr:row>
      <xdr:rowOff>128409</xdr:rowOff>
    </xdr:to>
    <xdr:cxnSp macro="">
      <xdr:nvCxnSpPr>
        <xdr:cNvPr id="236" name="直線コネクタ 235"/>
        <xdr:cNvCxnSpPr/>
      </xdr:nvCxnSpPr>
      <xdr:spPr>
        <a:xfrm flipV="1">
          <a:off x="3797300" y="16201822"/>
          <a:ext cx="8382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128409</xdr:rowOff>
    </xdr:from>
    <xdr:to>
      <xdr:col>19</xdr:col>
      <xdr:colOff>177800</xdr:colOff>
      <xdr:row>95</xdr:row>
      <xdr:rowOff>46202</xdr:rowOff>
    </xdr:to>
    <xdr:cxnSp macro="">
      <xdr:nvCxnSpPr>
        <xdr:cNvPr id="239" name="直線コネクタ 238"/>
        <xdr:cNvCxnSpPr/>
      </xdr:nvCxnSpPr>
      <xdr:spPr>
        <a:xfrm flipV="1">
          <a:off x="2908300" y="16244709"/>
          <a:ext cx="889000" cy="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46202</xdr:rowOff>
    </xdr:from>
    <xdr:to>
      <xdr:col>15</xdr:col>
      <xdr:colOff>50800</xdr:colOff>
      <xdr:row>95</xdr:row>
      <xdr:rowOff>136030</xdr:rowOff>
    </xdr:to>
    <xdr:cxnSp macro="">
      <xdr:nvCxnSpPr>
        <xdr:cNvPr id="242" name="直線コネクタ 241"/>
        <xdr:cNvCxnSpPr/>
      </xdr:nvCxnSpPr>
      <xdr:spPr>
        <a:xfrm flipV="1">
          <a:off x="2019300" y="16333952"/>
          <a:ext cx="889000" cy="8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136030</xdr:rowOff>
    </xdr:from>
    <xdr:to>
      <xdr:col>10</xdr:col>
      <xdr:colOff>114300</xdr:colOff>
      <xdr:row>96</xdr:row>
      <xdr:rowOff>78867</xdr:rowOff>
    </xdr:to>
    <xdr:cxnSp macro="">
      <xdr:nvCxnSpPr>
        <xdr:cNvPr id="245" name="直線コネクタ 244"/>
        <xdr:cNvCxnSpPr/>
      </xdr:nvCxnSpPr>
      <xdr:spPr>
        <a:xfrm flipV="1">
          <a:off x="1130300" y="16423780"/>
          <a:ext cx="889000" cy="1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34722</xdr:rowOff>
    </xdr:from>
    <xdr:to>
      <xdr:col>24</xdr:col>
      <xdr:colOff>114300</xdr:colOff>
      <xdr:row>94</xdr:row>
      <xdr:rowOff>136322</xdr:rowOff>
    </xdr:to>
    <xdr:sp macro="" textlink="">
      <xdr:nvSpPr>
        <xdr:cNvPr id="255" name="楕円 254"/>
        <xdr:cNvSpPr/>
      </xdr:nvSpPr>
      <xdr:spPr>
        <a:xfrm>
          <a:off x="4584700" y="16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57599</xdr:rowOff>
    </xdr:from>
    <xdr:ext cx="599010" cy="259045"/>
    <xdr:sp macro="" textlink="">
      <xdr:nvSpPr>
        <xdr:cNvPr id="256" name="扶助費該当値テキスト"/>
        <xdr:cNvSpPr txBox="1"/>
      </xdr:nvSpPr>
      <xdr:spPr>
        <a:xfrm>
          <a:off x="4686300" y="1600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77609</xdr:rowOff>
    </xdr:from>
    <xdr:to>
      <xdr:col>20</xdr:col>
      <xdr:colOff>38100</xdr:colOff>
      <xdr:row>95</xdr:row>
      <xdr:rowOff>7759</xdr:rowOff>
    </xdr:to>
    <xdr:sp macro="" textlink="">
      <xdr:nvSpPr>
        <xdr:cNvPr id="257" name="楕円 256"/>
        <xdr:cNvSpPr/>
      </xdr:nvSpPr>
      <xdr:spPr>
        <a:xfrm>
          <a:off x="3746500" y="16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24286</xdr:rowOff>
    </xdr:from>
    <xdr:ext cx="599010" cy="259045"/>
    <xdr:sp macro="" textlink="">
      <xdr:nvSpPr>
        <xdr:cNvPr id="258" name="テキスト ボックス 257"/>
        <xdr:cNvSpPr txBox="1"/>
      </xdr:nvSpPr>
      <xdr:spPr>
        <a:xfrm>
          <a:off x="3497795" y="159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166852</xdr:rowOff>
    </xdr:from>
    <xdr:to>
      <xdr:col>15</xdr:col>
      <xdr:colOff>101600</xdr:colOff>
      <xdr:row>95</xdr:row>
      <xdr:rowOff>97002</xdr:rowOff>
    </xdr:to>
    <xdr:sp macro="" textlink="">
      <xdr:nvSpPr>
        <xdr:cNvPr id="259" name="楕円 258"/>
        <xdr:cNvSpPr/>
      </xdr:nvSpPr>
      <xdr:spPr>
        <a:xfrm>
          <a:off x="28575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113529</xdr:rowOff>
    </xdr:from>
    <xdr:ext cx="599010" cy="259045"/>
    <xdr:sp macro="" textlink="">
      <xdr:nvSpPr>
        <xdr:cNvPr id="260" name="テキスト ボックス 259"/>
        <xdr:cNvSpPr txBox="1"/>
      </xdr:nvSpPr>
      <xdr:spPr>
        <a:xfrm>
          <a:off x="2608795" y="1605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85230</xdr:rowOff>
    </xdr:from>
    <xdr:to>
      <xdr:col>10</xdr:col>
      <xdr:colOff>165100</xdr:colOff>
      <xdr:row>96</xdr:row>
      <xdr:rowOff>15380</xdr:rowOff>
    </xdr:to>
    <xdr:sp macro="" textlink="">
      <xdr:nvSpPr>
        <xdr:cNvPr id="261" name="楕円 260"/>
        <xdr:cNvSpPr/>
      </xdr:nvSpPr>
      <xdr:spPr>
        <a:xfrm>
          <a:off x="1968500" y="163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31907</xdr:rowOff>
    </xdr:from>
    <xdr:ext cx="599010" cy="259045"/>
    <xdr:sp macro="" textlink="">
      <xdr:nvSpPr>
        <xdr:cNvPr id="262" name="テキスト ボックス 261"/>
        <xdr:cNvSpPr txBox="1"/>
      </xdr:nvSpPr>
      <xdr:spPr>
        <a:xfrm>
          <a:off x="1719795" y="1614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28067</xdr:rowOff>
    </xdr:from>
    <xdr:to>
      <xdr:col>6</xdr:col>
      <xdr:colOff>38100</xdr:colOff>
      <xdr:row>96</xdr:row>
      <xdr:rowOff>129667</xdr:rowOff>
    </xdr:to>
    <xdr:sp macro="" textlink="">
      <xdr:nvSpPr>
        <xdr:cNvPr id="263" name="楕円 262"/>
        <xdr:cNvSpPr/>
      </xdr:nvSpPr>
      <xdr:spPr>
        <a:xfrm>
          <a:off x="1079500" y="164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146194</xdr:rowOff>
    </xdr:from>
    <xdr:ext cx="534377" cy="259045"/>
    <xdr:sp macro="" textlink="">
      <xdr:nvSpPr>
        <xdr:cNvPr id="264" name="テキスト ボックス 263"/>
        <xdr:cNvSpPr txBox="1"/>
      </xdr:nvSpPr>
      <xdr:spPr>
        <a:xfrm>
          <a:off x="863111" y="162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100675</xdr:rowOff>
    </xdr:from>
    <xdr:to>
      <xdr:col>55</xdr:col>
      <xdr:colOff>0</xdr:colOff>
      <xdr:row>33</xdr:row>
      <xdr:rowOff>133822</xdr:rowOff>
    </xdr:to>
    <xdr:cxnSp macro="">
      <xdr:nvCxnSpPr>
        <xdr:cNvPr id="296" name="直線コネクタ 295"/>
        <xdr:cNvCxnSpPr/>
      </xdr:nvCxnSpPr>
      <xdr:spPr>
        <a:xfrm flipV="1">
          <a:off x="9639300" y="5758525"/>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17987</xdr:rowOff>
    </xdr:from>
    <xdr:to>
      <xdr:col>50</xdr:col>
      <xdr:colOff>114300</xdr:colOff>
      <xdr:row>33</xdr:row>
      <xdr:rowOff>133822</xdr:rowOff>
    </xdr:to>
    <xdr:cxnSp macro="">
      <xdr:nvCxnSpPr>
        <xdr:cNvPr id="299" name="直線コネクタ 298"/>
        <xdr:cNvCxnSpPr/>
      </xdr:nvCxnSpPr>
      <xdr:spPr>
        <a:xfrm>
          <a:off x="8750300" y="5675837"/>
          <a:ext cx="889000" cy="1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17987</xdr:rowOff>
    </xdr:from>
    <xdr:to>
      <xdr:col>45</xdr:col>
      <xdr:colOff>177800</xdr:colOff>
      <xdr:row>33</xdr:row>
      <xdr:rowOff>85195</xdr:rowOff>
    </xdr:to>
    <xdr:cxnSp macro="">
      <xdr:nvCxnSpPr>
        <xdr:cNvPr id="302" name="直線コネクタ 301"/>
        <xdr:cNvCxnSpPr/>
      </xdr:nvCxnSpPr>
      <xdr:spPr>
        <a:xfrm flipV="1">
          <a:off x="7861300" y="5675837"/>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85195</xdr:rowOff>
    </xdr:from>
    <xdr:to>
      <xdr:col>41</xdr:col>
      <xdr:colOff>50800</xdr:colOff>
      <xdr:row>33</xdr:row>
      <xdr:rowOff>133217</xdr:rowOff>
    </xdr:to>
    <xdr:cxnSp macro="">
      <xdr:nvCxnSpPr>
        <xdr:cNvPr id="305" name="直線コネクタ 304"/>
        <xdr:cNvCxnSpPr/>
      </xdr:nvCxnSpPr>
      <xdr:spPr>
        <a:xfrm flipV="1">
          <a:off x="6972300" y="5743045"/>
          <a:ext cx="8890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49875</xdr:rowOff>
    </xdr:from>
    <xdr:to>
      <xdr:col>55</xdr:col>
      <xdr:colOff>50800</xdr:colOff>
      <xdr:row>33</xdr:row>
      <xdr:rowOff>151475</xdr:rowOff>
    </xdr:to>
    <xdr:sp macro="" textlink="">
      <xdr:nvSpPr>
        <xdr:cNvPr id="315" name="楕円 314"/>
        <xdr:cNvSpPr/>
      </xdr:nvSpPr>
      <xdr:spPr>
        <a:xfrm>
          <a:off x="10426700" y="57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72752</xdr:rowOff>
    </xdr:from>
    <xdr:ext cx="534377" cy="259045"/>
    <xdr:sp macro="" textlink="">
      <xdr:nvSpPr>
        <xdr:cNvPr id="316" name="補助費等該当値テキスト"/>
        <xdr:cNvSpPr txBox="1"/>
      </xdr:nvSpPr>
      <xdr:spPr>
        <a:xfrm>
          <a:off x="10528300" y="555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83022</xdr:rowOff>
    </xdr:from>
    <xdr:to>
      <xdr:col>50</xdr:col>
      <xdr:colOff>165100</xdr:colOff>
      <xdr:row>34</xdr:row>
      <xdr:rowOff>13172</xdr:rowOff>
    </xdr:to>
    <xdr:sp macro="" textlink="">
      <xdr:nvSpPr>
        <xdr:cNvPr id="317" name="楕円 316"/>
        <xdr:cNvSpPr/>
      </xdr:nvSpPr>
      <xdr:spPr>
        <a:xfrm>
          <a:off x="9588500" y="57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29699</xdr:rowOff>
    </xdr:from>
    <xdr:ext cx="534377" cy="259045"/>
    <xdr:sp macro="" textlink="">
      <xdr:nvSpPr>
        <xdr:cNvPr id="318" name="テキスト ボックス 317"/>
        <xdr:cNvSpPr txBox="1"/>
      </xdr:nvSpPr>
      <xdr:spPr>
        <a:xfrm>
          <a:off x="9372111" y="551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138637</xdr:rowOff>
    </xdr:from>
    <xdr:to>
      <xdr:col>46</xdr:col>
      <xdr:colOff>38100</xdr:colOff>
      <xdr:row>33</xdr:row>
      <xdr:rowOff>68787</xdr:rowOff>
    </xdr:to>
    <xdr:sp macro="" textlink="">
      <xdr:nvSpPr>
        <xdr:cNvPr id="319" name="楕円 318"/>
        <xdr:cNvSpPr/>
      </xdr:nvSpPr>
      <xdr:spPr>
        <a:xfrm>
          <a:off x="8699500" y="56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85314</xdr:rowOff>
    </xdr:from>
    <xdr:ext cx="534377" cy="259045"/>
    <xdr:sp macro="" textlink="">
      <xdr:nvSpPr>
        <xdr:cNvPr id="320" name="テキスト ボックス 319"/>
        <xdr:cNvSpPr txBox="1"/>
      </xdr:nvSpPr>
      <xdr:spPr>
        <a:xfrm>
          <a:off x="8483111" y="54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34395</xdr:rowOff>
    </xdr:from>
    <xdr:to>
      <xdr:col>41</xdr:col>
      <xdr:colOff>101600</xdr:colOff>
      <xdr:row>33</xdr:row>
      <xdr:rowOff>135995</xdr:rowOff>
    </xdr:to>
    <xdr:sp macro="" textlink="">
      <xdr:nvSpPr>
        <xdr:cNvPr id="321" name="楕円 320"/>
        <xdr:cNvSpPr/>
      </xdr:nvSpPr>
      <xdr:spPr>
        <a:xfrm>
          <a:off x="7810500" y="5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152522</xdr:rowOff>
    </xdr:from>
    <xdr:ext cx="534377" cy="259045"/>
    <xdr:sp macro="" textlink="">
      <xdr:nvSpPr>
        <xdr:cNvPr id="322" name="テキスト ボックス 321"/>
        <xdr:cNvSpPr txBox="1"/>
      </xdr:nvSpPr>
      <xdr:spPr>
        <a:xfrm>
          <a:off x="7594111" y="54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82417</xdr:rowOff>
    </xdr:from>
    <xdr:to>
      <xdr:col>36</xdr:col>
      <xdr:colOff>165100</xdr:colOff>
      <xdr:row>34</xdr:row>
      <xdr:rowOff>12567</xdr:rowOff>
    </xdr:to>
    <xdr:sp macro="" textlink="">
      <xdr:nvSpPr>
        <xdr:cNvPr id="323" name="楕円 322"/>
        <xdr:cNvSpPr/>
      </xdr:nvSpPr>
      <xdr:spPr>
        <a:xfrm>
          <a:off x="6921500" y="57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29094</xdr:rowOff>
    </xdr:from>
    <xdr:ext cx="534377" cy="259045"/>
    <xdr:sp macro="" textlink="">
      <xdr:nvSpPr>
        <xdr:cNvPr id="324" name="テキスト ボックス 323"/>
        <xdr:cNvSpPr txBox="1"/>
      </xdr:nvSpPr>
      <xdr:spPr>
        <a:xfrm>
          <a:off x="6705111" y="551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70500</xdr:rowOff>
    </xdr:from>
    <xdr:to>
      <xdr:col>55</xdr:col>
      <xdr:colOff>0</xdr:colOff>
      <xdr:row>58</xdr:row>
      <xdr:rowOff>35426</xdr:rowOff>
    </xdr:to>
    <xdr:cxnSp macro="">
      <xdr:nvCxnSpPr>
        <xdr:cNvPr id="355" name="直線コネクタ 354"/>
        <xdr:cNvCxnSpPr/>
      </xdr:nvCxnSpPr>
      <xdr:spPr>
        <a:xfrm flipV="1">
          <a:off x="9639300" y="9671700"/>
          <a:ext cx="838200" cy="30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145437</xdr:rowOff>
    </xdr:from>
    <xdr:to>
      <xdr:col>50</xdr:col>
      <xdr:colOff>114300</xdr:colOff>
      <xdr:row>58</xdr:row>
      <xdr:rowOff>35426</xdr:rowOff>
    </xdr:to>
    <xdr:cxnSp macro="">
      <xdr:nvCxnSpPr>
        <xdr:cNvPr id="358" name="直線コネクタ 357"/>
        <xdr:cNvCxnSpPr/>
      </xdr:nvCxnSpPr>
      <xdr:spPr>
        <a:xfrm>
          <a:off x="8750300" y="9918087"/>
          <a:ext cx="889000" cy="6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133430</xdr:rowOff>
    </xdr:from>
    <xdr:to>
      <xdr:col>45</xdr:col>
      <xdr:colOff>177800</xdr:colOff>
      <xdr:row>57</xdr:row>
      <xdr:rowOff>145437</xdr:rowOff>
    </xdr:to>
    <xdr:cxnSp macro="">
      <xdr:nvCxnSpPr>
        <xdr:cNvPr id="361" name="直線コネクタ 360"/>
        <xdr:cNvCxnSpPr/>
      </xdr:nvCxnSpPr>
      <xdr:spPr>
        <a:xfrm>
          <a:off x="7861300" y="9563180"/>
          <a:ext cx="889000" cy="35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133430</xdr:rowOff>
    </xdr:from>
    <xdr:to>
      <xdr:col>41</xdr:col>
      <xdr:colOff>50800</xdr:colOff>
      <xdr:row>56</xdr:row>
      <xdr:rowOff>73809</xdr:rowOff>
    </xdr:to>
    <xdr:cxnSp macro="">
      <xdr:nvCxnSpPr>
        <xdr:cNvPr id="364" name="直線コネクタ 363"/>
        <xdr:cNvCxnSpPr/>
      </xdr:nvCxnSpPr>
      <xdr:spPr>
        <a:xfrm flipV="1">
          <a:off x="6972300" y="9563180"/>
          <a:ext cx="889000" cy="11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19700</xdr:rowOff>
    </xdr:from>
    <xdr:to>
      <xdr:col>55</xdr:col>
      <xdr:colOff>50800</xdr:colOff>
      <xdr:row>56</xdr:row>
      <xdr:rowOff>121300</xdr:rowOff>
    </xdr:to>
    <xdr:sp macro="" textlink="">
      <xdr:nvSpPr>
        <xdr:cNvPr id="374" name="楕円 373"/>
        <xdr:cNvSpPr/>
      </xdr:nvSpPr>
      <xdr:spPr>
        <a:xfrm>
          <a:off x="10426700" y="9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169577</xdr:rowOff>
    </xdr:from>
    <xdr:ext cx="534377" cy="259045"/>
    <xdr:sp macro="" textlink="">
      <xdr:nvSpPr>
        <xdr:cNvPr id="375" name="普通建設事業費該当値テキスト"/>
        <xdr:cNvSpPr txBox="1"/>
      </xdr:nvSpPr>
      <xdr:spPr>
        <a:xfrm>
          <a:off x="10528300" y="95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156076</xdr:rowOff>
    </xdr:from>
    <xdr:to>
      <xdr:col>50</xdr:col>
      <xdr:colOff>165100</xdr:colOff>
      <xdr:row>58</xdr:row>
      <xdr:rowOff>86226</xdr:rowOff>
    </xdr:to>
    <xdr:sp macro="" textlink="">
      <xdr:nvSpPr>
        <xdr:cNvPr id="376" name="楕円 375"/>
        <xdr:cNvSpPr/>
      </xdr:nvSpPr>
      <xdr:spPr>
        <a:xfrm>
          <a:off x="9588500" y="99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77353</xdr:rowOff>
    </xdr:from>
    <xdr:ext cx="534377" cy="259045"/>
    <xdr:sp macro="" textlink="">
      <xdr:nvSpPr>
        <xdr:cNvPr id="377" name="テキスト ボックス 376"/>
        <xdr:cNvSpPr txBox="1"/>
      </xdr:nvSpPr>
      <xdr:spPr>
        <a:xfrm>
          <a:off x="9372111" y="100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94637</xdr:rowOff>
    </xdr:from>
    <xdr:to>
      <xdr:col>46</xdr:col>
      <xdr:colOff>38100</xdr:colOff>
      <xdr:row>58</xdr:row>
      <xdr:rowOff>24787</xdr:rowOff>
    </xdr:to>
    <xdr:sp macro="" textlink="">
      <xdr:nvSpPr>
        <xdr:cNvPr id="378" name="楕円 377"/>
        <xdr:cNvSpPr/>
      </xdr:nvSpPr>
      <xdr:spPr>
        <a:xfrm>
          <a:off x="8699500" y="98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15914</xdr:rowOff>
    </xdr:from>
    <xdr:ext cx="534377" cy="259045"/>
    <xdr:sp macro="" textlink="">
      <xdr:nvSpPr>
        <xdr:cNvPr id="379" name="テキスト ボックス 378"/>
        <xdr:cNvSpPr txBox="1"/>
      </xdr:nvSpPr>
      <xdr:spPr>
        <a:xfrm>
          <a:off x="8483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82630</xdr:rowOff>
    </xdr:from>
    <xdr:to>
      <xdr:col>41</xdr:col>
      <xdr:colOff>101600</xdr:colOff>
      <xdr:row>56</xdr:row>
      <xdr:rowOff>12780</xdr:rowOff>
    </xdr:to>
    <xdr:sp macro="" textlink="">
      <xdr:nvSpPr>
        <xdr:cNvPr id="380" name="楕円 379"/>
        <xdr:cNvSpPr/>
      </xdr:nvSpPr>
      <xdr:spPr>
        <a:xfrm>
          <a:off x="7810500" y="95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3907</xdr:rowOff>
    </xdr:from>
    <xdr:ext cx="534377" cy="259045"/>
    <xdr:sp macro="" textlink="">
      <xdr:nvSpPr>
        <xdr:cNvPr id="381" name="テキスト ボックス 380"/>
        <xdr:cNvSpPr txBox="1"/>
      </xdr:nvSpPr>
      <xdr:spPr>
        <a:xfrm>
          <a:off x="7594111" y="96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23009</xdr:rowOff>
    </xdr:from>
    <xdr:to>
      <xdr:col>36</xdr:col>
      <xdr:colOff>165100</xdr:colOff>
      <xdr:row>56</xdr:row>
      <xdr:rowOff>124609</xdr:rowOff>
    </xdr:to>
    <xdr:sp macro="" textlink="">
      <xdr:nvSpPr>
        <xdr:cNvPr id="382" name="楕円 381"/>
        <xdr:cNvSpPr/>
      </xdr:nvSpPr>
      <xdr:spPr>
        <a:xfrm>
          <a:off x="6921500" y="96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115736</xdr:rowOff>
    </xdr:from>
    <xdr:ext cx="534377" cy="259045"/>
    <xdr:sp macro="" textlink="">
      <xdr:nvSpPr>
        <xdr:cNvPr id="383" name="テキスト ボックス 382"/>
        <xdr:cNvSpPr txBox="1"/>
      </xdr:nvSpPr>
      <xdr:spPr>
        <a:xfrm>
          <a:off x="6705111" y="971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63871</xdr:rowOff>
    </xdr:from>
    <xdr:to>
      <xdr:col>55</xdr:col>
      <xdr:colOff>0</xdr:colOff>
      <xdr:row>79</xdr:row>
      <xdr:rowOff>92684</xdr:rowOff>
    </xdr:to>
    <xdr:cxnSp macro="">
      <xdr:nvCxnSpPr>
        <xdr:cNvPr id="414" name="直線コネクタ 413"/>
        <xdr:cNvCxnSpPr/>
      </xdr:nvCxnSpPr>
      <xdr:spPr>
        <a:xfrm flipV="1">
          <a:off x="9639300" y="13608421"/>
          <a:ext cx="838200" cy="2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35567</xdr:rowOff>
    </xdr:from>
    <xdr:to>
      <xdr:col>50</xdr:col>
      <xdr:colOff>114300</xdr:colOff>
      <xdr:row>79</xdr:row>
      <xdr:rowOff>92684</xdr:rowOff>
    </xdr:to>
    <xdr:cxnSp macro="">
      <xdr:nvCxnSpPr>
        <xdr:cNvPr id="417" name="直線コネクタ 416"/>
        <xdr:cNvCxnSpPr/>
      </xdr:nvCxnSpPr>
      <xdr:spPr>
        <a:xfrm>
          <a:off x="8750300" y="13408667"/>
          <a:ext cx="889000" cy="2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131775</xdr:rowOff>
    </xdr:from>
    <xdr:to>
      <xdr:col>45</xdr:col>
      <xdr:colOff>177800</xdr:colOff>
      <xdr:row>78</xdr:row>
      <xdr:rowOff>35567</xdr:rowOff>
    </xdr:to>
    <xdr:cxnSp macro="">
      <xdr:nvCxnSpPr>
        <xdr:cNvPr id="420" name="直線コネクタ 419"/>
        <xdr:cNvCxnSpPr/>
      </xdr:nvCxnSpPr>
      <xdr:spPr>
        <a:xfrm>
          <a:off x="7861300" y="13161975"/>
          <a:ext cx="889000" cy="2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13071</xdr:rowOff>
    </xdr:from>
    <xdr:to>
      <xdr:col>55</xdr:col>
      <xdr:colOff>50800</xdr:colOff>
      <xdr:row>79</xdr:row>
      <xdr:rowOff>114671</xdr:rowOff>
    </xdr:to>
    <xdr:sp macro="" textlink="">
      <xdr:nvSpPr>
        <xdr:cNvPr id="430" name="楕円 429"/>
        <xdr:cNvSpPr/>
      </xdr:nvSpPr>
      <xdr:spPr>
        <a:xfrm>
          <a:off x="10426700" y="13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99448</xdr:rowOff>
    </xdr:from>
    <xdr:ext cx="469744" cy="259045"/>
    <xdr:sp macro="" textlink="">
      <xdr:nvSpPr>
        <xdr:cNvPr id="431" name="普通建設事業費 （ うち新規整備　）該当値テキスト"/>
        <xdr:cNvSpPr txBox="1"/>
      </xdr:nvSpPr>
      <xdr:spPr>
        <a:xfrm>
          <a:off x="10528300" y="1347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41884</xdr:rowOff>
    </xdr:from>
    <xdr:to>
      <xdr:col>50</xdr:col>
      <xdr:colOff>165100</xdr:colOff>
      <xdr:row>79</xdr:row>
      <xdr:rowOff>143484</xdr:rowOff>
    </xdr:to>
    <xdr:sp macro="" textlink="">
      <xdr:nvSpPr>
        <xdr:cNvPr id="432" name="楕円 431"/>
        <xdr:cNvSpPr/>
      </xdr:nvSpPr>
      <xdr:spPr>
        <a:xfrm>
          <a:off x="9588500" y="135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134611</xdr:rowOff>
    </xdr:from>
    <xdr:ext cx="378565" cy="259045"/>
    <xdr:sp macro="" textlink="">
      <xdr:nvSpPr>
        <xdr:cNvPr id="433" name="テキスト ボックス 432"/>
        <xdr:cNvSpPr txBox="1"/>
      </xdr:nvSpPr>
      <xdr:spPr>
        <a:xfrm>
          <a:off x="9450017" y="13679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156217</xdr:rowOff>
    </xdr:from>
    <xdr:to>
      <xdr:col>46</xdr:col>
      <xdr:colOff>38100</xdr:colOff>
      <xdr:row>78</xdr:row>
      <xdr:rowOff>86367</xdr:rowOff>
    </xdr:to>
    <xdr:sp macro="" textlink="">
      <xdr:nvSpPr>
        <xdr:cNvPr id="434" name="楕円 433"/>
        <xdr:cNvSpPr/>
      </xdr:nvSpPr>
      <xdr:spPr>
        <a:xfrm>
          <a:off x="8699500" y="133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77494</xdr:rowOff>
    </xdr:from>
    <xdr:ext cx="534377" cy="259045"/>
    <xdr:sp macro="" textlink="">
      <xdr:nvSpPr>
        <xdr:cNvPr id="435" name="テキスト ボックス 434"/>
        <xdr:cNvSpPr txBox="1"/>
      </xdr:nvSpPr>
      <xdr:spPr>
        <a:xfrm>
          <a:off x="8483111" y="1345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80975</xdr:rowOff>
    </xdr:from>
    <xdr:to>
      <xdr:col>41</xdr:col>
      <xdr:colOff>101600</xdr:colOff>
      <xdr:row>77</xdr:row>
      <xdr:rowOff>11125</xdr:rowOff>
    </xdr:to>
    <xdr:sp macro="" textlink="">
      <xdr:nvSpPr>
        <xdr:cNvPr id="436" name="楕円 435"/>
        <xdr:cNvSpPr/>
      </xdr:nvSpPr>
      <xdr:spPr>
        <a:xfrm>
          <a:off x="7810500" y="131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27652</xdr:rowOff>
    </xdr:from>
    <xdr:ext cx="534377" cy="259045"/>
    <xdr:sp macro="" textlink="">
      <xdr:nvSpPr>
        <xdr:cNvPr id="437" name="テキスト ボックス 436"/>
        <xdr:cNvSpPr txBox="1"/>
      </xdr:nvSpPr>
      <xdr:spPr>
        <a:xfrm>
          <a:off x="7594111" y="128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161823</xdr:rowOff>
    </xdr:from>
    <xdr:to>
      <xdr:col>55</xdr:col>
      <xdr:colOff>0</xdr:colOff>
      <xdr:row>97</xdr:row>
      <xdr:rowOff>138709</xdr:rowOff>
    </xdr:to>
    <xdr:cxnSp macro="">
      <xdr:nvCxnSpPr>
        <xdr:cNvPr id="466" name="直線コネクタ 465"/>
        <xdr:cNvCxnSpPr/>
      </xdr:nvCxnSpPr>
      <xdr:spPr>
        <a:xfrm flipV="1">
          <a:off x="9639300" y="16449573"/>
          <a:ext cx="838200" cy="3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138709</xdr:rowOff>
    </xdr:from>
    <xdr:to>
      <xdr:col>50</xdr:col>
      <xdr:colOff>114300</xdr:colOff>
      <xdr:row>99</xdr:row>
      <xdr:rowOff>28994</xdr:rowOff>
    </xdr:to>
    <xdr:cxnSp macro="">
      <xdr:nvCxnSpPr>
        <xdr:cNvPr id="469" name="直線コネクタ 468"/>
        <xdr:cNvCxnSpPr/>
      </xdr:nvCxnSpPr>
      <xdr:spPr>
        <a:xfrm flipV="1">
          <a:off x="8750300" y="16769359"/>
          <a:ext cx="889000" cy="2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163588</xdr:rowOff>
    </xdr:from>
    <xdr:to>
      <xdr:col>45</xdr:col>
      <xdr:colOff>177800</xdr:colOff>
      <xdr:row>99</xdr:row>
      <xdr:rowOff>28994</xdr:rowOff>
    </xdr:to>
    <xdr:cxnSp macro="">
      <xdr:nvCxnSpPr>
        <xdr:cNvPr id="472" name="直線コネクタ 471"/>
        <xdr:cNvCxnSpPr/>
      </xdr:nvCxnSpPr>
      <xdr:spPr>
        <a:xfrm>
          <a:off x="7861300" y="16965688"/>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111023</xdr:rowOff>
    </xdr:from>
    <xdr:to>
      <xdr:col>55</xdr:col>
      <xdr:colOff>50800</xdr:colOff>
      <xdr:row>96</xdr:row>
      <xdr:rowOff>41173</xdr:rowOff>
    </xdr:to>
    <xdr:sp macro="" textlink="">
      <xdr:nvSpPr>
        <xdr:cNvPr id="482" name="楕円 481"/>
        <xdr:cNvSpPr/>
      </xdr:nvSpPr>
      <xdr:spPr>
        <a:xfrm>
          <a:off x="10426700" y="163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133900</xdr:rowOff>
    </xdr:from>
    <xdr:ext cx="534377" cy="259045"/>
    <xdr:sp macro="" textlink="">
      <xdr:nvSpPr>
        <xdr:cNvPr id="483" name="普通建設事業費 （ うち更新整備　）該当値テキスト"/>
        <xdr:cNvSpPr txBox="1"/>
      </xdr:nvSpPr>
      <xdr:spPr>
        <a:xfrm>
          <a:off x="10528300" y="162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87909</xdr:rowOff>
    </xdr:from>
    <xdr:to>
      <xdr:col>50</xdr:col>
      <xdr:colOff>165100</xdr:colOff>
      <xdr:row>98</xdr:row>
      <xdr:rowOff>18059</xdr:rowOff>
    </xdr:to>
    <xdr:sp macro="" textlink="">
      <xdr:nvSpPr>
        <xdr:cNvPr id="484" name="楕円 483"/>
        <xdr:cNvSpPr/>
      </xdr:nvSpPr>
      <xdr:spPr>
        <a:xfrm>
          <a:off x="9588500" y="167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xdr:rowOff>
    </xdr:from>
    <xdr:ext cx="534377" cy="259045"/>
    <xdr:sp macro="" textlink="">
      <xdr:nvSpPr>
        <xdr:cNvPr id="485" name="テキスト ボックス 484"/>
        <xdr:cNvSpPr txBox="1"/>
      </xdr:nvSpPr>
      <xdr:spPr>
        <a:xfrm>
          <a:off x="9372111" y="168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149644</xdr:rowOff>
    </xdr:from>
    <xdr:to>
      <xdr:col>46</xdr:col>
      <xdr:colOff>38100</xdr:colOff>
      <xdr:row>99</xdr:row>
      <xdr:rowOff>79794</xdr:rowOff>
    </xdr:to>
    <xdr:sp macro="" textlink="">
      <xdr:nvSpPr>
        <xdr:cNvPr id="486" name="楕円 485"/>
        <xdr:cNvSpPr/>
      </xdr:nvSpPr>
      <xdr:spPr>
        <a:xfrm>
          <a:off x="8699500" y="169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70921</xdr:rowOff>
    </xdr:from>
    <xdr:ext cx="469744" cy="259045"/>
    <xdr:sp macro="" textlink="">
      <xdr:nvSpPr>
        <xdr:cNvPr id="487" name="テキスト ボックス 486"/>
        <xdr:cNvSpPr txBox="1"/>
      </xdr:nvSpPr>
      <xdr:spPr>
        <a:xfrm>
          <a:off x="8515428" y="1704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112788</xdr:rowOff>
    </xdr:from>
    <xdr:to>
      <xdr:col>41</xdr:col>
      <xdr:colOff>101600</xdr:colOff>
      <xdr:row>99</xdr:row>
      <xdr:rowOff>42938</xdr:rowOff>
    </xdr:to>
    <xdr:sp macro="" textlink="">
      <xdr:nvSpPr>
        <xdr:cNvPr id="488" name="楕円 487"/>
        <xdr:cNvSpPr/>
      </xdr:nvSpPr>
      <xdr:spPr>
        <a:xfrm>
          <a:off x="7810500" y="169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34065</xdr:rowOff>
    </xdr:from>
    <xdr:ext cx="469744" cy="259045"/>
    <xdr:sp macro="" textlink="">
      <xdr:nvSpPr>
        <xdr:cNvPr id="489" name="テキスト ボックス 488"/>
        <xdr:cNvSpPr txBox="1"/>
      </xdr:nvSpPr>
      <xdr:spPr>
        <a:xfrm>
          <a:off x="7626428" y="1700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146199</xdr:rowOff>
    </xdr:from>
    <xdr:to>
      <xdr:col>85</xdr:col>
      <xdr:colOff>127000</xdr:colOff>
      <xdr:row>39</xdr:row>
      <xdr:rowOff>79693</xdr:rowOff>
    </xdr:to>
    <xdr:cxnSp macro="">
      <xdr:nvCxnSpPr>
        <xdr:cNvPr id="520" name="直線コネクタ 519"/>
        <xdr:cNvCxnSpPr/>
      </xdr:nvCxnSpPr>
      <xdr:spPr>
        <a:xfrm flipV="1">
          <a:off x="15481300" y="6661299"/>
          <a:ext cx="838200" cy="10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79693</xdr:rowOff>
    </xdr:from>
    <xdr:to>
      <xdr:col>81</xdr:col>
      <xdr:colOff>50800</xdr:colOff>
      <xdr:row>39</xdr:row>
      <xdr:rowOff>97034</xdr:rowOff>
    </xdr:to>
    <xdr:cxnSp macro="">
      <xdr:nvCxnSpPr>
        <xdr:cNvPr id="523" name="直線コネクタ 522"/>
        <xdr:cNvCxnSpPr/>
      </xdr:nvCxnSpPr>
      <xdr:spPr>
        <a:xfrm flipV="1">
          <a:off x="14592300" y="6766243"/>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77276</xdr:rowOff>
    </xdr:from>
    <xdr:to>
      <xdr:col>76</xdr:col>
      <xdr:colOff>114300</xdr:colOff>
      <xdr:row>39</xdr:row>
      <xdr:rowOff>97034</xdr:rowOff>
    </xdr:to>
    <xdr:cxnSp macro="">
      <xdr:nvCxnSpPr>
        <xdr:cNvPr id="526" name="直線コネクタ 525"/>
        <xdr:cNvCxnSpPr/>
      </xdr:nvCxnSpPr>
      <xdr:spPr>
        <a:xfrm>
          <a:off x="13703300" y="6763826"/>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153824</xdr:rowOff>
    </xdr:from>
    <xdr:to>
      <xdr:col>71</xdr:col>
      <xdr:colOff>177800</xdr:colOff>
      <xdr:row>39</xdr:row>
      <xdr:rowOff>77276</xdr:rowOff>
    </xdr:to>
    <xdr:cxnSp macro="">
      <xdr:nvCxnSpPr>
        <xdr:cNvPr id="529" name="直線コネクタ 528"/>
        <xdr:cNvCxnSpPr/>
      </xdr:nvCxnSpPr>
      <xdr:spPr>
        <a:xfrm>
          <a:off x="12814300" y="6668924"/>
          <a:ext cx="889000" cy="9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95399</xdr:rowOff>
    </xdr:from>
    <xdr:to>
      <xdr:col>85</xdr:col>
      <xdr:colOff>177800</xdr:colOff>
      <xdr:row>39</xdr:row>
      <xdr:rowOff>25549</xdr:rowOff>
    </xdr:to>
    <xdr:sp macro="" textlink="">
      <xdr:nvSpPr>
        <xdr:cNvPr id="539" name="楕円 538"/>
        <xdr:cNvSpPr/>
      </xdr:nvSpPr>
      <xdr:spPr>
        <a:xfrm>
          <a:off x="16268700" y="66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54776</xdr:rowOff>
    </xdr:from>
    <xdr:ext cx="469744" cy="259045"/>
    <xdr:sp macro="" textlink="">
      <xdr:nvSpPr>
        <xdr:cNvPr id="540" name="災害復旧事業費該当値テキスト"/>
        <xdr:cNvSpPr txBox="1"/>
      </xdr:nvSpPr>
      <xdr:spPr>
        <a:xfrm>
          <a:off x="16370300" y="639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28893</xdr:rowOff>
    </xdr:from>
    <xdr:to>
      <xdr:col>81</xdr:col>
      <xdr:colOff>101600</xdr:colOff>
      <xdr:row>39</xdr:row>
      <xdr:rowOff>130493</xdr:rowOff>
    </xdr:to>
    <xdr:sp macro="" textlink="">
      <xdr:nvSpPr>
        <xdr:cNvPr id="541" name="楕円 540"/>
        <xdr:cNvSpPr/>
      </xdr:nvSpPr>
      <xdr:spPr>
        <a:xfrm>
          <a:off x="15430500" y="67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121620</xdr:rowOff>
    </xdr:from>
    <xdr:ext cx="469744" cy="259045"/>
    <xdr:sp macro="" textlink="">
      <xdr:nvSpPr>
        <xdr:cNvPr id="542" name="テキスト ボックス 541"/>
        <xdr:cNvSpPr txBox="1"/>
      </xdr:nvSpPr>
      <xdr:spPr>
        <a:xfrm>
          <a:off x="15246428" y="68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46234</xdr:rowOff>
    </xdr:from>
    <xdr:to>
      <xdr:col>76</xdr:col>
      <xdr:colOff>165100</xdr:colOff>
      <xdr:row>39</xdr:row>
      <xdr:rowOff>147834</xdr:rowOff>
    </xdr:to>
    <xdr:sp macro="" textlink="">
      <xdr:nvSpPr>
        <xdr:cNvPr id="543" name="楕円 542"/>
        <xdr:cNvSpPr/>
      </xdr:nvSpPr>
      <xdr:spPr>
        <a:xfrm>
          <a:off x="14541500" y="67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138961</xdr:rowOff>
    </xdr:from>
    <xdr:ext cx="378565" cy="259045"/>
    <xdr:sp macro="" textlink="">
      <xdr:nvSpPr>
        <xdr:cNvPr id="544" name="テキスト ボックス 543"/>
        <xdr:cNvSpPr txBox="1"/>
      </xdr:nvSpPr>
      <xdr:spPr>
        <a:xfrm>
          <a:off x="14403017" y="682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26476</xdr:rowOff>
    </xdr:from>
    <xdr:to>
      <xdr:col>72</xdr:col>
      <xdr:colOff>38100</xdr:colOff>
      <xdr:row>39</xdr:row>
      <xdr:rowOff>128076</xdr:rowOff>
    </xdr:to>
    <xdr:sp macro="" textlink="">
      <xdr:nvSpPr>
        <xdr:cNvPr id="545" name="楕円 544"/>
        <xdr:cNvSpPr/>
      </xdr:nvSpPr>
      <xdr:spPr>
        <a:xfrm>
          <a:off x="13652500" y="67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119203</xdr:rowOff>
    </xdr:from>
    <xdr:ext cx="469744" cy="259045"/>
    <xdr:sp macro="" textlink="">
      <xdr:nvSpPr>
        <xdr:cNvPr id="546" name="テキスト ボックス 545"/>
        <xdr:cNvSpPr txBox="1"/>
      </xdr:nvSpPr>
      <xdr:spPr>
        <a:xfrm>
          <a:off x="13468428" y="680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103024</xdr:rowOff>
    </xdr:from>
    <xdr:to>
      <xdr:col>67</xdr:col>
      <xdr:colOff>101600</xdr:colOff>
      <xdr:row>39</xdr:row>
      <xdr:rowOff>33174</xdr:rowOff>
    </xdr:to>
    <xdr:sp macro="" textlink="">
      <xdr:nvSpPr>
        <xdr:cNvPr id="547" name="楕円 546"/>
        <xdr:cNvSpPr/>
      </xdr:nvSpPr>
      <xdr:spPr>
        <a:xfrm>
          <a:off x="12763500" y="6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49701</xdr:rowOff>
    </xdr:from>
    <xdr:ext cx="469744" cy="259045"/>
    <xdr:sp macro="" textlink="">
      <xdr:nvSpPr>
        <xdr:cNvPr id="548" name="テキスト ボックス 547"/>
        <xdr:cNvSpPr txBox="1"/>
      </xdr:nvSpPr>
      <xdr:spPr>
        <a:xfrm>
          <a:off x="12579428" y="63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26898</xdr:rowOff>
    </xdr:from>
    <xdr:to>
      <xdr:col>85</xdr:col>
      <xdr:colOff>127000</xdr:colOff>
      <xdr:row>75</xdr:row>
      <xdr:rowOff>66484</xdr:rowOff>
    </xdr:to>
    <xdr:cxnSp macro="">
      <xdr:nvCxnSpPr>
        <xdr:cNvPr id="626" name="直線コネクタ 625"/>
        <xdr:cNvCxnSpPr/>
      </xdr:nvCxnSpPr>
      <xdr:spPr>
        <a:xfrm>
          <a:off x="15481300" y="12885648"/>
          <a:ext cx="8382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12764</xdr:rowOff>
    </xdr:from>
    <xdr:to>
      <xdr:col>81</xdr:col>
      <xdr:colOff>50800</xdr:colOff>
      <xdr:row>75</xdr:row>
      <xdr:rowOff>26898</xdr:rowOff>
    </xdr:to>
    <xdr:cxnSp macro="">
      <xdr:nvCxnSpPr>
        <xdr:cNvPr id="629" name="直線コネクタ 628"/>
        <xdr:cNvCxnSpPr/>
      </xdr:nvCxnSpPr>
      <xdr:spPr>
        <a:xfrm>
          <a:off x="14592300" y="12871514"/>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155613</xdr:rowOff>
    </xdr:from>
    <xdr:to>
      <xdr:col>76</xdr:col>
      <xdr:colOff>114300</xdr:colOff>
      <xdr:row>75</xdr:row>
      <xdr:rowOff>12764</xdr:rowOff>
    </xdr:to>
    <xdr:cxnSp macro="">
      <xdr:nvCxnSpPr>
        <xdr:cNvPr id="632" name="直線コネクタ 631"/>
        <xdr:cNvCxnSpPr/>
      </xdr:nvCxnSpPr>
      <xdr:spPr>
        <a:xfrm>
          <a:off x="13703300" y="12842913"/>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155613</xdr:rowOff>
    </xdr:from>
    <xdr:to>
      <xdr:col>71</xdr:col>
      <xdr:colOff>177800</xdr:colOff>
      <xdr:row>74</xdr:row>
      <xdr:rowOff>162687</xdr:rowOff>
    </xdr:to>
    <xdr:cxnSp macro="">
      <xdr:nvCxnSpPr>
        <xdr:cNvPr id="635" name="直線コネクタ 634"/>
        <xdr:cNvCxnSpPr/>
      </xdr:nvCxnSpPr>
      <xdr:spPr>
        <a:xfrm flipV="1">
          <a:off x="12814300" y="1284291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15684</xdr:rowOff>
    </xdr:from>
    <xdr:to>
      <xdr:col>85</xdr:col>
      <xdr:colOff>177800</xdr:colOff>
      <xdr:row>75</xdr:row>
      <xdr:rowOff>117284</xdr:rowOff>
    </xdr:to>
    <xdr:sp macro="" textlink="">
      <xdr:nvSpPr>
        <xdr:cNvPr id="645" name="楕円 644"/>
        <xdr:cNvSpPr/>
      </xdr:nvSpPr>
      <xdr:spPr>
        <a:xfrm>
          <a:off x="16268700" y="128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165561</xdr:rowOff>
    </xdr:from>
    <xdr:ext cx="534377" cy="259045"/>
    <xdr:sp macro="" textlink="">
      <xdr:nvSpPr>
        <xdr:cNvPr id="646" name="公債費該当値テキスト"/>
        <xdr:cNvSpPr txBox="1"/>
      </xdr:nvSpPr>
      <xdr:spPr>
        <a:xfrm>
          <a:off x="16370300" y="128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147548</xdr:rowOff>
    </xdr:from>
    <xdr:to>
      <xdr:col>81</xdr:col>
      <xdr:colOff>101600</xdr:colOff>
      <xdr:row>75</xdr:row>
      <xdr:rowOff>77698</xdr:rowOff>
    </xdr:to>
    <xdr:sp macro="" textlink="">
      <xdr:nvSpPr>
        <xdr:cNvPr id="647" name="楕円 646"/>
        <xdr:cNvSpPr/>
      </xdr:nvSpPr>
      <xdr:spPr>
        <a:xfrm>
          <a:off x="154305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68825</xdr:rowOff>
    </xdr:from>
    <xdr:ext cx="534377" cy="259045"/>
    <xdr:sp macro="" textlink="">
      <xdr:nvSpPr>
        <xdr:cNvPr id="648" name="テキスト ボックス 647"/>
        <xdr:cNvSpPr txBox="1"/>
      </xdr:nvSpPr>
      <xdr:spPr>
        <a:xfrm>
          <a:off x="15214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133414</xdr:rowOff>
    </xdr:from>
    <xdr:to>
      <xdr:col>76</xdr:col>
      <xdr:colOff>165100</xdr:colOff>
      <xdr:row>75</xdr:row>
      <xdr:rowOff>63564</xdr:rowOff>
    </xdr:to>
    <xdr:sp macro="" textlink="">
      <xdr:nvSpPr>
        <xdr:cNvPr id="649" name="楕円 648"/>
        <xdr:cNvSpPr/>
      </xdr:nvSpPr>
      <xdr:spPr>
        <a:xfrm>
          <a:off x="14541500" y="128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80091</xdr:rowOff>
    </xdr:from>
    <xdr:ext cx="534377" cy="259045"/>
    <xdr:sp macro="" textlink="">
      <xdr:nvSpPr>
        <xdr:cNvPr id="650" name="テキスト ボックス 649"/>
        <xdr:cNvSpPr txBox="1"/>
      </xdr:nvSpPr>
      <xdr:spPr>
        <a:xfrm>
          <a:off x="14325111" y="12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104813</xdr:rowOff>
    </xdr:from>
    <xdr:to>
      <xdr:col>72</xdr:col>
      <xdr:colOff>38100</xdr:colOff>
      <xdr:row>75</xdr:row>
      <xdr:rowOff>34963</xdr:rowOff>
    </xdr:to>
    <xdr:sp macro="" textlink="">
      <xdr:nvSpPr>
        <xdr:cNvPr id="651" name="楕円 650"/>
        <xdr:cNvSpPr/>
      </xdr:nvSpPr>
      <xdr:spPr>
        <a:xfrm>
          <a:off x="13652500" y="12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51490</xdr:rowOff>
    </xdr:from>
    <xdr:ext cx="534377" cy="259045"/>
    <xdr:sp macro="" textlink="">
      <xdr:nvSpPr>
        <xdr:cNvPr id="652" name="テキスト ボックス 651"/>
        <xdr:cNvSpPr txBox="1"/>
      </xdr:nvSpPr>
      <xdr:spPr>
        <a:xfrm>
          <a:off x="13436111" y="12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111887</xdr:rowOff>
    </xdr:from>
    <xdr:to>
      <xdr:col>67</xdr:col>
      <xdr:colOff>101600</xdr:colOff>
      <xdr:row>75</xdr:row>
      <xdr:rowOff>42037</xdr:rowOff>
    </xdr:to>
    <xdr:sp macro="" textlink="">
      <xdr:nvSpPr>
        <xdr:cNvPr id="653" name="楕円 652"/>
        <xdr:cNvSpPr/>
      </xdr:nvSpPr>
      <xdr:spPr>
        <a:xfrm>
          <a:off x="12763500" y="12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58564</xdr:rowOff>
    </xdr:from>
    <xdr:ext cx="534377" cy="259045"/>
    <xdr:sp macro="" textlink="">
      <xdr:nvSpPr>
        <xdr:cNvPr id="654" name="テキスト ボックス 653"/>
        <xdr:cNvSpPr txBox="1"/>
      </xdr:nvSpPr>
      <xdr:spPr>
        <a:xfrm>
          <a:off x="12547111" y="12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55209</xdr:rowOff>
    </xdr:from>
    <xdr:to>
      <xdr:col>85</xdr:col>
      <xdr:colOff>127000</xdr:colOff>
      <xdr:row>97</xdr:row>
      <xdr:rowOff>46499</xdr:rowOff>
    </xdr:to>
    <xdr:cxnSp macro="">
      <xdr:nvCxnSpPr>
        <xdr:cNvPr id="681" name="直線コネクタ 680"/>
        <xdr:cNvCxnSpPr/>
      </xdr:nvCxnSpPr>
      <xdr:spPr>
        <a:xfrm flipV="1">
          <a:off x="15481300" y="16514409"/>
          <a:ext cx="838200" cy="1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157302</xdr:rowOff>
    </xdr:from>
    <xdr:to>
      <xdr:col>81</xdr:col>
      <xdr:colOff>50800</xdr:colOff>
      <xdr:row>97</xdr:row>
      <xdr:rowOff>46499</xdr:rowOff>
    </xdr:to>
    <xdr:cxnSp macro="">
      <xdr:nvCxnSpPr>
        <xdr:cNvPr id="684" name="直線コネクタ 683"/>
        <xdr:cNvCxnSpPr/>
      </xdr:nvCxnSpPr>
      <xdr:spPr>
        <a:xfrm>
          <a:off x="14592300" y="16616502"/>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157302</xdr:rowOff>
    </xdr:from>
    <xdr:to>
      <xdr:col>76</xdr:col>
      <xdr:colOff>114300</xdr:colOff>
      <xdr:row>97</xdr:row>
      <xdr:rowOff>37950</xdr:rowOff>
    </xdr:to>
    <xdr:cxnSp macro="">
      <xdr:nvCxnSpPr>
        <xdr:cNvPr id="687" name="直線コネクタ 686"/>
        <xdr:cNvCxnSpPr/>
      </xdr:nvCxnSpPr>
      <xdr:spPr>
        <a:xfrm flipV="1">
          <a:off x="13703300" y="16616502"/>
          <a:ext cx="8890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11821</xdr:rowOff>
    </xdr:from>
    <xdr:to>
      <xdr:col>71</xdr:col>
      <xdr:colOff>177800</xdr:colOff>
      <xdr:row>97</xdr:row>
      <xdr:rowOff>37950</xdr:rowOff>
    </xdr:to>
    <xdr:cxnSp macro="">
      <xdr:nvCxnSpPr>
        <xdr:cNvPr id="690" name="直線コネクタ 689"/>
        <xdr:cNvCxnSpPr/>
      </xdr:nvCxnSpPr>
      <xdr:spPr>
        <a:xfrm>
          <a:off x="12814300" y="16299571"/>
          <a:ext cx="889000" cy="36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4409</xdr:rowOff>
    </xdr:from>
    <xdr:to>
      <xdr:col>85</xdr:col>
      <xdr:colOff>177800</xdr:colOff>
      <xdr:row>96</xdr:row>
      <xdr:rowOff>106009</xdr:rowOff>
    </xdr:to>
    <xdr:sp macro="" textlink="">
      <xdr:nvSpPr>
        <xdr:cNvPr id="700" name="楕円 699"/>
        <xdr:cNvSpPr/>
      </xdr:nvSpPr>
      <xdr:spPr>
        <a:xfrm>
          <a:off x="162687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27286</xdr:rowOff>
    </xdr:from>
    <xdr:ext cx="534377" cy="259045"/>
    <xdr:sp macro="" textlink="">
      <xdr:nvSpPr>
        <xdr:cNvPr id="701" name="積立金該当値テキスト"/>
        <xdr:cNvSpPr txBox="1"/>
      </xdr:nvSpPr>
      <xdr:spPr>
        <a:xfrm>
          <a:off x="16370300" y="163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167149</xdr:rowOff>
    </xdr:from>
    <xdr:to>
      <xdr:col>81</xdr:col>
      <xdr:colOff>101600</xdr:colOff>
      <xdr:row>97</xdr:row>
      <xdr:rowOff>97299</xdr:rowOff>
    </xdr:to>
    <xdr:sp macro="" textlink="">
      <xdr:nvSpPr>
        <xdr:cNvPr id="702" name="楕円 701"/>
        <xdr:cNvSpPr/>
      </xdr:nvSpPr>
      <xdr:spPr>
        <a:xfrm>
          <a:off x="15430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88426</xdr:rowOff>
    </xdr:from>
    <xdr:ext cx="534377" cy="259045"/>
    <xdr:sp macro="" textlink="">
      <xdr:nvSpPr>
        <xdr:cNvPr id="703" name="テキスト ボックス 702"/>
        <xdr:cNvSpPr txBox="1"/>
      </xdr:nvSpPr>
      <xdr:spPr>
        <a:xfrm>
          <a:off x="15214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106502</xdr:rowOff>
    </xdr:from>
    <xdr:to>
      <xdr:col>76</xdr:col>
      <xdr:colOff>165100</xdr:colOff>
      <xdr:row>97</xdr:row>
      <xdr:rowOff>36652</xdr:rowOff>
    </xdr:to>
    <xdr:sp macro="" textlink="">
      <xdr:nvSpPr>
        <xdr:cNvPr id="704" name="楕円 703"/>
        <xdr:cNvSpPr/>
      </xdr:nvSpPr>
      <xdr:spPr>
        <a:xfrm>
          <a:off x="145415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27779</xdr:rowOff>
    </xdr:from>
    <xdr:ext cx="534377" cy="259045"/>
    <xdr:sp macro="" textlink="">
      <xdr:nvSpPr>
        <xdr:cNvPr id="705" name="テキスト ボックス 704"/>
        <xdr:cNvSpPr txBox="1"/>
      </xdr:nvSpPr>
      <xdr:spPr>
        <a:xfrm>
          <a:off x="14325111" y="166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158600</xdr:rowOff>
    </xdr:from>
    <xdr:to>
      <xdr:col>72</xdr:col>
      <xdr:colOff>38100</xdr:colOff>
      <xdr:row>97</xdr:row>
      <xdr:rowOff>88750</xdr:rowOff>
    </xdr:to>
    <xdr:sp macro="" textlink="">
      <xdr:nvSpPr>
        <xdr:cNvPr id="706" name="楕円 705"/>
        <xdr:cNvSpPr/>
      </xdr:nvSpPr>
      <xdr:spPr>
        <a:xfrm>
          <a:off x="13652500" y="166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79877</xdr:rowOff>
    </xdr:from>
    <xdr:ext cx="534377" cy="259045"/>
    <xdr:sp macro="" textlink="">
      <xdr:nvSpPr>
        <xdr:cNvPr id="707" name="テキスト ボックス 706"/>
        <xdr:cNvSpPr txBox="1"/>
      </xdr:nvSpPr>
      <xdr:spPr>
        <a:xfrm>
          <a:off x="13436111" y="167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132471</xdr:rowOff>
    </xdr:from>
    <xdr:to>
      <xdr:col>67</xdr:col>
      <xdr:colOff>101600</xdr:colOff>
      <xdr:row>95</xdr:row>
      <xdr:rowOff>62621</xdr:rowOff>
    </xdr:to>
    <xdr:sp macro="" textlink="">
      <xdr:nvSpPr>
        <xdr:cNvPr id="708" name="楕円 707"/>
        <xdr:cNvSpPr/>
      </xdr:nvSpPr>
      <xdr:spPr>
        <a:xfrm>
          <a:off x="12763500" y="162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79148</xdr:rowOff>
    </xdr:from>
    <xdr:ext cx="534377" cy="259045"/>
    <xdr:sp macro="" textlink="">
      <xdr:nvSpPr>
        <xdr:cNvPr id="709" name="テキスト ボックス 708"/>
        <xdr:cNvSpPr txBox="1"/>
      </xdr:nvSpPr>
      <xdr:spPr>
        <a:xfrm>
          <a:off x="12547111" y="1602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39116</xdr:rowOff>
    </xdr:from>
    <xdr:to>
      <xdr:col>116</xdr:col>
      <xdr:colOff>63500</xdr:colOff>
      <xdr:row>30</xdr:row>
      <xdr:rowOff>117221</xdr:rowOff>
    </xdr:to>
    <xdr:cxnSp macro="">
      <xdr:nvCxnSpPr>
        <xdr:cNvPr id="738" name="直線コネクタ 737"/>
        <xdr:cNvCxnSpPr/>
      </xdr:nvCxnSpPr>
      <xdr:spPr>
        <a:xfrm flipV="1">
          <a:off x="21323300" y="5182616"/>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117221</xdr:rowOff>
    </xdr:from>
    <xdr:to>
      <xdr:col>111</xdr:col>
      <xdr:colOff>177800</xdr:colOff>
      <xdr:row>31</xdr:row>
      <xdr:rowOff>57658</xdr:rowOff>
    </xdr:to>
    <xdr:cxnSp macro="">
      <xdr:nvCxnSpPr>
        <xdr:cNvPr id="741" name="直線コネクタ 740"/>
        <xdr:cNvCxnSpPr/>
      </xdr:nvCxnSpPr>
      <xdr:spPr>
        <a:xfrm flipV="1">
          <a:off x="20434300" y="5260721"/>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57658</xdr:rowOff>
    </xdr:from>
    <xdr:to>
      <xdr:col>107</xdr:col>
      <xdr:colOff>50800</xdr:colOff>
      <xdr:row>31</xdr:row>
      <xdr:rowOff>119888</xdr:rowOff>
    </xdr:to>
    <xdr:cxnSp macro="">
      <xdr:nvCxnSpPr>
        <xdr:cNvPr id="744" name="直線コネクタ 743"/>
        <xdr:cNvCxnSpPr/>
      </xdr:nvCxnSpPr>
      <xdr:spPr>
        <a:xfrm flipV="1">
          <a:off x="19545300" y="5372608"/>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119888</xdr:rowOff>
    </xdr:from>
    <xdr:to>
      <xdr:col>102</xdr:col>
      <xdr:colOff>114300</xdr:colOff>
      <xdr:row>33</xdr:row>
      <xdr:rowOff>29210</xdr:rowOff>
    </xdr:to>
    <xdr:cxnSp macro="">
      <xdr:nvCxnSpPr>
        <xdr:cNvPr id="747" name="直線コネクタ 746"/>
        <xdr:cNvCxnSpPr/>
      </xdr:nvCxnSpPr>
      <xdr:spPr>
        <a:xfrm flipV="1">
          <a:off x="18656300" y="5434838"/>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159766</xdr:rowOff>
    </xdr:from>
    <xdr:to>
      <xdr:col>116</xdr:col>
      <xdr:colOff>114300</xdr:colOff>
      <xdr:row>30</xdr:row>
      <xdr:rowOff>89916</xdr:rowOff>
    </xdr:to>
    <xdr:sp macro="" textlink="">
      <xdr:nvSpPr>
        <xdr:cNvPr id="757" name="楕円 756"/>
        <xdr:cNvSpPr/>
      </xdr:nvSpPr>
      <xdr:spPr>
        <a:xfrm>
          <a:off x="22110700" y="51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112793</xdr:rowOff>
    </xdr:from>
    <xdr:ext cx="534377" cy="259045"/>
    <xdr:sp macro="" textlink="">
      <xdr:nvSpPr>
        <xdr:cNvPr id="758" name="投資及び出資金該当値テキスト"/>
        <xdr:cNvSpPr txBox="1"/>
      </xdr:nvSpPr>
      <xdr:spPr>
        <a:xfrm>
          <a:off x="22212300" y="50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66421</xdr:rowOff>
    </xdr:from>
    <xdr:to>
      <xdr:col>112</xdr:col>
      <xdr:colOff>38100</xdr:colOff>
      <xdr:row>30</xdr:row>
      <xdr:rowOff>168021</xdr:rowOff>
    </xdr:to>
    <xdr:sp macro="" textlink="">
      <xdr:nvSpPr>
        <xdr:cNvPr id="759" name="楕円 758"/>
        <xdr:cNvSpPr/>
      </xdr:nvSpPr>
      <xdr:spPr>
        <a:xfrm>
          <a:off x="21272500" y="52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13098</xdr:rowOff>
    </xdr:from>
    <xdr:ext cx="534377" cy="259045"/>
    <xdr:sp macro="" textlink="">
      <xdr:nvSpPr>
        <xdr:cNvPr id="760" name="テキスト ボックス 759"/>
        <xdr:cNvSpPr txBox="1"/>
      </xdr:nvSpPr>
      <xdr:spPr>
        <a:xfrm>
          <a:off x="21056111" y="49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6858</xdr:rowOff>
    </xdr:from>
    <xdr:to>
      <xdr:col>107</xdr:col>
      <xdr:colOff>101600</xdr:colOff>
      <xdr:row>31</xdr:row>
      <xdr:rowOff>108458</xdr:rowOff>
    </xdr:to>
    <xdr:sp macro="" textlink="">
      <xdr:nvSpPr>
        <xdr:cNvPr id="761" name="楕円 760"/>
        <xdr:cNvSpPr/>
      </xdr:nvSpPr>
      <xdr:spPr>
        <a:xfrm>
          <a:off x="20383500" y="53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124985</xdr:rowOff>
    </xdr:from>
    <xdr:ext cx="534377" cy="259045"/>
    <xdr:sp macro="" textlink="">
      <xdr:nvSpPr>
        <xdr:cNvPr id="762" name="テキスト ボックス 761"/>
        <xdr:cNvSpPr txBox="1"/>
      </xdr:nvSpPr>
      <xdr:spPr>
        <a:xfrm>
          <a:off x="20167111" y="50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69088</xdr:rowOff>
    </xdr:from>
    <xdr:to>
      <xdr:col>102</xdr:col>
      <xdr:colOff>165100</xdr:colOff>
      <xdr:row>31</xdr:row>
      <xdr:rowOff>170688</xdr:rowOff>
    </xdr:to>
    <xdr:sp macro="" textlink="">
      <xdr:nvSpPr>
        <xdr:cNvPr id="763" name="楕円 762"/>
        <xdr:cNvSpPr/>
      </xdr:nvSpPr>
      <xdr:spPr>
        <a:xfrm>
          <a:off x="19494500" y="53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15765</xdr:rowOff>
    </xdr:from>
    <xdr:ext cx="534377" cy="259045"/>
    <xdr:sp macro="" textlink="">
      <xdr:nvSpPr>
        <xdr:cNvPr id="764" name="テキスト ボックス 763"/>
        <xdr:cNvSpPr txBox="1"/>
      </xdr:nvSpPr>
      <xdr:spPr>
        <a:xfrm>
          <a:off x="19278111" y="515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149860</xdr:rowOff>
    </xdr:from>
    <xdr:to>
      <xdr:col>98</xdr:col>
      <xdr:colOff>38100</xdr:colOff>
      <xdr:row>33</xdr:row>
      <xdr:rowOff>80010</xdr:rowOff>
    </xdr:to>
    <xdr:sp macro="" textlink="">
      <xdr:nvSpPr>
        <xdr:cNvPr id="765" name="楕円 764"/>
        <xdr:cNvSpPr/>
      </xdr:nvSpPr>
      <xdr:spPr>
        <a:xfrm>
          <a:off x="18605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96537</xdr:rowOff>
    </xdr:from>
    <xdr:ext cx="469744" cy="259045"/>
    <xdr:sp macro="" textlink="">
      <xdr:nvSpPr>
        <xdr:cNvPr id="766" name="テキスト ボックス 765"/>
        <xdr:cNvSpPr txBox="1"/>
      </xdr:nvSpPr>
      <xdr:spPr>
        <a:xfrm>
          <a:off x="18421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93180</xdr:rowOff>
    </xdr:from>
    <xdr:to>
      <xdr:col>116</xdr:col>
      <xdr:colOff>63500</xdr:colOff>
      <xdr:row>58</xdr:row>
      <xdr:rowOff>120955</xdr:rowOff>
    </xdr:to>
    <xdr:cxnSp macro="">
      <xdr:nvCxnSpPr>
        <xdr:cNvPr id="795" name="直線コネクタ 794"/>
        <xdr:cNvCxnSpPr/>
      </xdr:nvCxnSpPr>
      <xdr:spPr>
        <a:xfrm flipV="1">
          <a:off x="21323300" y="9865830"/>
          <a:ext cx="8382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120955</xdr:rowOff>
    </xdr:from>
    <xdr:to>
      <xdr:col>111</xdr:col>
      <xdr:colOff>177800</xdr:colOff>
      <xdr:row>58</xdr:row>
      <xdr:rowOff>121145</xdr:rowOff>
    </xdr:to>
    <xdr:cxnSp macro="">
      <xdr:nvCxnSpPr>
        <xdr:cNvPr id="798" name="直線コネクタ 797"/>
        <xdr:cNvCxnSpPr/>
      </xdr:nvCxnSpPr>
      <xdr:spPr>
        <a:xfrm flipV="1">
          <a:off x="20434300" y="1006505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121145</xdr:rowOff>
    </xdr:from>
    <xdr:to>
      <xdr:col>107</xdr:col>
      <xdr:colOff>50800</xdr:colOff>
      <xdr:row>58</xdr:row>
      <xdr:rowOff>125146</xdr:rowOff>
    </xdr:to>
    <xdr:cxnSp macro="">
      <xdr:nvCxnSpPr>
        <xdr:cNvPr id="801" name="直線コネクタ 800"/>
        <xdr:cNvCxnSpPr/>
      </xdr:nvCxnSpPr>
      <xdr:spPr>
        <a:xfrm flipV="1">
          <a:off x="19545300" y="100652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125146</xdr:rowOff>
    </xdr:from>
    <xdr:to>
      <xdr:col>102</xdr:col>
      <xdr:colOff>114300</xdr:colOff>
      <xdr:row>58</xdr:row>
      <xdr:rowOff>126441</xdr:rowOff>
    </xdr:to>
    <xdr:cxnSp macro="">
      <xdr:nvCxnSpPr>
        <xdr:cNvPr id="804" name="直線コネクタ 803"/>
        <xdr:cNvCxnSpPr/>
      </xdr:nvCxnSpPr>
      <xdr:spPr>
        <a:xfrm flipV="1">
          <a:off x="18656300" y="100692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42380</xdr:rowOff>
    </xdr:from>
    <xdr:to>
      <xdr:col>116</xdr:col>
      <xdr:colOff>114300</xdr:colOff>
      <xdr:row>57</xdr:row>
      <xdr:rowOff>143980</xdr:rowOff>
    </xdr:to>
    <xdr:sp macro="" textlink="">
      <xdr:nvSpPr>
        <xdr:cNvPr id="814" name="楕円 813"/>
        <xdr:cNvSpPr/>
      </xdr:nvSpPr>
      <xdr:spPr>
        <a:xfrm>
          <a:off x="221107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65257</xdr:rowOff>
    </xdr:from>
    <xdr:ext cx="469744" cy="259045"/>
    <xdr:sp macro="" textlink="">
      <xdr:nvSpPr>
        <xdr:cNvPr id="815" name="貸付金該当値テキスト"/>
        <xdr:cNvSpPr txBox="1"/>
      </xdr:nvSpPr>
      <xdr:spPr>
        <a:xfrm>
          <a:off x="22212300" y="966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70155</xdr:rowOff>
    </xdr:from>
    <xdr:to>
      <xdr:col>112</xdr:col>
      <xdr:colOff>38100</xdr:colOff>
      <xdr:row>59</xdr:row>
      <xdr:rowOff>305</xdr:rowOff>
    </xdr:to>
    <xdr:sp macro="" textlink="">
      <xdr:nvSpPr>
        <xdr:cNvPr id="816" name="楕円 815"/>
        <xdr:cNvSpPr/>
      </xdr:nvSpPr>
      <xdr:spPr>
        <a:xfrm>
          <a:off x="21272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162882</xdr:rowOff>
    </xdr:from>
    <xdr:ext cx="469744" cy="259045"/>
    <xdr:sp macro="" textlink="">
      <xdr:nvSpPr>
        <xdr:cNvPr id="817" name="テキスト ボックス 816"/>
        <xdr:cNvSpPr txBox="1"/>
      </xdr:nvSpPr>
      <xdr:spPr>
        <a:xfrm>
          <a:off x="21088428" y="101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70345</xdr:rowOff>
    </xdr:from>
    <xdr:to>
      <xdr:col>107</xdr:col>
      <xdr:colOff>101600</xdr:colOff>
      <xdr:row>59</xdr:row>
      <xdr:rowOff>495</xdr:rowOff>
    </xdr:to>
    <xdr:sp macro="" textlink="">
      <xdr:nvSpPr>
        <xdr:cNvPr id="818" name="楕円 817"/>
        <xdr:cNvSpPr/>
      </xdr:nvSpPr>
      <xdr:spPr>
        <a:xfrm>
          <a:off x="20383500" y="10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163072</xdr:rowOff>
    </xdr:from>
    <xdr:ext cx="469744" cy="259045"/>
    <xdr:sp macro="" textlink="">
      <xdr:nvSpPr>
        <xdr:cNvPr id="819" name="テキスト ボックス 818"/>
        <xdr:cNvSpPr txBox="1"/>
      </xdr:nvSpPr>
      <xdr:spPr>
        <a:xfrm>
          <a:off x="20199428" y="101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74346</xdr:rowOff>
    </xdr:from>
    <xdr:to>
      <xdr:col>102</xdr:col>
      <xdr:colOff>165100</xdr:colOff>
      <xdr:row>59</xdr:row>
      <xdr:rowOff>4496</xdr:rowOff>
    </xdr:to>
    <xdr:sp macro="" textlink="">
      <xdr:nvSpPr>
        <xdr:cNvPr id="820" name="楕円 819"/>
        <xdr:cNvSpPr/>
      </xdr:nvSpPr>
      <xdr:spPr>
        <a:xfrm>
          <a:off x="19494500" y="100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167073</xdr:rowOff>
    </xdr:from>
    <xdr:ext cx="469744" cy="259045"/>
    <xdr:sp macro="" textlink="">
      <xdr:nvSpPr>
        <xdr:cNvPr id="821" name="テキスト ボックス 820"/>
        <xdr:cNvSpPr txBox="1"/>
      </xdr:nvSpPr>
      <xdr:spPr>
        <a:xfrm>
          <a:off x="19310428" y="101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75641</xdr:rowOff>
    </xdr:from>
    <xdr:to>
      <xdr:col>98</xdr:col>
      <xdr:colOff>38100</xdr:colOff>
      <xdr:row>59</xdr:row>
      <xdr:rowOff>5791</xdr:rowOff>
    </xdr:to>
    <xdr:sp macro="" textlink="">
      <xdr:nvSpPr>
        <xdr:cNvPr id="822" name="楕円 821"/>
        <xdr:cNvSpPr/>
      </xdr:nvSpPr>
      <xdr:spPr>
        <a:xfrm>
          <a:off x="18605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168368</xdr:rowOff>
    </xdr:from>
    <xdr:ext cx="469744" cy="259045"/>
    <xdr:sp macro="" textlink="">
      <xdr:nvSpPr>
        <xdr:cNvPr id="823" name="テキスト ボックス 822"/>
        <xdr:cNvSpPr txBox="1"/>
      </xdr:nvSpPr>
      <xdr:spPr>
        <a:xfrm>
          <a:off x="18421428" y="1011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42145</xdr:rowOff>
    </xdr:from>
    <xdr:to>
      <xdr:col>116</xdr:col>
      <xdr:colOff>63500</xdr:colOff>
      <xdr:row>77</xdr:row>
      <xdr:rowOff>51346</xdr:rowOff>
    </xdr:to>
    <xdr:cxnSp macro="">
      <xdr:nvCxnSpPr>
        <xdr:cNvPr id="853" name="直線コネクタ 852"/>
        <xdr:cNvCxnSpPr/>
      </xdr:nvCxnSpPr>
      <xdr:spPr>
        <a:xfrm flipV="1">
          <a:off x="21323300" y="13243795"/>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153339</xdr:rowOff>
    </xdr:from>
    <xdr:to>
      <xdr:col>111</xdr:col>
      <xdr:colOff>177800</xdr:colOff>
      <xdr:row>77</xdr:row>
      <xdr:rowOff>51346</xdr:rowOff>
    </xdr:to>
    <xdr:cxnSp macro="">
      <xdr:nvCxnSpPr>
        <xdr:cNvPr id="856" name="直線コネクタ 855"/>
        <xdr:cNvCxnSpPr/>
      </xdr:nvCxnSpPr>
      <xdr:spPr>
        <a:xfrm>
          <a:off x="20434300" y="13183539"/>
          <a:ext cx="889000" cy="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153339</xdr:rowOff>
    </xdr:from>
    <xdr:to>
      <xdr:col>107</xdr:col>
      <xdr:colOff>50800</xdr:colOff>
      <xdr:row>77</xdr:row>
      <xdr:rowOff>92436</xdr:rowOff>
    </xdr:to>
    <xdr:cxnSp macro="">
      <xdr:nvCxnSpPr>
        <xdr:cNvPr id="859" name="直線コネクタ 858"/>
        <xdr:cNvCxnSpPr/>
      </xdr:nvCxnSpPr>
      <xdr:spPr>
        <a:xfrm flipV="1">
          <a:off x="19545300" y="13183539"/>
          <a:ext cx="889000" cy="1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92436</xdr:rowOff>
    </xdr:from>
    <xdr:to>
      <xdr:col>102</xdr:col>
      <xdr:colOff>114300</xdr:colOff>
      <xdr:row>77</xdr:row>
      <xdr:rowOff>140824</xdr:rowOff>
    </xdr:to>
    <xdr:cxnSp macro="">
      <xdr:nvCxnSpPr>
        <xdr:cNvPr id="862" name="直線コネクタ 861"/>
        <xdr:cNvCxnSpPr/>
      </xdr:nvCxnSpPr>
      <xdr:spPr>
        <a:xfrm flipV="1">
          <a:off x="18656300" y="13294086"/>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162795</xdr:rowOff>
    </xdr:from>
    <xdr:to>
      <xdr:col>116</xdr:col>
      <xdr:colOff>114300</xdr:colOff>
      <xdr:row>77</xdr:row>
      <xdr:rowOff>92945</xdr:rowOff>
    </xdr:to>
    <xdr:sp macro="" textlink="">
      <xdr:nvSpPr>
        <xdr:cNvPr id="872" name="楕円 871"/>
        <xdr:cNvSpPr/>
      </xdr:nvSpPr>
      <xdr:spPr>
        <a:xfrm>
          <a:off x="221107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141222</xdr:rowOff>
    </xdr:from>
    <xdr:ext cx="534377" cy="259045"/>
    <xdr:sp macro="" textlink="">
      <xdr:nvSpPr>
        <xdr:cNvPr id="873" name="繰出金該当値テキスト"/>
        <xdr:cNvSpPr txBox="1"/>
      </xdr:nvSpPr>
      <xdr:spPr>
        <a:xfrm>
          <a:off x="22212300" y="131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546</xdr:rowOff>
    </xdr:from>
    <xdr:to>
      <xdr:col>112</xdr:col>
      <xdr:colOff>38100</xdr:colOff>
      <xdr:row>77</xdr:row>
      <xdr:rowOff>102146</xdr:rowOff>
    </xdr:to>
    <xdr:sp macro="" textlink="">
      <xdr:nvSpPr>
        <xdr:cNvPr id="874" name="楕円 873"/>
        <xdr:cNvSpPr/>
      </xdr:nvSpPr>
      <xdr:spPr>
        <a:xfrm>
          <a:off x="21272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93273</xdr:rowOff>
    </xdr:from>
    <xdr:ext cx="534377" cy="259045"/>
    <xdr:sp macro="" textlink="">
      <xdr:nvSpPr>
        <xdr:cNvPr id="875" name="テキスト ボックス 874"/>
        <xdr:cNvSpPr txBox="1"/>
      </xdr:nvSpPr>
      <xdr:spPr>
        <a:xfrm>
          <a:off x="21056111" y="132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102539</xdr:rowOff>
    </xdr:from>
    <xdr:to>
      <xdr:col>107</xdr:col>
      <xdr:colOff>101600</xdr:colOff>
      <xdr:row>77</xdr:row>
      <xdr:rowOff>32689</xdr:rowOff>
    </xdr:to>
    <xdr:sp macro="" textlink="">
      <xdr:nvSpPr>
        <xdr:cNvPr id="876" name="楕円 875"/>
        <xdr:cNvSpPr/>
      </xdr:nvSpPr>
      <xdr:spPr>
        <a:xfrm>
          <a:off x="20383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23816</xdr:rowOff>
    </xdr:from>
    <xdr:ext cx="534377" cy="259045"/>
    <xdr:sp macro="" textlink="">
      <xdr:nvSpPr>
        <xdr:cNvPr id="877" name="テキスト ボックス 876"/>
        <xdr:cNvSpPr txBox="1"/>
      </xdr:nvSpPr>
      <xdr:spPr>
        <a:xfrm>
          <a:off x="20167111" y="132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41636</xdr:rowOff>
    </xdr:from>
    <xdr:to>
      <xdr:col>102</xdr:col>
      <xdr:colOff>165100</xdr:colOff>
      <xdr:row>77</xdr:row>
      <xdr:rowOff>143236</xdr:rowOff>
    </xdr:to>
    <xdr:sp macro="" textlink="">
      <xdr:nvSpPr>
        <xdr:cNvPr id="878" name="楕円 877"/>
        <xdr:cNvSpPr/>
      </xdr:nvSpPr>
      <xdr:spPr>
        <a:xfrm>
          <a:off x="19494500" y="13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134363</xdr:rowOff>
    </xdr:from>
    <xdr:ext cx="534377" cy="259045"/>
    <xdr:sp macro="" textlink="">
      <xdr:nvSpPr>
        <xdr:cNvPr id="879" name="テキスト ボックス 878"/>
        <xdr:cNvSpPr txBox="1"/>
      </xdr:nvSpPr>
      <xdr:spPr>
        <a:xfrm>
          <a:off x="19278111" y="13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90024</xdr:rowOff>
    </xdr:from>
    <xdr:to>
      <xdr:col>98</xdr:col>
      <xdr:colOff>38100</xdr:colOff>
      <xdr:row>78</xdr:row>
      <xdr:rowOff>20174</xdr:rowOff>
    </xdr:to>
    <xdr:sp macro="" textlink="">
      <xdr:nvSpPr>
        <xdr:cNvPr id="880" name="楕円 879"/>
        <xdr:cNvSpPr/>
      </xdr:nvSpPr>
      <xdr:spPr>
        <a:xfrm>
          <a:off x="186055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11301</xdr:rowOff>
    </xdr:from>
    <xdr:ext cx="534377" cy="259045"/>
    <xdr:sp macro="" textlink="">
      <xdr:nvSpPr>
        <xdr:cNvPr id="881" name="テキスト ボックス 880"/>
        <xdr:cNvSpPr txBox="1"/>
      </xdr:nvSpPr>
      <xdr:spPr>
        <a:xfrm>
          <a:off x="18389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歳出総額は、住民一人当たり４６８，２２０円となっており、類似団体（４７４，７６２円）より下回っている。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構成項目である扶助費は１２４，２６６円で、生活保護費及び障害者介護給付費の増により前年度から増加している。今後も高齢化等により上昇することが見込まれることから、資格審査等の適正化を進め、費用の抑制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普通建設事業費については、前年度より２８，２７８円増加しているが、老朽化施設の大規模改修が要因であり、今後も事業費が増加していくことが見込まれる。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類似団体内順位の高い補助費等や投資及び出資金については、病院や下水道等の公営企業や一部事務組合への負担金及び地域総合整備資金貸付金が要因である。一方で、一部事務組合では、消防や塵芥処理、学校給食等、多岐にわたる業務を行っているため、直営で行った場合にかかる人件費や物件費は低く抑えられ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62,296
62,031
725.65
32,275,203
31,073,817
1,086,498
18,090,954
27,840,066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60604</xdr:rowOff>
    </xdr:from>
    <xdr:to>
      <xdr:col>24</xdr:col>
      <xdr:colOff>63500</xdr:colOff>
      <xdr:row>34</xdr:row>
      <xdr:rowOff>119126</xdr:rowOff>
    </xdr:to>
    <xdr:cxnSp macro="">
      <xdr:nvCxnSpPr>
        <xdr:cNvPr id="59" name="直線コネクタ 58"/>
        <xdr:cNvCxnSpPr/>
      </xdr:nvCxnSpPr>
      <xdr:spPr>
        <a:xfrm flipV="1">
          <a:off x="3797300" y="5889904"/>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104496</xdr:rowOff>
    </xdr:from>
    <xdr:to>
      <xdr:col>19</xdr:col>
      <xdr:colOff>177800</xdr:colOff>
      <xdr:row>34</xdr:row>
      <xdr:rowOff>119126</xdr:rowOff>
    </xdr:to>
    <xdr:cxnSp macro="">
      <xdr:nvCxnSpPr>
        <xdr:cNvPr id="62" name="直線コネクタ 61"/>
        <xdr:cNvCxnSpPr/>
      </xdr:nvCxnSpPr>
      <xdr:spPr>
        <a:xfrm>
          <a:off x="2908300" y="576234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104496</xdr:rowOff>
    </xdr:from>
    <xdr:to>
      <xdr:col>15</xdr:col>
      <xdr:colOff>50800</xdr:colOff>
      <xdr:row>33</xdr:row>
      <xdr:rowOff>166218</xdr:rowOff>
    </xdr:to>
    <xdr:cxnSp macro="">
      <xdr:nvCxnSpPr>
        <xdr:cNvPr id="65" name="直線コネクタ 64"/>
        <xdr:cNvCxnSpPr/>
      </xdr:nvCxnSpPr>
      <xdr:spPr>
        <a:xfrm flipV="1">
          <a:off x="2019300" y="57623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166218</xdr:rowOff>
    </xdr:from>
    <xdr:to>
      <xdr:col>10</xdr:col>
      <xdr:colOff>114300</xdr:colOff>
      <xdr:row>33</xdr:row>
      <xdr:rowOff>169875</xdr:rowOff>
    </xdr:to>
    <xdr:cxnSp macro="">
      <xdr:nvCxnSpPr>
        <xdr:cNvPr id="68" name="直線コネクタ 67"/>
        <xdr:cNvCxnSpPr/>
      </xdr:nvCxnSpPr>
      <xdr:spPr>
        <a:xfrm flipV="1">
          <a:off x="1130300" y="582406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xdr:rowOff>
    </xdr:from>
    <xdr:to>
      <xdr:col>24</xdr:col>
      <xdr:colOff>114300</xdr:colOff>
      <xdr:row>34</xdr:row>
      <xdr:rowOff>111404</xdr:rowOff>
    </xdr:to>
    <xdr:sp macro="" textlink="">
      <xdr:nvSpPr>
        <xdr:cNvPr id="78" name="楕円 77"/>
        <xdr:cNvSpPr/>
      </xdr:nvSpPr>
      <xdr:spPr>
        <a:xfrm>
          <a:off x="45847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32681</xdr:rowOff>
    </xdr:from>
    <xdr:ext cx="469744" cy="259045"/>
    <xdr:sp macro="" textlink="">
      <xdr:nvSpPr>
        <xdr:cNvPr id="79" name="議会費該当値テキスト"/>
        <xdr:cNvSpPr txBox="1"/>
      </xdr:nvSpPr>
      <xdr:spPr>
        <a:xfrm>
          <a:off x="4686300" y="569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68326</xdr:rowOff>
    </xdr:from>
    <xdr:to>
      <xdr:col>20</xdr:col>
      <xdr:colOff>38100</xdr:colOff>
      <xdr:row>34</xdr:row>
      <xdr:rowOff>169926</xdr:rowOff>
    </xdr:to>
    <xdr:sp macro="" textlink="">
      <xdr:nvSpPr>
        <xdr:cNvPr id="80" name="楕円 79"/>
        <xdr:cNvSpPr/>
      </xdr:nvSpPr>
      <xdr:spPr>
        <a:xfrm>
          <a:off x="3746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15003</xdr:rowOff>
    </xdr:from>
    <xdr:ext cx="469744" cy="259045"/>
    <xdr:sp macro="" textlink="">
      <xdr:nvSpPr>
        <xdr:cNvPr id="81" name="テキスト ボックス 80"/>
        <xdr:cNvSpPr txBox="1"/>
      </xdr:nvSpPr>
      <xdr:spPr>
        <a:xfrm>
          <a:off x="3562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53696</xdr:rowOff>
    </xdr:from>
    <xdr:to>
      <xdr:col>15</xdr:col>
      <xdr:colOff>101600</xdr:colOff>
      <xdr:row>33</xdr:row>
      <xdr:rowOff>155296</xdr:rowOff>
    </xdr:to>
    <xdr:sp macro="" textlink="">
      <xdr:nvSpPr>
        <xdr:cNvPr id="82" name="楕円 81"/>
        <xdr:cNvSpPr/>
      </xdr:nvSpPr>
      <xdr:spPr>
        <a:xfrm>
          <a:off x="28575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373</xdr:rowOff>
    </xdr:from>
    <xdr:ext cx="469744" cy="259045"/>
    <xdr:sp macro="" textlink="">
      <xdr:nvSpPr>
        <xdr:cNvPr id="83" name="テキスト ボックス 82"/>
        <xdr:cNvSpPr txBox="1"/>
      </xdr:nvSpPr>
      <xdr:spPr>
        <a:xfrm>
          <a:off x="2673428" y="548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115418</xdr:rowOff>
    </xdr:from>
    <xdr:to>
      <xdr:col>10</xdr:col>
      <xdr:colOff>165100</xdr:colOff>
      <xdr:row>34</xdr:row>
      <xdr:rowOff>45568</xdr:rowOff>
    </xdr:to>
    <xdr:sp macro="" textlink="">
      <xdr:nvSpPr>
        <xdr:cNvPr id="84" name="楕円 83"/>
        <xdr:cNvSpPr/>
      </xdr:nvSpPr>
      <xdr:spPr>
        <a:xfrm>
          <a:off x="1968500" y="577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62095</xdr:rowOff>
    </xdr:from>
    <xdr:ext cx="469744" cy="259045"/>
    <xdr:sp macro="" textlink="">
      <xdr:nvSpPr>
        <xdr:cNvPr id="85" name="テキスト ボックス 84"/>
        <xdr:cNvSpPr txBox="1"/>
      </xdr:nvSpPr>
      <xdr:spPr>
        <a:xfrm>
          <a:off x="1784428" y="554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119075</xdr:rowOff>
    </xdr:from>
    <xdr:to>
      <xdr:col>6</xdr:col>
      <xdr:colOff>38100</xdr:colOff>
      <xdr:row>34</xdr:row>
      <xdr:rowOff>49225</xdr:rowOff>
    </xdr:to>
    <xdr:sp macro="" textlink="">
      <xdr:nvSpPr>
        <xdr:cNvPr id="86" name="楕円 85"/>
        <xdr:cNvSpPr/>
      </xdr:nvSpPr>
      <xdr:spPr>
        <a:xfrm>
          <a:off x="1079500" y="57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65752</xdr:rowOff>
    </xdr:from>
    <xdr:ext cx="469744" cy="259045"/>
    <xdr:sp macro="" textlink="">
      <xdr:nvSpPr>
        <xdr:cNvPr id="87" name="テキスト ボックス 86"/>
        <xdr:cNvSpPr txBox="1"/>
      </xdr:nvSpPr>
      <xdr:spPr>
        <a:xfrm>
          <a:off x="895428" y="555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151219</xdr:rowOff>
    </xdr:from>
    <xdr:to>
      <xdr:col>24</xdr:col>
      <xdr:colOff>63500</xdr:colOff>
      <xdr:row>57</xdr:row>
      <xdr:rowOff>143015</xdr:rowOff>
    </xdr:to>
    <xdr:cxnSp macro="">
      <xdr:nvCxnSpPr>
        <xdr:cNvPr id="117" name="直線コネクタ 116"/>
        <xdr:cNvCxnSpPr/>
      </xdr:nvCxnSpPr>
      <xdr:spPr>
        <a:xfrm flipV="1">
          <a:off x="3797300" y="9752419"/>
          <a:ext cx="838200" cy="1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134633</xdr:rowOff>
    </xdr:from>
    <xdr:to>
      <xdr:col>19</xdr:col>
      <xdr:colOff>177800</xdr:colOff>
      <xdr:row>57</xdr:row>
      <xdr:rowOff>143015</xdr:rowOff>
    </xdr:to>
    <xdr:cxnSp macro="">
      <xdr:nvCxnSpPr>
        <xdr:cNvPr id="120" name="直線コネクタ 119"/>
        <xdr:cNvCxnSpPr/>
      </xdr:nvCxnSpPr>
      <xdr:spPr>
        <a:xfrm>
          <a:off x="2908300" y="990728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163805</xdr:rowOff>
    </xdr:from>
    <xdr:to>
      <xdr:col>15</xdr:col>
      <xdr:colOff>50800</xdr:colOff>
      <xdr:row>57</xdr:row>
      <xdr:rowOff>134633</xdr:rowOff>
    </xdr:to>
    <xdr:cxnSp macro="">
      <xdr:nvCxnSpPr>
        <xdr:cNvPr id="123" name="直線コネクタ 122"/>
        <xdr:cNvCxnSpPr/>
      </xdr:nvCxnSpPr>
      <xdr:spPr>
        <a:xfrm>
          <a:off x="2019300" y="9765005"/>
          <a:ext cx="889000" cy="1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37795</xdr:rowOff>
    </xdr:from>
    <xdr:to>
      <xdr:col>10</xdr:col>
      <xdr:colOff>114300</xdr:colOff>
      <xdr:row>56</xdr:row>
      <xdr:rowOff>163805</xdr:rowOff>
    </xdr:to>
    <xdr:cxnSp macro="">
      <xdr:nvCxnSpPr>
        <xdr:cNvPr id="126" name="直線コネクタ 125"/>
        <xdr:cNvCxnSpPr/>
      </xdr:nvCxnSpPr>
      <xdr:spPr>
        <a:xfrm>
          <a:off x="1130300" y="9638995"/>
          <a:ext cx="889000" cy="1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100419</xdr:rowOff>
    </xdr:from>
    <xdr:to>
      <xdr:col>24</xdr:col>
      <xdr:colOff>114300</xdr:colOff>
      <xdr:row>57</xdr:row>
      <xdr:rowOff>30569</xdr:rowOff>
    </xdr:to>
    <xdr:sp macro="" textlink="">
      <xdr:nvSpPr>
        <xdr:cNvPr id="136" name="楕円 135"/>
        <xdr:cNvSpPr/>
      </xdr:nvSpPr>
      <xdr:spPr>
        <a:xfrm>
          <a:off x="4584700" y="97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78846</xdr:rowOff>
    </xdr:from>
    <xdr:ext cx="534377" cy="259045"/>
    <xdr:sp macro="" textlink="">
      <xdr:nvSpPr>
        <xdr:cNvPr id="137" name="総務費該当値テキスト"/>
        <xdr:cNvSpPr txBox="1"/>
      </xdr:nvSpPr>
      <xdr:spPr>
        <a:xfrm>
          <a:off x="4686300" y="96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92215</xdr:rowOff>
    </xdr:from>
    <xdr:to>
      <xdr:col>20</xdr:col>
      <xdr:colOff>38100</xdr:colOff>
      <xdr:row>58</xdr:row>
      <xdr:rowOff>22365</xdr:rowOff>
    </xdr:to>
    <xdr:sp macro="" textlink="">
      <xdr:nvSpPr>
        <xdr:cNvPr id="138" name="楕円 137"/>
        <xdr:cNvSpPr/>
      </xdr:nvSpPr>
      <xdr:spPr>
        <a:xfrm>
          <a:off x="3746500" y="98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13492</xdr:rowOff>
    </xdr:from>
    <xdr:ext cx="534377" cy="259045"/>
    <xdr:sp macro="" textlink="">
      <xdr:nvSpPr>
        <xdr:cNvPr id="139" name="テキスト ボックス 138"/>
        <xdr:cNvSpPr txBox="1"/>
      </xdr:nvSpPr>
      <xdr:spPr>
        <a:xfrm>
          <a:off x="3530111" y="99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83833</xdr:rowOff>
    </xdr:from>
    <xdr:to>
      <xdr:col>15</xdr:col>
      <xdr:colOff>101600</xdr:colOff>
      <xdr:row>58</xdr:row>
      <xdr:rowOff>13983</xdr:rowOff>
    </xdr:to>
    <xdr:sp macro="" textlink="">
      <xdr:nvSpPr>
        <xdr:cNvPr id="140" name="楕円 139"/>
        <xdr:cNvSpPr/>
      </xdr:nvSpPr>
      <xdr:spPr>
        <a:xfrm>
          <a:off x="2857500" y="98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5110</xdr:rowOff>
    </xdr:from>
    <xdr:ext cx="534377" cy="259045"/>
    <xdr:sp macro="" textlink="">
      <xdr:nvSpPr>
        <xdr:cNvPr id="141" name="テキスト ボックス 140"/>
        <xdr:cNvSpPr txBox="1"/>
      </xdr:nvSpPr>
      <xdr:spPr>
        <a:xfrm>
          <a:off x="2641111" y="994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113005</xdr:rowOff>
    </xdr:from>
    <xdr:to>
      <xdr:col>10</xdr:col>
      <xdr:colOff>165100</xdr:colOff>
      <xdr:row>57</xdr:row>
      <xdr:rowOff>43155</xdr:rowOff>
    </xdr:to>
    <xdr:sp macro="" textlink="">
      <xdr:nvSpPr>
        <xdr:cNvPr id="142" name="楕円 141"/>
        <xdr:cNvSpPr/>
      </xdr:nvSpPr>
      <xdr:spPr>
        <a:xfrm>
          <a:off x="1968500" y="9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59682</xdr:rowOff>
    </xdr:from>
    <xdr:ext cx="534377" cy="259045"/>
    <xdr:sp macro="" textlink="">
      <xdr:nvSpPr>
        <xdr:cNvPr id="143" name="テキスト ボックス 142"/>
        <xdr:cNvSpPr txBox="1"/>
      </xdr:nvSpPr>
      <xdr:spPr>
        <a:xfrm>
          <a:off x="1752111" y="94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158445</xdr:rowOff>
    </xdr:from>
    <xdr:to>
      <xdr:col>6</xdr:col>
      <xdr:colOff>38100</xdr:colOff>
      <xdr:row>56</xdr:row>
      <xdr:rowOff>88595</xdr:rowOff>
    </xdr:to>
    <xdr:sp macro="" textlink="">
      <xdr:nvSpPr>
        <xdr:cNvPr id="144" name="楕円 143"/>
        <xdr:cNvSpPr/>
      </xdr:nvSpPr>
      <xdr:spPr>
        <a:xfrm>
          <a:off x="1079500" y="95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105122</xdr:rowOff>
    </xdr:from>
    <xdr:ext cx="534377" cy="259045"/>
    <xdr:sp macro="" textlink="">
      <xdr:nvSpPr>
        <xdr:cNvPr id="145" name="テキスト ボックス 144"/>
        <xdr:cNvSpPr txBox="1"/>
      </xdr:nvSpPr>
      <xdr:spPr>
        <a:xfrm>
          <a:off x="863111" y="93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15532</xdr:rowOff>
    </xdr:from>
    <xdr:to>
      <xdr:col>24</xdr:col>
      <xdr:colOff>63500</xdr:colOff>
      <xdr:row>75</xdr:row>
      <xdr:rowOff>96076</xdr:rowOff>
    </xdr:to>
    <xdr:cxnSp macro="">
      <xdr:nvCxnSpPr>
        <xdr:cNvPr id="175" name="直線コネクタ 174"/>
        <xdr:cNvCxnSpPr/>
      </xdr:nvCxnSpPr>
      <xdr:spPr>
        <a:xfrm flipV="1">
          <a:off x="3797300" y="12874282"/>
          <a:ext cx="8382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96076</xdr:rowOff>
    </xdr:from>
    <xdr:to>
      <xdr:col>19</xdr:col>
      <xdr:colOff>177800</xdr:colOff>
      <xdr:row>75</xdr:row>
      <xdr:rowOff>163691</xdr:rowOff>
    </xdr:to>
    <xdr:cxnSp macro="">
      <xdr:nvCxnSpPr>
        <xdr:cNvPr id="178" name="直線コネクタ 177"/>
        <xdr:cNvCxnSpPr/>
      </xdr:nvCxnSpPr>
      <xdr:spPr>
        <a:xfrm flipV="1">
          <a:off x="2908300" y="12954826"/>
          <a:ext cx="889000" cy="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163691</xdr:rowOff>
    </xdr:from>
    <xdr:to>
      <xdr:col>15</xdr:col>
      <xdr:colOff>50800</xdr:colOff>
      <xdr:row>76</xdr:row>
      <xdr:rowOff>26403</xdr:rowOff>
    </xdr:to>
    <xdr:cxnSp macro="">
      <xdr:nvCxnSpPr>
        <xdr:cNvPr id="181" name="直線コネクタ 180"/>
        <xdr:cNvCxnSpPr/>
      </xdr:nvCxnSpPr>
      <xdr:spPr>
        <a:xfrm flipV="1">
          <a:off x="2019300" y="13022441"/>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26403</xdr:rowOff>
    </xdr:from>
    <xdr:to>
      <xdr:col>10</xdr:col>
      <xdr:colOff>114300</xdr:colOff>
      <xdr:row>77</xdr:row>
      <xdr:rowOff>66599</xdr:rowOff>
    </xdr:to>
    <xdr:cxnSp macro="">
      <xdr:nvCxnSpPr>
        <xdr:cNvPr id="184" name="直線コネクタ 183"/>
        <xdr:cNvCxnSpPr/>
      </xdr:nvCxnSpPr>
      <xdr:spPr>
        <a:xfrm flipV="1">
          <a:off x="1130300" y="13056603"/>
          <a:ext cx="889000" cy="2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136182</xdr:rowOff>
    </xdr:from>
    <xdr:to>
      <xdr:col>24</xdr:col>
      <xdr:colOff>114300</xdr:colOff>
      <xdr:row>75</xdr:row>
      <xdr:rowOff>66332</xdr:rowOff>
    </xdr:to>
    <xdr:sp macro="" textlink="">
      <xdr:nvSpPr>
        <xdr:cNvPr id="194" name="楕円 193"/>
        <xdr:cNvSpPr/>
      </xdr:nvSpPr>
      <xdr:spPr>
        <a:xfrm>
          <a:off x="4584700" y="128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159059</xdr:rowOff>
    </xdr:from>
    <xdr:ext cx="599010" cy="259045"/>
    <xdr:sp macro="" textlink="">
      <xdr:nvSpPr>
        <xdr:cNvPr id="195" name="民生費該当値テキスト"/>
        <xdr:cNvSpPr txBox="1"/>
      </xdr:nvSpPr>
      <xdr:spPr>
        <a:xfrm>
          <a:off x="4686300" y="1267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45276</xdr:rowOff>
    </xdr:from>
    <xdr:to>
      <xdr:col>20</xdr:col>
      <xdr:colOff>38100</xdr:colOff>
      <xdr:row>75</xdr:row>
      <xdr:rowOff>146875</xdr:rowOff>
    </xdr:to>
    <xdr:sp macro="" textlink="">
      <xdr:nvSpPr>
        <xdr:cNvPr id="196" name="楕円 195"/>
        <xdr:cNvSpPr/>
      </xdr:nvSpPr>
      <xdr:spPr>
        <a:xfrm>
          <a:off x="37465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163403</xdr:rowOff>
    </xdr:from>
    <xdr:ext cx="599010" cy="259045"/>
    <xdr:sp macro="" textlink="">
      <xdr:nvSpPr>
        <xdr:cNvPr id="197" name="テキスト ボックス 196"/>
        <xdr:cNvSpPr txBox="1"/>
      </xdr:nvSpPr>
      <xdr:spPr>
        <a:xfrm>
          <a:off x="3497795" y="126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112890</xdr:rowOff>
    </xdr:from>
    <xdr:to>
      <xdr:col>15</xdr:col>
      <xdr:colOff>101600</xdr:colOff>
      <xdr:row>76</xdr:row>
      <xdr:rowOff>43039</xdr:rowOff>
    </xdr:to>
    <xdr:sp macro="" textlink="">
      <xdr:nvSpPr>
        <xdr:cNvPr id="198" name="楕円 197"/>
        <xdr:cNvSpPr/>
      </xdr:nvSpPr>
      <xdr:spPr>
        <a:xfrm>
          <a:off x="2857500" y="12971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34168</xdr:rowOff>
    </xdr:from>
    <xdr:ext cx="599010" cy="259045"/>
    <xdr:sp macro="" textlink="">
      <xdr:nvSpPr>
        <xdr:cNvPr id="199" name="テキスト ボックス 198"/>
        <xdr:cNvSpPr txBox="1"/>
      </xdr:nvSpPr>
      <xdr:spPr>
        <a:xfrm>
          <a:off x="2608795" y="1306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147053</xdr:rowOff>
    </xdr:from>
    <xdr:to>
      <xdr:col>10</xdr:col>
      <xdr:colOff>165100</xdr:colOff>
      <xdr:row>76</xdr:row>
      <xdr:rowOff>77203</xdr:rowOff>
    </xdr:to>
    <xdr:sp macro="" textlink="">
      <xdr:nvSpPr>
        <xdr:cNvPr id="200" name="楕円 199"/>
        <xdr:cNvSpPr/>
      </xdr:nvSpPr>
      <xdr:spPr>
        <a:xfrm>
          <a:off x="1968500" y="13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93730</xdr:rowOff>
    </xdr:from>
    <xdr:ext cx="599010" cy="259045"/>
    <xdr:sp macro="" textlink="">
      <xdr:nvSpPr>
        <xdr:cNvPr id="201" name="テキスト ボックス 200"/>
        <xdr:cNvSpPr txBox="1"/>
      </xdr:nvSpPr>
      <xdr:spPr>
        <a:xfrm>
          <a:off x="1719795" y="1278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15799</xdr:rowOff>
    </xdr:from>
    <xdr:to>
      <xdr:col>6</xdr:col>
      <xdr:colOff>38100</xdr:colOff>
      <xdr:row>77</xdr:row>
      <xdr:rowOff>117399</xdr:rowOff>
    </xdr:to>
    <xdr:sp macro="" textlink="">
      <xdr:nvSpPr>
        <xdr:cNvPr id="202" name="楕円 201"/>
        <xdr:cNvSpPr/>
      </xdr:nvSpPr>
      <xdr:spPr>
        <a:xfrm>
          <a:off x="1079500" y="132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133926</xdr:rowOff>
    </xdr:from>
    <xdr:ext cx="599010" cy="259045"/>
    <xdr:sp macro="" textlink="">
      <xdr:nvSpPr>
        <xdr:cNvPr id="203" name="テキスト ボックス 202"/>
        <xdr:cNvSpPr txBox="1"/>
      </xdr:nvSpPr>
      <xdr:spPr>
        <a:xfrm>
          <a:off x="830795" y="12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160541</xdr:rowOff>
    </xdr:from>
    <xdr:to>
      <xdr:col>24</xdr:col>
      <xdr:colOff>63500</xdr:colOff>
      <xdr:row>95</xdr:row>
      <xdr:rowOff>160592</xdr:rowOff>
    </xdr:to>
    <xdr:cxnSp macro="">
      <xdr:nvCxnSpPr>
        <xdr:cNvPr id="232" name="直線コネクタ 231"/>
        <xdr:cNvCxnSpPr/>
      </xdr:nvCxnSpPr>
      <xdr:spPr>
        <a:xfrm>
          <a:off x="3797300" y="16448291"/>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134443</xdr:rowOff>
    </xdr:from>
    <xdr:to>
      <xdr:col>19</xdr:col>
      <xdr:colOff>177800</xdr:colOff>
      <xdr:row>95</xdr:row>
      <xdr:rowOff>160541</xdr:rowOff>
    </xdr:to>
    <xdr:cxnSp macro="">
      <xdr:nvCxnSpPr>
        <xdr:cNvPr id="235" name="直線コネクタ 234"/>
        <xdr:cNvCxnSpPr/>
      </xdr:nvCxnSpPr>
      <xdr:spPr>
        <a:xfrm>
          <a:off x="2908300" y="16422193"/>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134443</xdr:rowOff>
    </xdr:from>
    <xdr:to>
      <xdr:col>15</xdr:col>
      <xdr:colOff>50800</xdr:colOff>
      <xdr:row>95</xdr:row>
      <xdr:rowOff>149428</xdr:rowOff>
    </xdr:to>
    <xdr:cxnSp macro="">
      <xdr:nvCxnSpPr>
        <xdr:cNvPr id="238" name="直線コネクタ 237"/>
        <xdr:cNvCxnSpPr/>
      </xdr:nvCxnSpPr>
      <xdr:spPr>
        <a:xfrm flipV="1">
          <a:off x="2019300" y="16422193"/>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149428</xdr:rowOff>
    </xdr:from>
    <xdr:to>
      <xdr:col>10</xdr:col>
      <xdr:colOff>114300</xdr:colOff>
      <xdr:row>96</xdr:row>
      <xdr:rowOff>27470</xdr:rowOff>
    </xdr:to>
    <xdr:cxnSp macro="">
      <xdr:nvCxnSpPr>
        <xdr:cNvPr id="241" name="直線コネクタ 240"/>
        <xdr:cNvCxnSpPr/>
      </xdr:nvCxnSpPr>
      <xdr:spPr>
        <a:xfrm flipV="1">
          <a:off x="1130300" y="16437178"/>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109792</xdr:rowOff>
    </xdr:from>
    <xdr:to>
      <xdr:col>24</xdr:col>
      <xdr:colOff>114300</xdr:colOff>
      <xdr:row>96</xdr:row>
      <xdr:rowOff>39942</xdr:rowOff>
    </xdr:to>
    <xdr:sp macro="" textlink="">
      <xdr:nvSpPr>
        <xdr:cNvPr id="251" name="楕円 250"/>
        <xdr:cNvSpPr/>
      </xdr:nvSpPr>
      <xdr:spPr>
        <a:xfrm>
          <a:off x="4584700" y="163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132669</xdr:rowOff>
    </xdr:from>
    <xdr:ext cx="534377" cy="259045"/>
    <xdr:sp macro="" textlink="">
      <xdr:nvSpPr>
        <xdr:cNvPr id="252" name="衛生費該当値テキスト"/>
        <xdr:cNvSpPr txBox="1"/>
      </xdr:nvSpPr>
      <xdr:spPr>
        <a:xfrm>
          <a:off x="4686300" y="162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109741</xdr:rowOff>
    </xdr:from>
    <xdr:to>
      <xdr:col>20</xdr:col>
      <xdr:colOff>38100</xdr:colOff>
      <xdr:row>96</xdr:row>
      <xdr:rowOff>39891</xdr:rowOff>
    </xdr:to>
    <xdr:sp macro="" textlink="">
      <xdr:nvSpPr>
        <xdr:cNvPr id="253" name="楕円 252"/>
        <xdr:cNvSpPr/>
      </xdr:nvSpPr>
      <xdr:spPr>
        <a:xfrm>
          <a:off x="3746500" y="163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56418</xdr:rowOff>
    </xdr:from>
    <xdr:ext cx="534377" cy="259045"/>
    <xdr:sp macro="" textlink="">
      <xdr:nvSpPr>
        <xdr:cNvPr id="254" name="テキスト ボックス 253"/>
        <xdr:cNvSpPr txBox="1"/>
      </xdr:nvSpPr>
      <xdr:spPr>
        <a:xfrm>
          <a:off x="3530111" y="161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83643</xdr:rowOff>
    </xdr:from>
    <xdr:to>
      <xdr:col>15</xdr:col>
      <xdr:colOff>101600</xdr:colOff>
      <xdr:row>96</xdr:row>
      <xdr:rowOff>13793</xdr:rowOff>
    </xdr:to>
    <xdr:sp macro="" textlink="">
      <xdr:nvSpPr>
        <xdr:cNvPr id="255" name="楕円 254"/>
        <xdr:cNvSpPr/>
      </xdr:nvSpPr>
      <xdr:spPr>
        <a:xfrm>
          <a:off x="2857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30320</xdr:rowOff>
    </xdr:from>
    <xdr:ext cx="534377" cy="259045"/>
    <xdr:sp macro="" textlink="">
      <xdr:nvSpPr>
        <xdr:cNvPr id="256" name="テキスト ボックス 255"/>
        <xdr:cNvSpPr txBox="1"/>
      </xdr:nvSpPr>
      <xdr:spPr>
        <a:xfrm>
          <a:off x="2641111"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98628</xdr:rowOff>
    </xdr:from>
    <xdr:to>
      <xdr:col>10</xdr:col>
      <xdr:colOff>165100</xdr:colOff>
      <xdr:row>96</xdr:row>
      <xdr:rowOff>28778</xdr:rowOff>
    </xdr:to>
    <xdr:sp macro="" textlink="">
      <xdr:nvSpPr>
        <xdr:cNvPr id="257" name="楕円 256"/>
        <xdr:cNvSpPr/>
      </xdr:nvSpPr>
      <xdr:spPr>
        <a:xfrm>
          <a:off x="1968500" y="163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45305</xdr:rowOff>
    </xdr:from>
    <xdr:ext cx="534377" cy="259045"/>
    <xdr:sp macro="" textlink="">
      <xdr:nvSpPr>
        <xdr:cNvPr id="258" name="テキスト ボックス 257"/>
        <xdr:cNvSpPr txBox="1"/>
      </xdr:nvSpPr>
      <xdr:spPr>
        <a:xfrm>
          <a:off x="1752111" y="161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148120</xdr:rowOff>
    </xdr:from>
    <xdr:to>
      <xdr:col>6</xdr:col>
      <xdr:colOff>38100</xdr:colOff>
      <xdr:row>96</xdr:row>
      <xdr:rowOff>78270</xdr:rowOff>
    </xdr:to>
    <xdr:sp macro="" textlink="">
      <xdr:nvSpPr>
        <xdr:cNvPr id="259" name="楕円 258"/>
        <xdr:cNvSpPr/>
      </xdr:nvSpPr>
      <xdr:spPr>
        <a:xfrm>
          <a:off x="1079500" y="164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94797</xdr:rowOff>
    </xdr:from>
    <xdr:ext cx="534377" cy="259045"/>
    <xdr:sp macro="" textlink="">
      <xdr:nvSpPr>
        <xdr:cNvPr id="260" name="テキスト ボックス 259"/>
        <xdr:cNvSpPr txBox="1"/>
      </xdr:nvSpPr>
      <xdr:spPr>
        <a:xfrm>
          <a:off x="863111" y="162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63609</xdr:rowOff>
    </xdr:from>
    <xdr:to>
      <xdr:col>55</xdr:col>
      <xdr:colOff>0</xdr:colOff>
      <xdr:row>38</xdr:row>
      <xdr:rowOff>99858</xdr:rowOff>
    </xdr:to>
    <xdr:cxnSp macro="">
      <xdr:nvCxnSpPr>
        <xdr:cNvPr id="291" name="直線コネクタ 290"/>
        <xdr:cNvCxnSpPr/>
      </xdr:nvCxnSpPr>
      <xdr:spPr>
        <a:xfrm>
          <a:off x="9639300" y="6578709"/>
          <a:ext cx="8382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63609</xdr:rowOff>
    </xdr:from>
    <xdr:to>
      <xdr:col>50</xdr:col>
      <xdr:colOff>114300</xdr:colOff>
      <xdr:row>38</xdr:row>
      <xdr:rowOff>89408</xdr:rowOff>
    </xdr:to>
    <xdr:cxnSp macro="">
      <xdr:nvCxnSpPr>
        <xdr:cNvPr id="294" name="直線コネクタ 293"/>
        <xdr:cNvCxnSpPr/>
      </xdr:nvCxnSpPr>
      <xdr:spPr>
        <a:xfrm flipV="1">
          <a:off x="8750300" y="6578709"/>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89408</xdr:rowOff>
    </xdr:from>
    <xdr:to>
      <xdr:col>45</xdr:col>
      <xdr:colOff>177800</xdr:colOff>
      <xdr:row>38</xdr:row>
      <xdr:rowOff>99205</xdr:rowOff>
    </xdr:to>
    <xdr:cxnSp macro="">
      <xdr:nvCxnSpPr>
        <xdr:cNvPr id="297" name="直線コネクタ 296"/>
        <xdr:cNvCxnSpPr/>
      </xdr:nvCxnSpPr>
      <xdr:spPr>
        <a:xfrm flipV="1">
          <a:off x="7861300" y="660450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75366</xdr:rowOff>
    </xdr:from>
    <xdr:to>
      <xdr:col>41</xdr:col>
      <xdr:colOff>50800</xdr:colOff>
      <xdr:row>38</xdr:row>
      <xdr:rowOff>99205</xdr:rowOff>
    </xdr:to>
    <xdr:cxnSp macro="">
      <xdr:nvCxnSpPr>
        <xdr:cNvPr id="300" name="直線コネクタ 299"/>
        <xdr:cNvCxnSpPr/>
      </xdr:nvCxnSpPr>
      <xdr:spPr>
        <a:xfrm>
          <a:off x="6972300" y="6247566"/>
          <a:ext cx="889000" cy="3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49058</xdr:rowOff>
    </xdr:from>
    <xdr:to>
      <xdr:col>55</xdr:col>
      <xdr:colOff>50800</xdr:colOff>
      <xdr:row>38</xdr:row>
      <xdr:rowOff>150658</xdr:rowOff>
    </xdr:to>
    <xdr:sp macro="" textlink="">
      <xdr:nvSpPr>
        <xdr:cNvPr id="310" name="楕円 309"/>
        <xdr:cNvSpPr/>
      </xdr:nvSpPr>
      <xdr:spPr>
        <a:xfrm>
          <a:off x="10426700" y="65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27485</xdr:rowOff>
    </xdr:from>
    <xdr:ext cx="378565" cy="259045"/>
    <xdr:sp macro="" textlink="">
      <xdr:nvSpPr>
        <xdr:cNvPr id="311" name="労働費該当値テキスト"/>
        <xdr:cNvSpPr txBox="1"/>
      </xdr:nvSpPr>
      <xdr:spPr>
        <a:xfrm>
          <a:off x="10528300"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12809</xdr:rowOff>
    </xdr:from>
    <xdr:to>
      <xdr:col>50</xdr:col>
      <xdr:colOff>165100</xdr:colOff>
      <xdr:row>38</xdr:row>
      <xdr:rowOff>114409</xdr:rowOff>
    </xdr:to>
    <xdr:sp macro="" textlink="">
      <xdr:nvSpPr>
        <xdr:cNvPr id="312" name="楕円 311"/>
        <xdr:cNvSpPr/>
      </xdr:nvSpPr>
      <xdr:spPr>
        <a:xfrm>
          <a:off x="9588500" y="65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105536</xdr:rowOff>
    </xdr:from>
    <xdr:ext cx="378565" cy="259045"/>
    <xdr:sp macro="" textlink="">
      <xdr:nvSpPr>
        <xdr:cNvPr id="313" name="テキスト ボックス 312"/>
        <xdr:cNvSpPr txBox="1"/>
      </xdr:nvSpPr>
      <xdr:spPr>
        <a:xfrm>
          <a:off x="9450017" y="662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38608</xdr:rowOff>
    </xdr:from>
    <xdr:to>
      <xdr:col>46</xdr:col>
      <xdr:colOff>38100</xdr:colOff>
      <xdr:row>38</xdr:row>
      <xdr:rowOff>140208</xdr:rowOff>
    </xdr:to>
    <xdr:sp macro="" textlink="">
      <xdr:nvSpPr>
        <xdr:cNvPr id="314" name="楕円 313"/>
        <xdr:cNvSpPr/>
      </xdr:nvSpPr>
      <xdr:spPr>
        <a:xfrm>
          <a:off x="869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131335</xdr:rowOff>
    </xdr:from>
    <xdr:ext cx="378565" cy="259045"/>
    <xdr:sp macro="" textlink="">
      <xdr:nvSpPr>
        <xdr:cNvPr id="315" name="テキスト ボックス 314"/>
        <xdr:cNvSpPr txBox="1"/>
      </xdr:nvSpPr>
      <xdr:spPr>
        <a:xfrm>
          <a:off x="8561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48405</xdr:rowOff>
    </xdr:from>
    <xdr:to>
      <xdr:col>41</xdr:col>
      <xdr:colOff>101600</xdr:colOff>
      <xdr:row>38</xdr:row>
      <xdr:rowOff>150005</xdr:rowOff>
    </xdr:to>
    <xdr:sp macro="" textlink="">
      <xdr:nvSpPr>
        <xdr:cNvPr id="316" name="楕円 315"/>
        <xdr:cNvSpPr/>
      </xdr:nvSpPr>
      <xdr:spPr>
        <a:xfrm>
          <a:off x="7810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141132</xdr:rowOff>
    </xdr:from>
    <xdr:ext cx="378565" cy="259045"/>
    <xdr:sp macro="" textlink="">
      <xdr:nvSpPr>
        <xdr:cNvPr id="317" name="テキスト ボックス 316"/>
        <xdr:cNvSpPr txBox="1"/>
      </xdr:nvSpPr>
      <xdr:spPr>
        <a:xfrm>
          <a:off x="7672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24566</xdr:rowOff>
    </xdr:from>
    <xdr:to>
      <xdr:col>36</xdr:col>
      <xdr:colOff>165100</xdr:colOff>
      <xdr:row>36</xdr:row>
      <xdr:rowOff>126166</xdr:rowOff>
    </xdr:to>
    <xdr:sp macro="" textlink="">
      <xdr:nvSpPr>
        <xdr:cNvPr id="318" name="楕円 317"/>
        <xdr:cNvSpPr/>
      </xdr:nvSpPr>
      <xdr:spPr>
        <a:xfrm>
          <a:off x="6921500" y="61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142693</xdr:rowOff>
    </xdr:from>
    <xdr:ext cx="469744" cy="259045"/>
    <xdr:sp macro="" textlink="">
      <xdr:nvSpPr>
        <xdr:cNvPr id="319" name="テキスト ボックス 318"/>
        <xdr:cNvSpPr txBox="1"/>
      </xdr:nvSpPr>
      <xdr:spPr>
        <a:xfrm>
          <a:off x="6737428" y="59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18847</xdr:rowOff>
    </xdr:from>
    <xdr:to>
      <xdr:col>55</xdr:col>
      <xdr:colOff>0</xdr:colOff>
      <xdr:row>57</xdr:row>
      <xdr:rowOff>23323</xdr:rowOff>
    </xdr:to>
    <xdr:cxnSp macro="">
      <xdr:nvCxnSpPr>
        <xdr:cNvPr id="348" name="直線コネクタ 347"/>
        <xdr:cNvCxnSpPr/>
      </xdr:nvCxnSpPr>
      <xdr:spPr>
        <a:xfrm>
          <a:off x="9639300" y="9791497"/>
          <a:ext cx="8382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98190</xdr:rowOff>
    </xdr:from>
    <xdr:to>
      <xdr:col>50</xdr:col>
      <xdr:colOff>114300</xdr:colOff>
      <xdr:row>57</xdr:row>
      <xdr:rowOff>18847</xdr:rowOff>
    </xdr:to>
    <xdr:cxnSp macro="">
      <xdr:nvCxnSpPr>
        <xdr:cNvPr id="351" name="直線コネクタ 350"/>
        <xdr:cNvCxnSpPr/>
      </xdr:nvCxnSpPr>
      <xdr:spPr>
        <a:xfrm>
          <a:off x="8750300" y="9699390"/>
          <a:ext cx="889000" cy="9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98190</xdr:rowOff>
    </xdr:from>
    <xdr:to>
      <xdr:col>45</xdr:col>
      <xdr:colOff>177800</xdr:colOff>
      <xdr:row>57</xdr:row>
      <xdr:rowOff>10102</xdr:rowOff>
    </xdr:to>
    <xdr:cxnSp macro="">
      <xdr:nvCxnSpPr>
        <xdr:cNvPr id="354" name="直線コネクタ 353"/>
        <xdr:cNvCxnSpPr/>
      </xdr:nvCxnSpPr>
      <xdr:spPr>
        <a:xfrm flipV="1">
          <a:off x="7861300" y="9699390"/>
          <a:ext cx="8890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10102</xdr:rowOff>
    </xdr:from>
    <xdr:to>
      <xdr:col>41</xdr:col>
      <xdr:colOff>50800</xdr:colOff>
      <xdr:row>57</xdr:row>
      <xdr:rowOff>38316</xdr:rowOff>
    </xdr:to>
    <xdr:cxnSp macro="">
      <xdr:nvCxnSpPr>
        <xdr:cNvPr id="357" name="直線コネクタ 356"/>
        <xdr:cNvCxnSpPr/>
      </xdr:nvCxnSpPr>
      <xdr:spPr>
        <a:xfrm flipV="1">
          <a:off x="6972300" y="9782752"/>
          <a:ext cx="8890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143973</xdr:rowOff>
    </xdr:from>
    <xdr:to>
      <xdr:col>55</xdr:col>
      <xdr:colOff>50800</xdr:colOff>
      <xdr:row>57</xdr:row>
      <xdr:rowOff>74123</xdr:rowOff>
    </xdr:to>
    <xdr:sp macro="" textlink="">
      <xdr:nvSpPr>
        <xdr:cNvPr id="367" name="楕円 366"/>
        <xdr:cNvSpPr/>
      </xdr:nvSpPr>
      <xdr:spPr>
        <a:xfrm>
          <a:off x="104267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122400</xdr:rowOff>
    </xdr:from>
    <xdr:ext cx="534377" cy="259045"/>
    <xdr:sp macro="" textlink="">
      <xdr:nvSpPr>
        <xdr:cNvPr id="368" name="農林水産業費該当値テキスト"/>
        <xdr:cNvSpPr txBox="1"/>
      </xdr:nvSpPr>
      <xdr:spPr>
        <a:xfrm>
          <a:off x="10528300"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139497</xdr:rowOff>
    </xdr:from>
    <xdr:to>
      <xdr:col>50</xdr:col>
      <xdr:colOff>165100</xdr:colOff>
      <xdr:row>57</xdr:row>
      <xdr:rowOff>69647</xdr:rowOff>
    </xdr:to>
    <xdr:sp macro="" textlink="">
      <xdr:nvSpPr>
        <xdr:cNvPr id="369" name="楕円 368"/>
        <xdr:cNvSpPr/>
      </xdr:nvSpPr>
      <xdr:spPr>
        <a:xfrm>
          <a:off x="9588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60774</xdr:rowOff>
    </xdr:from>
    <xdr:ext cx="534377" cy="259045"/>
    <xdr:sp macro="" textlink="">
      <xdr:nvSpPr>
        <xdr:cNvPr id="370" name="テキスト ボックス 369"/>
        <xdr:cNvSpPr txBox="1"/>
      </xdr:nvSpPr>
      <xdr:spPr>
        <a:xfrm>
          <a:off x="9372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47390</xdr:rowOff>
    </xdr:from>
    <xdr:to>
      <xdr:col>46</xdr:col>
      <xdr:colOff>38100</xdr:colOff>
      <xdr:row>56</xdr:row>
      <xdr:rowOff>148990</xdr:rowOff>
    </xdr:to>
    <xdr:sp macro="" textlink="">
      <xdr:nvSpPr>
        <xdr:cNvPr id="371" name="楕円 370"/>
        <xdr:cNvSpPr/>
      </xdr:nvSpPr>
      <xdr:spPr>
        <a:xfrm>
          <a:off x="8699500" y="96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140117</xdr:rowOff>
    </xdr:from>
    <xdr:ext cx="534377" cy="259045"/>
    <xdr:sp macro="" textlink="">
      <xdr:nvSpPr>
        <xdr:cNvPr id="372" name="テキスト ボックス 371"/>
        <xdr:cNvSpPr txBox="1"/>
      </xdr:nvSpPr>
      <xdr:spPr>
        <a:xfrm>
          <a:off x="8483111" y="97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130752</xdr:rowOff>
    </xdr:from>
    <xdr:to>
      <xdr:col>41</xdr:col>
      <xdr:colOff>101600</xdr:colOff>
      <xdr:row>57</xdr:row>
      <xdr:rowOff>60902</xdr:rowOff>
    </xdr:to>
    <xdr:sp macro="" textlink="">
      <xdr:nvSpPr>
        <xdr:cNvPr id="373" name="楕円 372"/>
        <xdr:cNvSpPr/>
      </xdr:nvSpPr>
      <xdr:spPr>
        <a:xfrm>
          <a:off x="7810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77429</xdr:rowOff>
    </xdr:from>
    <xdr:ext cx="534377" cy="259045"/>
    <xdr:sp macro="" textlink="">
      <xdr:nvSpPr>
        <xdr:cNvPr id="374" name="テキスト ボックス 373"/>
        <xdr:cNvSpPr txBox="1"/>
      </xdr:nvSpPr>
      <xdr:spPr>
        <a:xfrm>
          <a:off x="7594111" y="95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158966</xdr:rowOff>
    </xdr:from>
    <xdr:to>
      <xdr:col>36</xdr:col>
      <xdr:colOff>165100</xdr:colOff>
      <xdr:row>57</xdr:row>
      <xdr:rowOff>89116</xdr:rowOff>
    </xdr:to>
    <xdr:sp macro="" textlink="">
      <xdr:nvSpPr>
        <xdr:cNvPr id="375" name="楕円 374"/>
        <xdr:cNvSpPr/>
      </xdr:nvSpPr>
      <xdr:spPr>
        <a:xfrm>
          <a:off x="6921500" y="97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105643</xdr:rowOff>
    </xdr:from>
    <xdr:ext cx="534377" cy="259045"/>
    <xdr:sp macro="" textlink="">
      <xdr:nvSpPr>
        <xdr:cNvPr id="376" name="テキスト ボックス 375"/>
        <xdr:cNvSpPr txBox="1"/>
      </xdr:nvSpPr>
      <xdr:spPr>
        <a:xfrm>
          <a:off x="6705111" y="95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118920</xdr:rowOff>
    </xdr:from>
    <xdr:to>
      <xdr:col>55</xdr:col>
      <xdr:colOff>0</xdr:colOff>
      <xdr:row>77</xdr:row>
      <xdr:rowOff>102095</xdr:rowOff>
    </xdr:to>
    <xdr:cxnSp macro="">
      <xdr:nvCxnSpPr>
        <xdr:cNvPr id="403" name="直線コネクタ 402"/>
        <xdr:cNvCxnSpPr/>
      </xdr:nvCxnSpPr>
      <xdr:spPr>
        <a:xfrm flipV="1">
          <a:off x="9639300" y="13149120"/>
          <a:ext cx="838200" cy="1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27961</xdr:rowOff>
    </xdr:from>
    <xdr:to>
      <xdr:col>50</xdr:col>
      <xdr:colOff>114300</xdr:colOff>
      <xdr:row>77</xdr:row>
      <xdr:rowOff>102095</xdr:rowOff>
    </xdr:to>
    <xdr:cxnSp macro="">
      <xdr:nvCxnSpPr>
        <xdr:cNvPr id="406" name="直線コネクタ 405"/>
        <xdr:cNvCxnSpPr/>
      </xdr:nvCxnSpPr>
      <xdr:spPr>
        <a:xfrm>
          <a:off x="8750300" y="13229611"/>
          <a:ext cx="889000" cy="7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27961</xdr:rowOff>
    </xdr:from>
    <xdr:to>
      <xdr:col>45</xdr:col>
      <xdr:colOff>177800</xdr:colOff>
      <xdr:row>77</xdr:row>
      <xdr:rowOff>63119</xdr:rowOff>
    </xdr:to>
    <xdr:cxnSp macro="">
      <xdr:nvCxnSpPr>
        <xdr:cNvPr id="409" name="直線コネクタ 408"/>
        <xdr:cNvCxnSpPr/>
      </xdr:nvCxnSpPr>
      <xdr:spPr>
        <a:xfrm flipV="1">
          <a:off x="7861300" y="13229611"/>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63119</xdr:rowOff>
    </xdr:from>
    <xdr:to>
      <xdr:col>41</xdr:col>
      <xdr:colOff>50800</xdr:colOff>
      <xdr:row>77</xdr:row>
      <xdr:rowOff>81269</xdr:rowOff>
    </xdr:to>
    <xdr:cxnSp macro="">
      <xdr:nvCxnSpPr>
        <xdr:cNvPr id="412" name="直線コネクタ 411"/>
        <xdr:cNvCxnSpPr/>
      </xdr:nvCxnSpPr>
      <xdr:spPr>
        <a:xfrm flipV="1">
          <a:off x="6972300" y="13264769"/>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68120</xdr:rowOff>
    </xdr:from>
    <xdr:to>
      <xdr:col>55</xdr:col>
      <xdr:colOff>50800</xdr:colOff>
      <xdr:row>76</xdr:row>
      <xdr:rowOff>169720</xdr:rowOff>
    </xdr:to>
    <xdr:sp macro="" textlink="">
      <xdr:nvSpPr>
        <xdr:cNvPr id="422" name="楕円 421"/>
        <xdr:cNvSpPr/>
      </xdr:nvSpPr>
      <xdr:spPr>
        <a:xfrm>
          <a:off x="10426700" y="13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90997</xdr:rowOff>
    </xdr:from>
    <xdr:ext cx="534377" cy="259045"/>
    <xdr:sp macro="" textlink="">
      <xdr:nvSpPr>
        <xdr:cNvPr id="423" name="商工費該当値テキスト"/>
        <xdr:cNvSpPr txBox="1"/>
      </xdr:nvSpPr>
      <xdr:spPr>
        <a:xfrm>
          <a:off x="10528300" y="1294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51295</xdr:rowOff>
    </xdr:from>
    <xdr:to>
      <xdr:col>50</xdr:col>
      <xdr:colOff>165100</xdr:colOff>
      <xdr:row>77</xdr:row>
      <xdr:rowOff>152895</xdr:rowOff>
    </xdr:to>
    <xdr:sp macro="" textlink="">
      <xdr:nvSpPr>
        <xdr:cNvPr id="424" name="楕円 423"/>
        <xdr:cNvSpPr/>
      </xdr:nvSpPr>
      <xdr:spPr>
        <a:xfrm>
          <a:off x="9588500" y="13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144022</xdr:rowOff>
    </xdr:from>
    <xdr:ext cx="469744" cy="259045"/>
    <xdr:sp macro="" textlink="">
      <xdr:nvSpPr>
        <xdr:cNvPr id="425" name="テキスト ボックス 424"/>
        <xdr:cNvSpPr txBox="1"/>
      </xdr:nvSpPr>
      <xdr:spPr>
        <a:xfrm>
          <a:off x="9404428" y="133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148611</xdr:rowOff>
    </xdr:from>
    <xdr:to>
      <xdr:col>46</xdr:col>
      <xdr:colOff>38100</xdr:colOff>
      <xdr:row>77</xdr:row>
      <xdr:rowOff>78761</xdr:rowOff>
    </xdr:to>
    <xdr:sp macro="" textlink="">
      <xdr:nvSpPr>
        <xdr:cNvPr id="426" name="楕円 425"/>
        <xdr:cNvSpPr/>
      </xdr:nvSpPr>
      <xdr:spPr>
        <a:xfrm>
          <a:off x="8699500" y="131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69888</xdr:rowOff>
    </xdr:from>
    <xdr:ext cx="534377" cy="259045"/>
    <xdr:sp macro="" textlink="">
      <xdr:nvSpPr>
        <xdr:cNvPr id="427" name="テキスト ボックス 426"/>
        <xdr:cNvSpPr txBox="1"/>
      </xdr:nvSpPr>
      <xdr:spPr>
        <a:xfrm>
          <a:off x="8483111" y="132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12319</xdr:rowOff>
    </xdr:from>
    <xdr:to>
      <xdr:col>41</xdr:col>
      <xdr:colOff>101600</xdr:colOff>
      <xdr:row>77</xdr:row>
      <xdr:rowOff>113919</xdr:rowOff>
    </xdr:to>
    <xdr:sp macro="" textlink="">
      <xdr:nvSpPr>
        <xdr:cNvPr id="428" name="楕円 427"/>
        <xdr:cNvSpPr/>
      </xdr:nvSpPr>
      <xdr:spPr>
        <a:xfrm>
          <a:off x="7810500" y="132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130446</xdr:rowOff>
    </xdr:from>
    <xdr:ext cx="534377" cy="259045"/>
    <xdr:sp macro="" textlink="">
      <xdr:nvSpPr>
        <xdr:cNvPr id="429" name="テキスト ボックス 428"/>
        <xdr:cNvSpPr txBox="1"/>
      </xdr:nvSpPr>
      <xdr:spPr>
        <a:xfrm>
          <a:off x="7594111" y="129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30469</xdr:rowOff>
    </xdr:from>
    <xdr:to>
      <xdr:col>36</xdr:col>
      <xdr:colOff>165100</xdr:colOff>
      <xdr:row>77</xdr:row>
      <xdr:rowOff>132069</xdr:rowOff>
    </xdr:to>
    <xdr:sp macro="" textlink="">
      <xdr:nvSpPr>
        <xdr:cNvPr id="430" name="楕円 429"/>
        <xdr:cNvSpPr/>
      </xdr:nvSpPr>
      <xdr:spPr>
        <a:xfrm>
          <a:off x="6921500" y="132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148596</xdr:rowOff>
    </xdr:from>
    <xdr:ext cx="534377" cy="259045"/>
    <xdr:sp macro="" textlink="">
      <xdr:nvSpPr>
        <xdr:cNvPr id="431" name="テキスト ボックス 430"/>
        <xdr:cNvSpPr txBox="1"/>
      </xdr:nvSpPr>
      <xdr:spPr>
        <a:xfrm>
          <a:off x="6705111" y="130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133429</xdr:rowOff>
    </xdr:from>
    <xdr:to>
      <xdr:col>55</xdr:col>
      <xdr:colOff>0</xdr:colOff>
      <xdr:row>97</xdr:row>
      <xdr:rowOff>23299</xdr:rowOff>
    </xdr:to>
    <xdr:cxnSp macro="">
      <xdr:nvCxnSpPr>
        <xdr:cNvPr id="462" name="直線コネクタ 461"/>
        <xdr:cNvCxnSpPr/>
      </xdr:nvCxnSpPr>
      <xdr:spPr>
        <a:xfrm flipV="1">
          <a:off x="9639300" y="16592629"/>
          <a:ext cx="838200" cy="6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23299</xdr:rowOff>
    </xdr:from>
    <xdr:to>
      <xdr:col>50</xdr:col>
      <xdr:colOff>114300</xdr:colOff>
      <xdr:row>97</xdr:row>
      <xdr:rowOff>43165</xdr:rowOff>
    </xdr:to>
    <xdr:cxnSp macro="">
      <xdr:nvCxnSpPr>
        <xdr:cNvPr id="465" name="直線コネクタ 464"/>
        <xdr:cNvCxnSpPr/>
      </xdr:nvCxnSpPr>
      <xdr:spPr>
        <a:xfrm flipV="1">
          <a:off x="8750300" y="16653949"/>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22254</xdr:rowOff>
    </xdr:from>
    <xdr:to>
      <xdr:col>45</xdr:col>
      <xdr:colOff>177800</xdr:colOff>
      <xdr:row>97</xdr:row>
      <xdr:rowOff>43165</xdr:rowOff>
    </xdr:to>
    <xdr:cxnSp macro="">
      <xdr:nvCxnSpPr>
        <xdr:cNvPr id="468" name="直線コネクタ 467"/>
        <xdr:cNvCxnSpPr/>
      </xdr:nvCxnSpPr>
      <xdr:spPr>
        <a:xfrm>
          <a:off x="7861300" y="16652904"/>
          <a:ext cx="889000" cy="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106009</xdr:rowOff>
    </xdr:from>
    <xdr:to>
      <xdr:col>41</xdr:col>
      <xdr:colOff>50800</xdr:colOff>
      <xdr:row>97</xdr:row>
      <xdr:rowOff>22254</xdr:rowOff>
    </xdr:to>
    <xdr:cxnSp macro="">
      <xdr:nvCxnSpPr>
        <xdr:cNvPr id="471" name="直線コネクタ 470"/>
        <xdr:cNvCxnSpPr/>
      </xdr:nvCxnSpPr>
      <xdr:spPr>
        <a:xfrm>
          <a:off x="6972300" y="16565209"/>
          <a:ext cx="889000" cy="8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82629</xdr:rowOff>
    </xdr:from>
    <xdr:to>
      <xdr:col>55</xdr:col>
      <xdr:colOff>50800</xdr:colOff>
      <xdr:row>97</xdr:row>
      <xdr:rowOff>12779</xdr:rowOff>
    </xdr:to>
    <xdr:sp macro="" textlink="">
      <xdr:nvSpPr>
        <xdr:cNvPr id="481" name="楕円 480"/>
        <xdr:cNvSpPr/>
      </xdr:nvSpPr>
      <xdr:spPr>
        <a:xfrm>
          <a:off x="10426700" y="165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61056</xdr:rowOff>
    </xdr:from>
    <xdr:ext cx="534377" cy="259045"/>
    <xdr:sp macro="" textlink="">
      <xdr:nvSpPr>
        <xdr:cNvPr id="482" name="土木費該当値テキスト"/>
        <xdr:cNvSpPr txBox="1"/>
      </xdr:nvSpPr>
      <xdr:spPr>
        <a:xfrm>
          <a:off x="10528300"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143949</xdr:rowOff>
    </xdr:from>
    <xdr:to>
      <xdr:col>50</xdr:col>
      <xdr:colOff>165100</xdr:colOff>
      <xdr:row>97</xdr:row>
      <xdr:rowOff>74099</xdr:rowOff>
    </xdr:to>
    <xdr:sp macro="" textlink="">
      <xdr:nvSpPr>
        <xdr:cNvPr id="483" name="楕円 482"/>
        <xdr:cNvSpPr/>
      </xdr:nvSpPr>
      <xdr:spPr>
        <a:xfrm>
          <a:off x="9588500" y="166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65226</xdr:rowOff>
    </xdr:from>
    <xdr:ext cx="534377" cy="259045"/>
    <xdr:sp macro="" textlink="">
      <xdr:nvSpPr>
        <xdr:cNvPr id="484" name="テキスト ボックス 483"/>
        <xdr:cNvSpPr txBox="1"/>
      </xdr:nvSpPr>
      <xdr:spPr>
        <a:xfrm>
          <a:off x="9372111" y="166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163815</xdr:rowOff>
    </xdr:from>
    <xdr:to>
      <xdr:col>46</xdr:col>
      <xdr:colOff>38100</xdr:colOff>
      <xdr:row>97</xdr:row>
      <xdr:rowOff>93965</xdr:rowOff>
    </xdr:to>
    <xdr:sp macro="" textlink="">
      <xdr:nvSpPr>
        <xdr:cNvPr id="485" name="楕円 484"/>
        <xdr:cNvSpPr/>
      </xdr:nvSpPr>
      <xdr:spPr>
        <a:xfrm>
          <a:off x="8699500" y="166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85092</xdr:rowOff>
    </xdr:from>
    <xdr:ext cx="534377" cy="259045"/>
    <xdr:sp macro="" textlink="">
      <xdr:nvSpPr>
        <xdr:cNvPr id="486" name="テキスト ボックス 485"/>
        <xdr:cNvSpPr txBox="1"/>
      </xdr:nvSpPr>
      <xdr:spPr>
        <a:xfrm>
          <a:off x="8483111" y="167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142904</xdr:rowOff>
    </xdr:from>
    <xdr:to>
      <xdr:col>41</xdr:col>
      <xdr:colOff>101600</xdr:colOff>
      <xdr:row>97</xdr:row>
      <xdr:rowOff>73054</xdr:rowOff>
    </xdr:to>
    <xdr:sp macro="" textlink="">
      <xdr:nvSpPr>
        <xdr:cNvPr id="487" name="楕円 486"/>
        <xdr:cNvSpPr/>
      </xdr:nvSpPr>
      <xdr:spPr>
        <a:xfrm>
          <a:off x="7810500" y="166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64181</xdr:rowOff>
    </xdr:from>
    <xdr:ext cx="534377" cy="259045"/>
    <xdr:sp macro="" textlink="">
      <xdr:nvSpPr>
        <xdr:cNvPr id="488" name="テキスト ボックス 487"/>
        <xdr:cNvSpPr txBox="1"/>
      </xdr:nvSpPr>
      <xdr:spPr>
        <a:xfrm>
          <a:off x="7594111" y="166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55209</xdr:rowOff>
    </xdr:from>
    <xdr:to>
      <xdr:col>36</xdr:col>
      <xdr:colOff>165100</xdr:colOff>
      <xdr:row>96</xdr:row>
      <xdr:rowOff>156809</xdr:rowOff>
    </xdr:to>
    <xdr:sp macro="" textlink="">
      <xdr:nvSpPr>
        <xdr:cNvPr id="489" name="楕円 488"/>
        <xdr:cNvSpPr/>
      </xdr:nvSpPr>
      <xdr:spPr>
        <a:xfrm>
          <a:off x="6921500" y="165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147936</xdr:rowOff>
    </xdr:from>
    <xdr:ext cx="534377" cy="259045"/>
    <xdr:sp macro="" textlink="">
      <xdr:nvSpPr>
        <xdr:cNvPr id="490" name="テキスト ボックス 489"/>
        <xdr:cNvSpPr txBox="1"/>
      </xdr:nvSpPr>
      <xdr:spPr>
        <a:xfrm>
          <a:off x="6705111" y="166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112085</xdr:rowOff>
    </xdr:from>
    <xdr:to>
      <xdr:col>85</xdr:col>
      <xdr:colOff>127000</xdr:colOff>
      <xdr:row>35</xdr:row>
      <xdr:rowOff>151313</xdr:rowOff>
    </xdr:to>
    <xdr:cxnSp macro="">
      <xdr:nvCxnSpPr>
        <xdr:cNvPr id="518" name="直線コネクタ 517"/>
        <xdr:cNvCxnSpPr/>
      </xdr:nvCxnSpPr>
      <xdr:spPr>
        <a:xfrm flipV="1">
          <a:off x="15481300" y="6112835"/>
          <a:ext cx="8382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97181</xdr:rowOff>
    </xdr:from>
    <xdr:to>
      <xdr:col>81</xdr:col>
      <xdr:colOff>50800</xdr:colOff>
      <xdr:row>35</xdr:row>
      <xdr:rowOff>151313</xdr:rowOff>
    </xdr:to>
    <xdr:cxnSp macro="">
      <xdr:nvCxnSpPr>
        <xdr:cNvPr id="521" name="直線コネクタ 520"/>
        <xdr:cNvCxnSpPr/>
      </xdr:nvCxnSpPr>
      <xdr:spPr>
        <a:xfrm>
          <a:off x="14592300" y="6097931"/>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97181</xdr:rowOff>
    </xdr:from>
    <xdr:to>
      <xdr:col>76</xdr:col>
      <xdr:colOff>114300</xdr:colOff>
      <xdr:row>36</xdr:row>
      <xdr:rowOff>7295</xdr:rowOff>
    </xdr:to>
    <xdr:cxnSp macro="">
      <xdr:nvCxnSpPr>
        <xdr:cNvPr id="524" name="直線コネクタ 523"/>
        <xdr:cNvCxnSpPr/>
      </xdr:nvCxnSpPr>
      <xdr:spPr>
        <a:xfrm flipV="1">
          <a:off x="13703300" y="6097931"/>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7295</xdr:rowOff>
    </xdr:from>
    <xdr:to>
      <xdr:col>71</xdr:col>
      <xdr:colOff>177800</xdr:colOff>
      <xdr:row>36</xdr:row>
      <xdr:rowOff>42865</xdr:rowOff>
    </xdr:to>
    <xdr:cxnSp macro="">
      <xdr:nvCxnSpPr>
        <xdr:cNvPr id="527" name="直線コネクタ 526"/>
        <xdr:cNvCxnSpPr/>
      </xdr:nvCxnSpPr>
      <xdr:spPr>
        <a:xfrm flipV="1">
          <a:off x="12814300" y="617949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61285</xdr:rowOff>
    </xdr:from>
    <xdr:to>
      <xdr:col>85</xdr:col>
      <xdr:colOff>177800</xdr:colOff>
      <xdr:row>35</xdr:row>
      <xdr:rowOff>162885</xdr:rowOff>
    </xdr:to>
    <xdr:sp macro="" textlink="">
      <xdr:nvSpPr>
        <xdr:cNvPr id="537" name="楕円 536"/>
        <xdr:cNvSpPr/>
      </xdr:nvSpPr>
      <xdr:spPr>
        <a:xfrm>
          <a:off x="16268700" y="6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84162</xdr:rowOff>
    </xdr:from>
    <xdr:ext cx="534377" cy="259045"/>
    <xdr:sp macro="" textlink="">
      <xdr:nvSpPr>
        <xdr:cNvPr id="538" name="消防費該当値テキスト"/>
        <xdr:cNvSpPr txBox="1"/>
      </xdr:nvSpPr>
      <xdr:spPr>
        <a:xfrm>
          <a:off x="16370300" y="591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100513</xdr:rowOff>
    </xdr:from>
    <xdr:to>
      <xdr:col>81</xdr:col>
      <xdr:colOff>101600</xdr:colOff>
      <xdr:row>36</xdr:row>
      <xdr:rowOff>30663</xdr:rowOff>
    </xdr:to>
    <xdr:sp macro="" textlink="">
      <xdr:nvSpPr>
        <xdr:cNvPr id="539" name="楕円 538"/>
        <xdr:cNvSpPr/>
      </xdr:nvSpPr>
      <xdr:spPr>
        <a:xfrm>
          <a:off x="15430500" y="6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47190</xdr:rowOff>
    </xdr:from>
    <xdr:ext cx="534377" cy="259045"/>
    <xdr:sp macro="" textlink="">
      <xdr:nvSpPr>
        <xdr:cNvPr id="540" name="テキスト ボックス 539"/>
        <xdr:cNvSpPr txBox="1"/>
      </xdr:nvSpPr>
      <xdr:spPr>
        <a:xfrm>
          <a:off x="15214111" y="58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46381</xdr:rowOff>
    </xdr:from>
    <xdr:to>
      <xdr:col>76</xdr:col>
      <xdr:colOff>165100</xdr:colOff>
      <xdr:row>35</xdr:row>
      <xdr:rowOff>147981</xdr:rowOff>
    </xdr:to>
    <xdr:sp macro="" textlink="">
      <xdr:nvSpPr>
        <xdr:cNvPr id="541" name="楕円 540"/>
        <xdr:cNvSpPr/>
      </xdr:nvSpPr>
      <xdr:spPr>
        <a:xfrm>
          <a:off x="14541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164508</xdr:rowOff>
    </xdr:from>
    <xdr:ext cx="534377" cy="259045"/>
    <xdr:sp macro="" textlink="">
      <xdr:nvSpPr>
        <xdr:cNvPr id="542" name="テキスト ボックス 541"/>
        <xdr:cNvSpPr txBox="1"/>
      </xdr:nvSpPr>
      <xdr:spPr>
        <a:xfrm>
          <a:off x="14325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127945</xdr:rowOff>
    </xdr:from>
    <xdr:to>
      <xdr:col>72</xdr:col>
      <xdr:colOff>38100</xdr:colOff>
      <xdr:row>36</xdr:row>
      <xdr:rowOff>58095</xdr:rowOff>
    </xdr:to>
    <xdr:sp macro="" textlink="">
      <xdr:nvSpPr>
        <xdr:cNvPr id="543" name="楕円 542"/>
        <xdr:cNvSpPr/>
      </xdr:nvSpPr>
      <xdr:spPr>
        <a:xfrm>
          <a:off x="13652500" y="61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74622</xdr:rowOff>
    </xdr:from>
    <xdr:ext cx="534377" cy="259045"/>
    <xdr:sp macro="" textlink="">
      <xdr:nvSpPr>
        <xdr:cNvPr id="544" name="テキスト ボックス 543"/>
        <xdr:cNvSpPr txBox="1"/>
      </xdr:nvSpPr>
      <xdr:spPr>
        <a:xfrm>
          <a:off x="13436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163515</xdr:rowOff>
    </xdr:from>
    <xdr:to>
      <xdr:col>67</xdr:col>
      <xdr:colOff>101600</xdr:colOff>
      <xdr:row>36</xdr:row>
      <xdr:rowOff>93665</xdr:rowOff>
    </xdr:to>
    <xdr:sp macro="" textlink="">
      <xdr:nvSpPr>
        <xdr:cNvPr id="545" name="楕円 544"/>
        <xdr:cNvSpPr/>
      </xdr:nvSpPr>
      <xdr:spPr>
        <a:xfrm>
          <a:off x="12763500" y="6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110192</xdr:rowOff>
    </xdr:from>
    <xdr:ext cx="534377" cy="259045"/>
    <xdr:sp macro="" textlink="">
      <xdr:nvSpPr>
        <xdr:cNvPr id="546" name="テキスト ボックス 545"/>
        <xdr:cNvSpPr txBox="1"/>
      </xdr:nvSpPr>
      <xdr:spPr>
        <a:xfrm>
          <a:off x="12547111" y="5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147815</xdr:rowOff>
    </xdr:from>
    <xdr:to>
      <xdr:col>85</xdr:col>
      <xdr:colOff>127000</xdr:colOff>
      <xdr:row>57</xdr:row>
      <xdr:rowOff>97066</xdr:rowOff>
    </xdr:to>
    <xdr:cxnSp macro="">
      <xdr:nvCxnSpPr>
        <xdr:cNvPr id="576" name="直線コネクタ 575"/>
        <xdr:cNvCxnSpPr/>
      </xdr:nvCxnSpPr>
      <xdr:spPr>
        <a:xfrm flipV="1">
          <a:off x="15481300" y="9577565"/>
          <a:ext cx="8382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17932</xdr:rowOff>
    </xdr:from>
    <xdr:to>
      <xdr:col>81</xdr:col>
      <xdr:colOff>50800</xdr:colOff>
      <xdr:row>57</xdr:row>
      <xdr:rowOff>97066</xdr:rowOff>
    </xdr:to>
    <xdr:cxnSp macro="">
      <xdr:nvCxnSpPr>
        <xdr:cNvPr id="579" name="直線コネクタ 578"/>
        <xdr:cNvCxnSpPr/>
      </xdr:nvCxnSpPr>
      <xdr:spPr>
        <a:xfrm>
          <a:off x="14592300" y="9790582"/>
          <a:ext cx="8890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108915</xdr:rowOff>
    </xdr:from>
    <xdr:to>
      <xdr:col>76</xdr:col>
      <xdr:colOff>114300</xdr:colOff>
      <xdr:row>57</xdr:row>
      <xdr:rowOff>17932</xdr:rowOff>
    </xdr:to>
    <xdr:cxnSp macro="">
      <xdr:nvCxnSpPr>
        <xdr:cNvPr id="582" name="直線コネクタ 581"/>
        <xdr:cNvCxnSpPr/>
      </xdr:nvCxnSpPr>
      <xdr:spPr>
        <a:xfrm>
          <a:off x="13703300" y="9538665"/>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108915</xdr:rowOff>
    </xdr:from>
    <xdr:to>
      <xdr:col>71</xdr:col>
      <xdr:colOff>177800</xdr:colOff>
      <xdr:row>56</xdr:row>
      <xdr:rowOff>157550</xdr:rowOff>
    </xdr:to>
    <xdr:cxnSp macro="">
      <xdr:nvCxnSpPr>
        <xdr:cNvPr id="585" name="直線コネクタ 584"/>
        <xdr:cNvCxnSpPr/>
      </xdr:nvCxnSpPr>
      <xdr:spPr>
        <a:xfrm flipV="1">
          <a:off x="12814300" y="9538665"/>
          <a:ext cx="889000" cy="2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97015</xdr:rowOff>
    </xdr:from>
    <xdr:to>
      <xdr:col>85</xdr:col>
      <xdr:colOff>177800</xdr:colOff>
      <xdr:row>56</xdr:row>
      <xdr:rowOff>27165</xdr:rowOff>
    </xdr:to>
    <xdr:sp macro="" textlink="">
      <xdr:nvSpPr>
        <xdr:cNvPr id="595" name="楕円 594"/>
        <xdr:cNvSpPr/>
      </xdr:nvSpPr>
      <xdr:spPr>
        <a:xfrm>
          <a:off x="16268700" y="95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75442</xdr:rowOff>
    </xdr:from>
    <xdr:ext cx="534377" cy="259045"/>
    <xdr:sp macro="" textlink="">
      <xdr:nvSpPr>
        <xdr:cNvPr id="596" name="教育費該当値テキスト"/>
        <xdr:cNvSpPr txBox="1"/>
      </xdr:nvSpPr>
      <xdr:spPr>
        <a:xfrm>
          <a:off x="16370300" y="95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46266</xdr:rowOff>
    </xdr:from>
    <xdr:to>
      <xdr:col>81</xdr:col>
      <xdr:colOff>101600</xdr:colOff>
      <xdr:row>57</xdr:row>
      <xdr:rowOff>147866</xdr:rowOff>
    </xdr:to>
    <xdr:sp macro="" textlink="">
      <xdr:nvSpPr>
        <xdr:cNvPr id="597" name="楕円 596"/>
        <xdr:cNvSpPr/>
      </xdr:nvSpPr>
      <xdr:spPr>
        <a:xfrm>
          <a:off x="15430500" y="98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138993</xdr:rowOff>
    </xdr:from>
    <xdr:ext cx="534377" cy="259045"/>
    <xdr:sp macro="" textlink="">
      <xdr:nvSpPr>
        <xdr:cNvPr id="598" name="テキスト ボックス 597"/>
        <xdr:cNvSpPr txBox="1"/>
      </xdr:nvSpPr>
      <xdr:spPr>
        <a:xfrm>
          <a:off x="15214111" y="99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138582</xdr:rowOff>
    </xdr:from>
    <xdr:to>
      <xdr:col>76</xdr:col>
      <xdr:colOff>165100</xdr:colOff>
      <xdr:row>57</xdr:row>
      <xdr:rowOff>68732</xdr:rowOff>
    </xdr:to>
    <xdr:sp macro="" textlink="">
      <xdr:nvSpPr>
        <xdr:cNvPr id="599" name="楕円 598"/>
        <xdr:cNvSpPr/>
      </xdr:nvSpPr>
      <xdr:spPr>
        <a:xfrm>
          <a:off x="145415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59859</xdr:rowOff>
    </xdr:from>
    <xdr:ext cx="534377" cy="259045"/>
    <xdr:sp macro="" textlink="">
      <xdr:nvSpPr>
        <xdr:cNvPr id="600" name="テキスト ボックス 599"/>
        <xdr:cNvSpPr txBox="1"/>
      </xdr:nvSpPr>
      <xdr:spPr>
        <a:xfrm>
          <a:off x="14325111" y="9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58115</xdr:rowOff>
    </xdr:from>
    <xdr:to>
      <xdr:col>72</xdr:col>
      <xdr:colOff>38100</xdr:colOff>
      <xdr:row>55</xdr:row>
      <xdr:rowOff>159715</xdr:rowOff>
    </xdr:to>
    <xdr:sp macro="" textlink="">
      <xdr:nvSpPr>
        <xdr:cNvPr id="601" name="楕円 600"/>
        <xdr:cNvSpPr/>
      </xdr:nvSpPr>
      <xdr:spPr>
        <a:xfrm>
          <a:off x="13652500" y="9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4792</xdr:rowOff>
    </xdr:from>
    <xdr:ext cx="534377" cy="259045"/>
    <xdr:sp macro="" textlink="">
      <xdr:nvSpPr>
        <xdr:cNvPr id="602" name="テキスト ボックス 601"/>
        <xdr:cNvSpPr txBox="1"/>
      </xdr:nvSpPr>
      <xdr:spPr>
        <a:xfrm>
          <a:off x="13436111" y="92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106750</xdr:rowOff>
    </xdr:from>
    <xdr:to>
      <xdr:col>67</xdr:col>
      <xdr:colOff>101600</xdr:colOff>
      <xdr:row>57</xdr:row>
      <xdr:rowOff>36900</xdr:rowOff>
    </xdr:to>
    <xdr:sp macro="" textlink="">
      <xdr:nvSpPr>
        <xdr:cNvPr id="603" name="楕円 602"/>
        <xdr:cNvSpPr/>
      </xdr:nvSpPr>
      <xdr:spPr>
        <a:xfrm>
          <a:off x="12763500" y="97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28027</xdr:rowOff>
    </xdr:from>
    <xdr:ext cx="534377" cy="259045"/>
    <xdr:sp macro="" textlink="">
      <xdr:nvSpPr>
        <xdr:cNvPr id="604" name="テキスト ボックス 603"/>
        <xdr:cNvSpPr txBox="1"/>
      </xdr:nvSpPr>
      <xdr:spPr>
        <a:xfrm>
          <a:off x="12547111" y="98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146199</xdr:rowOff>
    </xdr:from>
    <xdr:to>
      <xdr:col>85</xdr:col>
      <xdr:colOff>127000</xdr:colOff>
      <xdr:row>79</xdr:row>
      <xdr:rowOff>79693</xdr:rowOff>
    </xdr:to>
    <xdr:cxnSp macro="">
      <xdr:nvCxnSpPr>
        <xdr:cNvPr id="635" name="直線コネクタ 634"/>
        <xdr:cNvCxnSpPr/>
      </xdr:nvCxnSpPr>
      <xdr:spPr>
        <a:xfrm flipV="1">
          <a:off x="15481300" y="13519299"/>
          <a:ext cx="838200" cy="10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79693</xdr:rowOff>
    </xdr:from>
    <xdr:to>
      <xdr:col>81</xdr:col>
      <xdr:colOff>50800</xdr:colOff>
      <xdr:row>79</xdr:row>
      <xdr:rowOff>97033</xdr:rowOff>
    </xdr:to>
    <xdr:cxnSp macro="">
      <xdr:nvCxnSpPr>
        <xdr:cNvPr id="638" name="直線コネクタ 637"/>
        <xdr:cNvCxnSpPr/>
      </xdr:nvCxnSpPr>
      <xdr:spPr>
        <a:xfrm flipV="1">
          <a:off x="14592300" y="13624243"/>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77276</xdr:rowOff>
    </xdr:from>
    <xdr:to>
      <xdr:col>76</xdr:col>
      <xdr:colOff>114300</xdr:colOff>
      <xdr:row>79</xdr:row>
      <xdr:rowOff>97033</xdr:rowOff>
    </xdr:to>
    <xdr:cxnSp macro="">
      <xdr:nvCxnSpPr>
        <xdr:cNvPr id="641" name="直線コネクタ 640"/>
        <xdr:cNvCxnSpPr/>
      </xdr:nvCxnSpPr>
      <xdr:spPr>
        <a:xfrm>
          <a:off x="13703300" y="13621826"/>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153825</xdr:rowOff>
    </xdr:from>
    <xdr:to>
      <xdr:col>71</xdr:col>
      <xdr:colOff>177800</xdr:colOff>
      <xdr:row>79</xdr:row>
      <xdr:rowOff>77276</xdr:rowOff>
    </xdr:to>
    <xdr:cxnSp macro="">
      <xdr:nvCxnSpPr>
        <xdr:cNvPr id="644" name="直線コネクタ 643"/>
        <xdr:cNvCxnSpPr/>
      </xdr:nvCxnSpPr>
      <xdr:spPr>
        <a:xfrm>
          <a:off x="12814300" y="13526925"/>
          <a:ext cx="889000" cy="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95399</xdr:rowOff>
    </xdr:from>
    <xdr:to>
      <xdr:col>85</xdr:col>
      <xdr:colOff>177800</xdr:colOff>
      <xdr:row>79</xdr:row>
      <xdr:rowOff>25549</xdr:rowOff>
    </xdr:to>
    <xdr:sp macro="" textlink="">
      <xdr:nvSpPr>
        <xdr:cNvPr id="654" name="楕円 653"/>
        <xdr:cNvSpPr/>
      </xdr:nvSpPr>
      <xdr:spPr>
        <a:xfrm>
          <a:off x="16268700" y="134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54776</xdr:rowOff>
    </xdr:from>
    <xdr:ext cx="469744" cy="259045"/>
    <xdr:sp macro="" textlink="">
      <xdr:nvSpPr>
        <xdr:cNvPr id="655" name="災害復旧費該当値テキスト"/>
        <xdr:cNvSpPr txBox="1"/>
      </xdr:nvSpPr>
      <xdr:spPr>
        <a:xfrm>
          <a:off x="16370300" y="1325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28893</xdr:rowOff>
    </xdr:from>
    <xdr:to>
      <xdr:col>81</xdr:col>
      <xdr:colOff>101600</xdr:colOff>
      <xdr:row>79</xdr:row>
      <xdr:rowOff>130493</xdr:rowOff>
    </xdr:to>
    <xdr:sp macro="" textlink="">
      <xdr:nvSpPr>
        <xdr:cNvPr id="656" name="楕円 655"/>
        <xdr:cNvSpPr/>
      </xdr:nvSpPr>
      <xdr:spPr>
        <a:xfrm>
          <a:off x="15430500" y="135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121620</xdr:rowOff>
    </xdr:from>
    <xdr:ext cx="469744" cy="259045"/>
    <xdr:sp macro="" textlink="">
      <xdr:nvSpPr>
        <xdr:cNvPr id="657" name="テキスト ボックス 656"/>
        <xdr:cNvSpPr txBox="1"/>
      </xdr:nvSpPr>
      <xdr:spPr>
        <a:xfrm>
          <a:off x="15246428" y="1366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46233</xdr:rowOff>
    </xdr:from>
    <xdr:to>
      <xdr:col>76</xdr:col>
      <xdr:colOff>165100</xdr:colOff>
      <xdr:row>79</xdr:row>
      <xdr:rowOff>147833</xdr:rowOff>
    </xdr:to>
    <xdr:sp macro="" textlink="">
      <xdr:nvSpPr>
        <xdr:cNvPr id="658" name="楕円 657"/>
        <xdr:cNvSpPr/>
      </xdr:nvSpPr>
      <xdr:spPr>
        <a:xfrm>
          <a:off x="14541500" y="135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138960</xdr:rowOff>
    </xdr:from>
    <xdr:ext cx="378565" cy="259045"/>
    <xdr:sp macro="" textlink="">
      <xdr:nvSpPr>
        <xdr:cNvPr id="659" name="テキスト ボックス 658"/>
        <xdr:cNvSpPr txBox="1"/>
      </xdr:nvSpPr>
      <xdr:spPr>
        <a:xfrm>
          <a:off x="14403017" y="1368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26476</xdr:rowOff>
    </xdr:from>
    <xdr:to>
      <xdr:col>72</xdr:col>
      <xdr:colOff>38100</xdr:colOff>
      <xdr:row>79</xdr:row>
      <xdr:rowOff>128076</xdr:rowOff>
    </xdr:to>
    <xdr:sp macro="" textlink="">
      <xdr:nvSpPr>
        <xdr:cNvPr id="660" name="楕円 659"/>
        <xdr:cNvSpPr/>
      </xdr:nvSpPr>
      <xdr:spPr>
        <a:xfrm>
          <a:off x="13652500" y="135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119203</xdr:rowOff>
    </xdr:from>
    <xdr:ext cx="469744" cy="259045"/>
    <xdr:sp macro="" textlink="">
      <xdr:nvSpPr>
        <xdr:cNvPr id="661" name="テキスト ボックス 660"/>
        <xdr:cNvSpPr txBox="1"/>
      </xdr:nvSpPr>
      <xdr:spPr>
        <a:xfrm>
          <a:off x="13468428" y="1366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103025</xdr:rowOff>
    </xdr:from>
    <xdr:to>
      <xdr:col>67</xdr:col>
      <xdr:colOff>101600</xdr:colOff>
      <xdr:row>79</xdr:row>
      <xdr:rowOff>33175</xdr:rowOff>
    </xdr:to>
    <xdr:sp macro="" textlink="">
      <xdr:nvSpPr>
        <xdr:cNvPr id="662" name="楕円 661"/>
        <xdr:cNvSpPr/>
      </xdr:nvSpPr>
      <xdr:spPr>
        <a:xfrm>
          <a:off x="12763500" y="134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49702</xdr:rowOff>
    </xdr:from>
    <xdr:ext cx="469744" cy="259045"/>
    <xdr:sp macro="" textlink="">
      <xdr:nvSpPr>
        <xdr:cNvPr id="663" name="テキスト ボックス 662"/>
        <xdr:cNvSpPr txBox="1"/>
      </xdr:nvSpPr>
      <xdr:spPr>
        <a:xfrm>
          <a:off x="12579428" y="132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26899</xdr:rowOff>
    </xdr:from>
    <xdr:to>
      <xdr:col>85</xdr:col>
      <xdr:colOff>127000</xdr:colOff>
      <xdr:row>95</xdr:row>
      <xdr:rowOff>66484</xdr:rowOff>
    </xdr:to>
    <xdr:cxnSp macro="">
      <xdr:nvCxnSpPr>
        <xdr:cNvPr id="692" name="直線コネクタ 691"/>
        <xdr:cNvCxnSpPr/>
      </xdr:nvCxnSpPr>
      <xdr:spPr>
        <a:xfrm>
          <a:off x="15481300" y="16314649"/>
          <a:ext cx="8382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12764</xdr:rowOff>
    </xdr:from>
    <xdr:to>
      <xdr:col>81</xdr:col>
      <xdr:colOff>50800</xdr:colOff>
      <xdr:row>95</xdr:row>
      <xdr:rowOff>26899</xdr:rowOff>
    </xdr:to>
    <xdr:cxnSp macro="">
      <xdr:nvCxnSpPr>
        <xdr:cNvPr id="695" name="直線コネクタ 694"/>
        <xdr:cNvCxnSpPr/>
      </xdr:nvCxnSpPr>
      <xdr:spPr>
        <a:xfrm>
          <a:off x="14592300" y="1630051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155614</xdr:rowOff>
    </xdr:from>
    <xdr:to>
      <xdr:col>76</xdr:col>
      <xdr:colOff>114300</xdr:colOff>
      <xdr:row>95</xdr:row>
      <xdr:rowOff>12764</xdr:rowOff>
    </xdr:to>
    <xdr:cxnSp macro="">
      <xdr:nvCxnSpPr>
        <xdr:cNvPr id="698" name="直線コネクタ 697"/>
        <xdr:cNvCxnSpPr/>
      </xdr:nvCxnSpPr>
      <xdr:spPr>
        <a:xfrm>
          <a:off x="13703300" y="16271914"/>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155614</xdr:rowOff>
    </xdr:from>
    <xdr:to>
      <xdr:col>71</xdr:col>
      <xdr:colOff>177800</xdr:colOff>
      <xdr:row>94</xdr:row>
      <xdr:rowOff>162688</xdr:rowOff>
    </xdr:to>
    <xdr:cxnSp macro="">
      <xdr:nvCxnSpPr>
        <xdr:cNvPr id="701" name="直線コネクタ 700"/>
        <xdr:cNvCxnSpPr/>
      </xdr:nvCxnSpPr>
      <xdr:spPr>
        <a:xfrm flipV="1">
          <a:off x="12814300" y="16271914"/>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15684</xdr:rowOff>
    </xdr:from>
    <xdr:to>
      <xdr:col>85</xdr:col>
      <xdr:colOff>177800</xdr:colOff>
      <xdr:row>95</xdr:row>
      <xdr:rowOff>117284</xdr:rowOff>
    </xdr:to>
    <xdr:sp macro="" textlink="">
      <xdr:nvSpPr>
        <xdr:cNvPr id="711" name="楕円 710"/>
        <xdr:cNvSpPr/>
      </xdr:nvSpPr>
      <xdr:spPr>
        <a:xfrm>
          <a:off x="16268700" y="163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165561</xdr:rowOff>
    </xdr:from>
    <xdr:ext cx="534377" cy="259045"/>
    <xdr:sp macro="" textlink="">
      <xdr:nvSpPr>
        <xdr:cNvPr id="712" name="公債費該当値テキスト"/>
        <xdr:cNvSpPr txBox="1"/>
      </xdr:nvSpPr>
      <xdr:spPr>
        <a:xfrm>
          <a:off x="16370300" y="162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147549</xdr:rowOff>
    </xdr:from>
    <xdr:to>
      <xdr:col>81</xdr:col>
      <xdr:colOff>101600</xdr:colOff>
      <xdr:row>95</xdr:row>
      <xdr:rowOff>77699</xdr:rowOff>
    </xdr:to>
    <xdr:sp macro="" textlink="">
      <xdr:nvSpPr>
        <xdr:cNvPr id="713" name="楕円 712"/>
        <xdr:cNvSpPr/>
      </xdr:nvSpPr>
      <xdr:spPr>
        <a:xfrm>
          <a:off x="154305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68826</xdr:rowOff>
    </xdr:from>
    <xdr:ext cx="534377" cy="259045"/>
    <xdr:sp macro="" textlink="">
      <xdr:nvSpPr>
        <xdr:cNvPr id="714" name="テキスト ボックス 713"/>
        <xdr:cNvSpPr txBox="1"/>
      </xdr:nvSpPr>
      <xdr:spPr>
        <a:xfrm>
          <a:off x="15214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133414</xdr:rowOff>
    </xdr:from>
    <xdr:to>
      <xdr:col>76</xdr:col>
      <xdr:colOff>165100</xdr:colOff>
      <xdr:row>95</xdr:row>
      <xdr:rowOff>63564</xdr:rowOff>
    </xdr:to>
    <xdr:sp macro="" textlink="">
      <xdr:nvSpPr>
        <xdr:cNvPr id="715" name="楕円 714"/>
        <xdr:cNvSpPr/>
      </xdr:nvSpPr>
      <xdr:spPr>
        <a:xfrm>
          <a:off x="14541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80091</xdr:rowOff>
    </xdr:from>
    <xdr:ext cx="534377" cy="259045"/>
    <xdr:sp macro="" textlink="">
      <xdr:nvSpPr>
        <xdr:cNvPr id="716" name="テキスト ボックス 715"/>
        <xdr:cNvSpPr txBox="1"/>
      </xdr:nvSpPr>
      <xdr:spPr>
        <a:xfrm>
          <a:off x="14325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104814</xdr:rowOff>
    </xdr:from>
    <xdr:to>
      <xdr:col>72</xdr:col>
      <xdr:colOff>38100</xdr:colOff>
      <xdr:row>95</xdr:row>
      <xdr:rowOff>34964</xdr:rowOff>
    </xdr:to>
    <xdr:sp macro="" textlink="">
      <xdr:nvSpPr>
        <xdr:cNvPr id="717" name="楕円 716"/>
        <xdr:cNvSpPr/>
      </xdr:nvSpPr>
      <xdr:spPr>
        <a:xfrm>
          <a:off x="13652500" y="162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51491</xdr:rowOff>
    </xdr:from>
    <xdr:ext cx="534377" cy="259045"/>
    <xdr:sp macro="" textlink="">
      <xdr:nvSpPr>
        <xdr:cNvPr id="718" name="テキスト ボックス 717"/>
        <xdr:cNvSpPr txBox="1"/>
      </xdr:nvSpPr>
      <xdr:spPr>
        <a:xfrm>
          <a:off x="13436111" y="159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111888</xdr:rowOff>
    </xdr:from>
    <xdr:to>
      <xdr:col>67</xdr:col>
      <xdr:colOff>101600</xdr:colOff>
      <xdr:row>95</xdr:row>
      <xdr:rowOff>42038</xdr:rowOff>
    </xdr:to>
    <xdr:sp macro="" textlink="">
      <xdr:nvSpPr>
        <xdr:cNvPr id="719" name="楕円 718"/>
        <xdr:cNvSpPr/>
      </xdr:nvSpPr>
      <xdr:spPr>
        <a:xfrm>
          <a:off x="12763500" y="162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58565</xdr:rowOff>
    </xdr:from>
    <xdr:ext cx="534377" cy="259045"/>
    <xdr:sp macro="" textlink="">
      <xdr:nvSpPr>
        <xdr:cNvPr id="720" name="テキスト ボックス 719"/>
        <xdr:cNvSpPr txBox="1"/>
      </xdr:nvSpPr>
      <xdr:spPr>
        <a:xfrm>
          <a:off x="12547111" y="160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民生費は住民一人当たり１７６，２７７円となっている。生活保護費及び障害者介護給付費等が増加しており、類似団体・全国・青森県平均を上回っている。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衛生費は住民一人当たり４４，８５５円となっている。類似団体・全国・青森県平均を上回っているものの、前年度とほぼ同額となっている。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土木費は住民一人当たり４４，０７６円となっている。類似団体・全国・青森県平均を下回っているものの、市道維持工事費等の増により、前年度比では増となっている。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教育費は住民一人当たり５０，５７４円となっている。類似団体・全国・青森県平均を下回っているものの、三本木中学校建設事業費の増により、前年度比では増となっている。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財政調整基金を６億円取崩したことにより、平成２６年度から引き続きマイナスではあるが、その取崩額が前年度比で１億円の増となったため、標準財政規模比は４．０６％の減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財政調整基金残高については、前段の取崩しがあったものの、前年度決算剰余金分の積立により増加している。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今後も事務事業の見直しなどを徹底し、健全な財政運営に努める。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平成２９年度は前年度と同様に病院事業会計で赤字となっている。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これは、前年度と比較して、入院収益及び外来収益ともに増収となったものの、資金不足比率の算定における経過措置の終了に伴い控除引当金が減となったためである。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今後は、平成２８年度に策定した「十和田市立中央病院新改革プラン」に基づき、入院患者数増による収入確保や費用削減に向けた取組を推進し、赤字解消に努めていく。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病院事業会計以外では、すべて黒字であったため、連結実質赤字は発生していない。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今後も連結ベースでの黒字を維持するよう、引き続き健全な財政運営に努める。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32275203</v>
      </c>
      <c r="BO4" s="410"/>
      <c r="BP4" s="410"/>
      <c r="BQ4" s="410"/>
      <c r="BR4" s="410"/>
      <c r="BS4" s="410"/>
      <c r="BT4" s="410"/>
      <c r="BU4" s="411"/>
      <c r="BV4" s="409">
        <v>30007079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8.1999999999999993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31073817</v>
      </c>
      <c r="BO5" s="447"/>
      <c r="BP5" s="447"/>
      <c r="BQ5" s="447"/>
      <c r="BR5" s="447"/>
      <c r="BS5" s="447"/>
      <c r="BT5" s="447"/>
      <c r="BU5" s="448"/>
      <c r="BV5" s="446">
        <v>28201008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90.1</v>
      </c>
      <c r="CU5" s="444"/>
      <c r="CV5" s="444"/>
      <c r="CW5" s="444"/>
      <c r="CX5" s="444"/>
      <c r="CY5" s="444"/>
      <c r="CZ5" s="444"/>
      <c r="DA5" s="445"/>
      <c r="DB5" s="443">
        <v>89.9</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1201386</v>
      </c>
      <c r="BO6" s="447"/>
      <c r="BP6" s="447"/>
      <c r="BQ6" s="447"/>
      <c r="BR6" s="447"/>
      <c r="BS6" s="447"/>
      <c r="BT6" s="447"/>
      <c r="BU6" s="448"/>
      <c r="BV6" s="446">
        <v>1806071</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94.7</v>
      </c>
      <c r="CU6" s="484"/>
      <c r="CV6" s="484"/>
      <c r="CW6" s="484"/>
      <c r="CX6" s="484"/>
      <c r="CY6" s="484"/>
      <c r="CZ6" s="484"/>
      <c r="DA6" s="485"/>
      <c r="DB6" s="483">
        <v>94.4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114888</v>
      </c>
      <c r="BO7" s="447"/>
      <c r="BP7" s="447"/>
      <c r="BQ7" s="447"/>
      <c r="BR7" s="447"/>
      <c r="BS7" s="447"/>
      <c r="BT7" s="447"/>
      <c r="BU7" s="448"/>
      <c r="BV7" s="446">
        <v>306524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18090954</v>
      </c>
      <c r="CU7" s="447"/>
      <c r="CV7" s="447"/>
      <c r="CW7" s="447"/>
      <c r="CX7" s="447"/>
      <c r="CY7" s="447"/>
      <c r="CZ7" s="447"/>
      <c r="DA7" s="448"/>
      <c r="DB7" s="446">
        <v>18291781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98</v>
      </c>
      <c r="AV8" s="479"/>
      <c r="AW8" s="479"/>
      <c r="AX8" s="479"/>
      <c r="AY8" s="480" t="s">
        <v>102</v>
      </c>
      <c r="AZ8" s="481"/>
      <c r="BA8" s="481"/>
      <c r="BB8" s="481"/>
      <c r="BC8" s="481"/>
      <c r="BD8" s="481"/>
      <c r="BE8" s="481"/>
      <c r="BF8" s="481"/>
      <c r="BG8" s="481"/>
      <c r="BH8" s="481"/>
      <c r="BI8" s="481"/>
      <c r="BJ8" s="481"/>
      <c r="BK8" s="481"/>
      <c r="BL8" s="481"/>
      <c r="BM8" s="482"/>
      <c r="BN8" s="446">
        <v>1086498</v>
      </c>
      <c r="BO8" s="447"/>
      <c r="BP8" s="447"/>
      <c r="BQ8" s="447"/>
      <c r="BR8" s="447"/>
      <c r="BS8" s="447"/>
      <c r="BT8" s="447"/>
      <c r="BU8" s="448"/>
      <c r="BV8" s="446">
        <v>1499547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0.41</v>
      </c>
      <c r="CU8" s="487"/>
      <c r="CV8" s="487"/>
      <c r="CW8" s="487"/>
      <c r="CX8" s="487"/>
      <c r="CY8" s="487"/>
      <c r="CZ8" s="487"/>
      <c r="DA8" s="488"/>
      <c r="DB8" s="486">
        <v>0.41</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63429</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-413049</v>
      </c>
      <c r="BO9" s="447"/>
      <c r="BP9" s="447"/>
      <c r="BQ9" s="447"/>
      <c r="BR9" s="447"/>
      <c r="BS9" s="447"/>
      <c r="BT9" s="447"/>
      <c r="BU9" s="448"/>
      <c r="BV9" s="446">
        <v>209821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14.9</v>
      </c>
      <c r="CU9" s="444"/>
      <c r="CV9" s="444"/>
      <c r="CW9" s="444"/>
      <c r="CX9" s="444"/>
      <c r="CY9" s="444"/>
      <c r="CZ9" s="444"/>
      <c r="DA9" s="445"/>
      <c r="DB9" s="443">
        <v>16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66110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1229</v>
      </c>
      <c r="BO10" s="447"/>
      <c r="BP10" s="447"/>
      <c r="BQ10" s="447"/>
      <c r="BR10" s="447"/>
      <c r="BS10" s="447"/>
      <c r="BT10" s="447"/>
      <c r="BU10" s="448"/>
      <c r="BV10" s="446">
        <v>2206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62296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619173</v>
      </c>
      <c r="BO12" s="447"/>
      <c r="BP12" s="447"/>
      <c r="BQ12" s="447"/>
      <c r="BR12" s="447"/>
      <c r="BS12" s="447"/>
      <c r="BT12" s="447"/>
      <c r="BU12" s="448"/>
      <c r="BV12" s="446">
        <v>512241</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62031</v>
      </c>
      <c r="S13" s="528"/>
      <c r="T13" s="528"/>
      <c r="U13" s="528"/>
      <c r="V13" s="529"/>
      <c r="W13" s="462" t="s">
        <v>134</v>
      </c>
      <c r="X13" s="463"/>
      <c r="Y13" s="463"/>
      <c r="Z13" s="463"/>
      <c r="AA13" s="463"/>
      <c r="AB13" s="453"/>
      <c r="AC13" s="497">
        <v>3767</v>
      </c>
      <c r="AD13" s="498"/>
      <c r="AE13" s="498"/>
      <c r="AF13" s="498"/>
      <c r="AG13" s="537"/>
      <c r="AH13" s="497">
        <v>3657</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-1030993</v>
      </c>
      <c r="BO13" s="447"/>
      <c r="BP13" s="447"/>
      <c r="BQ13" s="447"/>
      <c r="BR13" s="447"/>
      <c r="BS13" s="447"/>
      <c r="BT13" s="447"/>
      <c r="BU13" s="448"/>
      <c r="BV13" s="446">
        <v>-300214</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10.199999999999999</v>
      </c>
      <c r="CU13" s="444"/>
      <c r="CV13" s="444"/>
      <c r="CW13" s="444"/>
      <c r="CX13" s="444"/>
      <c r="CY13" s="444"/>
      <c r="CZ13" s="444"/>
      <c r="DA13" s="445"/>
      <c r="DB13" s="443">
        <v>11.1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62958</v>
      </c>
      <c r="S14" s="528"/>
      <c r="T14" s="528"/>
      <c r="U14" s="528"/>
      <c r="V14" s="529"/>
      <c r="W14" s="436"/>
      <c r="X14" s="437"/>
      <c r="Y14" s="437"/>
      <c r="Z14" s="437"/>
      <c r="AA14" s="437"/>
      <c r="AB14" s="426"/>
      <c r="AC14" s="530">
        <v>12.6</v>
      </c>
      <c r="AD14" s="531"/>
      <c r="AE14" s="531"/>
      <c r="AF14" s="531"/>
      <c r="AG14" s="532"/>
      <c r="AH14" s="530">
        <v>12.2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v>5.4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62724</v>
      </c>
      <c r="S15" s="528"/>
      <c r="T15" s="528"/>
      <c r="U15" s="528"/>
      <c r="V15" s="529"/>
      <c r="W15" s="462" t="s">
        <v>142</v>
      </c>
      <c r="X15" s="463"/>
      <c r="Y15" s="463"/>
      <c r="Z15" s="463"/>
      <c r="AA15" s="463"/>
      <c r="AB15" s="453"/>
      <c r="AC15" s="497">
        <v>6821</v>
      </c>
      <c r="AD15" s="498"/>
      <c r="AE15" s="498"/>
      <c r="AF15" s="498"/>
      <c r="AG15" s="537"/>
      <c r="AH15" s="497">
        <v>6898</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6464164</v>
      </c>
      <c r="BO15" s="410"/>
      <c r="BP15" s="410"/>
      <c r="BQ15" s="410"/>
      <c r="BR15" s="410"/>
      <c r="BS15" s="410"/>
      <c r="BT15" s="410"/>
      <c r="BU15" s="411"/>
      <c r="BV15" s="409">
        <v>6365629</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22.9</v>
      </c>
      <c r="AD16" s="531"/>
      <c r="AE16" s="531"/>
      <c r="AF16" s="531"/>
      <c r="AG16" s="532"/>
      <c r="AH16" s="530">
        <v>23</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15259202</v>
      </c>
      <c r="BO16" s="447"/>
      <c r="BP16" s="447"/>
      <c r="BQ16" s="447"/>
      <c r="BR16" s="447"/>
      <c r="BS16" s="447"/>
      <c r="BT16" s="447"/>
      <c r="BU16" s="448"/>
      <c r="BV16" s="446">
        <v>15393706</v>
      </c>
      <c r="BW16" s="447"/>
      <c r="BX16" s="447"/>
      <c r="BY16" s="447"/>
      <c r="BZ16" s="447"/>
      <c r="CA16" s="447"/>
      <c r="CB16" s="447"/>
      <c r="CC16" s="448"/>
      <c r="CD16" s="180"/>
      <c r="CE16" s="553" t="s">
        <v>148</v>
      </c>
      <c r="CF16" s="553"/>
      <c r="CG16" s="553"/>
      <c r="CH16" s="553"/>
      <c r="CI16" s="553"/>
      <c r="CJ16" s="553"/>
      <c r="CK16" s="553"/>
      <c r="CL16" s="553"/>
      <c r="CM16" s="553"/>
      <c r="CN16" s="553"/>
      <c r="CO16" s="553"/>
      <c r="CP16" s="553"/>
      <c r="CQ16" s="553"/>
      <c r="CR16" s="553"/>
      <c r="CS16" s="554"/>
      <c r="CT16" s="443">
        <v>3.6</v>
      </c>
      <c r="CU16" s="444"/>
      <c r="CV16" s="444"/>
      <c r="CW16" s="444"/>
      <c r="CX16" s="444"/>
      <c r="CY16" s="444"/>
      <c r="CZ16" s="444"/>
      <c r="DA16" s="445"/>
      <c r="DB16" s="443">
        <v>0.5</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19263</v>
      </c>
      <c r="AD17" s="498"/>
      <c r="AE17" s="498"/>
      <c r="AF17" s="498"/>
      <c r="AG17" s="537"/>
      <c r="AH17" s="497">
        <v>19463</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8209130</v>
      </c>
      <c r="BO17" s="447"/>
      <c r="BP17" s="447"/>
      <c r="BQ17" s="447"/>
      <c r="BR17" s="447"/>
      <c r="BS17" s="447"/>
      <c r="BT17" s="447"/>
      <c r="BU17" s="448"/>
      <c r="BV17" s="446">
        <v>8046024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725.65</v>
      </c>
      <c r="M18" s="559"/>
      <c r="N18" s="559"/>
      <c r="O18" s="559"/>
      <c r="P18" s="559"/>
      <c r="Q18" s="559"/>
      <c r="R18" s="560"/>
      <c r="S18" s="560"/>
      <c r="T18" s="560"/>
      <c r="U18" s="560"/>
      <c r="V18" s="561"/>
      <c r="W18" s="464"/>
      <c r="X18" s="465"/>
      <c r="Y18" s="465"/>
      <c r="Z18" s="465"/>
      <c r="AA18" s="465"/>
      <c r="AB18" s="456"/>
      <c r="AC18" s="562">
        <v>64.5</v>
      </c>
      <c r="AD18" s="563"/>
      <c r="AE18" s="563"/>
      <c r="AF18" s="563"/>
      <c r="AG18" s="564"/>
      <c r="AH18" s="562">
        <v>64.8</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16592052</v>
      </c>
      <c r="BO18" s="447"/>
      <c r="BP18" s="447"/>
      <c r="BQ18" s="447"/>
      <c r="BR18" s="447"/>
      <c r="BS18" s="447"/>
      <c r="BT18" s="447"/>
      <c r="BU18" s="448"/>
      <c r="BV18" s="446">
        <v>16640841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87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21788134</v>
      </c>
      <c r="BO19" s="447"/>
      <c r="BP19" s="447"/>
      <c r="BQ19" s="447"/>
      <c r="BR19" s="447"/>
      <c r="BS19" s="447"/>
      <c r="BT19" s="447"/>
      <c r="BU19" s="448"/>
      <c r="BV19" s="446">
        <v>21791802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25487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27840066</v>
      </c>
      <c r="BO23" s="447"/>
      <c r="BP23" s="447"/>
      <c r="BQ23" s="447"/>
      <c r="BR23" s="447"/>
      <c r="BS23" s="447"/>
      <c r="BT23" s="447"/>
      <c r="BU23" s="448"/>
      <c r="BV23" s="446">
        <v>27942797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8610</v>
      </c>
      <c r="R24" s="498"/>
      <c r="S24" s="498"/>
      <c r="T24" s="498"/>
      <c r="U24" s="498"/>
      <c r="V24" s="537"/>
      <c r="W24" s="596"/>
      <c r="X24" s="584"/>
      <c r="Y24" s="585"/>
      <c r="Z24" s="496" t="s">
        <v>167</v>
      </c>
      <c r="AA24" s="476"/>
      <c r="AB24" s="476"/>
      <c r="AC24" s="476"/>
      <c r="AD24" s="476"/>
      <c r="AE24" s="476"/>
      <c r="AF24" s="476"/>
      <c r="AG24" s="477"/>
      <c r="AH24" s="497">
        <v>347</v>
      </c>
      <c r="AI24" s="498"/>
      <c r="AJ24" s="498"/>
      <c r="AK24" s="498"/>
      <c r="AL24" s="537"/>
      <c r="AM24" s="497">
        <v>1038918</v>
      </c>
      <c r="AN24" s="498"/>
      <c r="AO24" s="498"/>
      <c r="AP24" s="498"/>
      <c r="AQ24" s="498"/>
      <c r="AR24" s="537"/>
      <c r="AS24" s="497">
        <v>2994</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26143243</v>
      </c>
      <c r="BO24" s="447"/>
      <c r="BP24" s="447"/>
      <c r="BQ24" s="447"/>
      <c r="BR24" s="447"/>
      <c r="BS24" s="447"/>
      <c r="BT24" s="447"/>
      <c r="BU24" s="448"/>
      <c r="BV24" s="446">
        <v>26217550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7000</v>
      </c>
      <c r="R25" s="498"/>
      <c r="S25" s="498"/>
      <c r="T25" s="498"/>
      <c r="U25" s="498"/>
      <c r="V25" s="537"/>
      <c r="W25" s="596"/>
      <c r="X25" s="584"/>
      <c r="Y25" s="585"/>
      <c r="Z25" s="496" t="s">
        <v>170</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1393237</v>
      </c>
      <c r="BO25" s="410"/>
      <c r="BP25" s="410"/>
      <c r="BQ25" s="410"/>
      <c r="BR25" s="410"/>
      <c r="BS25" s="410"/>
      <c r="BT25" s="410"/>
      <c r="BU25" s="411"/>
      <c r="BV25" s="409">
        <v>1946803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6310</v>
      </c>
      <c r="R26" s="498"/>
      <c r="S26" s="498"/>
      <c r="T26" s="498"/>
      <c r="U26" s="498"/>
      <c r="V26" s="537"/>
      <c r="W26" s="596"/>
      <c r="X26" s="584"/>
      <c r="Y26" s="585"/>
      <c r="Z26" s="496" t="s">
        <v>173</v>
      </c>
      <c r="AA26" s="606"/>
      <c r="AB26" s="606"/>
      <c r="AC26" s="606"/>
      <c r="AD26" s="606"/>
      <c r="AE26" s="606"/>
      <c r="AF26" s="606"/>
      <c r="AG26" s="607"/>
      <c r="AH26" s="497">
        <v>23</v>
      </c>
      <c r="AI26" s="498"/>
      <c r="AJ26" s="498"/>
      <c r="AK26" s="498"/>
      <c r="AL26" s="537"/>
      <c r="AM26" s="497">
        <v>77579</v>
      </c>
      <c r="AN26" s="498"/>
      <c r="AO26" s="498"/>
      <c r="AP26" s="498"/>
      <c r="AQ26" s="498"/>
      <c r="AR26" s="537"/>
      <c r="AS26" s="497">
        <v>3373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4500</v>
      </c>
      <c r="R27" s="498"/>
      <c r="S27" s="498"/>
      <c r="T27" s="498"/>
      <c r="U27" s="498"/>
      <c r="V27" s="537"/>
      <c r="W27" s="596"/>
      <c r="X27" s="584"/>
      <c r="Y27" s="585"/>
      <c r="Z27" s="496" t="s">
        <v>176</v>
      </c>
      <c r="AA27" s="476"/>
      <c r="AB27" s="476"/>
      <c r="AC27" s="476"/>
      <c r="AD27" s="476"/>
      <c r="AE27" s="476"/>
      <c r="AF27" s="476"/>
      <c r="AG27" s="477"/>
      <c r="AH27" s="497">
        <v>11</v>
      </c>
      <c r="AI27" s="498"/>
      <c r="AJ27" s="498"/>
      <c r="AK27" s="498"/>
      <c r="AL27" s="537"/>
      <c r="AM27" s="497">
        <v>44176</v>
      </c>
      <c r="AN27" s="498"/>
      <c r="AO27" s="498"/>
      <c r="AP27" s="498"/>
      <c r="AQ27" s="498"/>
      <c r="AR27" s="537"/>
      <c r="AS27" s="497">
        <v>4016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408019</v>
      </c>
      <c r="BO27" s="620"/>
      <c r="BP27" s="620"/>
      <c r="BQ27" s="620"/>
      <c r="BR27" s="620"/>
      <c r="BS27" s="620"/>
      <c r="BT27" s="620"/>
      <c r="BU27" s="621"/>
      <c r="BV27" s="619">
        <v>407986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3915</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5893680</v>
      </c>
      <c r="BO28" s="410"/>
      <c r="BP28" s="410"/>
      <c r="BQ28" s="410"/>
      <c r="BR28" s="410"/>
      <c r="BS28" s="410"/>
      <c r="BT28" s="410"/>
      <c r="BU28" s="411"/>
      <c r="BV28" s="409">
        <v>5911624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20</v>
      </c>
      <c r="M29" s="498"/>
      <c r="N29" s="498"/>
      <c r="O29" s="498"/>
      <c r="P29" s="537"/>
      <c r="Q29" s="497">
        <v>3620</v>
      </c>
      <c r="R29" s="498"/>
      <c r="S29" s="498"/>
      <c r="T29" s="498"/>
      <c r="U29" s="498"/>
      <c r="V29" s="537"/>
      <c r="W29" s="597"/>
      <c r="X29" s="598"/>
      <c r="Y29" s="599"/>
      <c r="Z29" s="496" t="s">
        <v>182</v>
      </c>
      <c r="AA29" s="476"/>
      <c r="AB29" s="476"/>
      <c r="AC29" s="476"/>
      <c r="AD29" s="476"/>
      <c r="AE29" s="476"/>
      <c r="AF29" s="476"/>
      <c r="AG29" s="477"/>
      <c r="AH29" s="497">
        <v>358</v>
      </c>
      <c r="AI29" s="498"/>
      <c r="AJ29" s="498"/>
      <c r="AK29" s="498"/>
      <c r="AL29" s="537"/>
      <c r="AM29" s="497">
        <v>1083094</v>
      </c>
      <c r="AN29" s="498"/>
      <c r="AO29" s="498"/>
      <c r="AP29" s="498"/>
      <c r="AQ29" s="498"/>
      <c r="AR29" s="537"/>
      <c r="AS29" s="497">
        <v>3025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3416638</v>
      </c>
      <c r="BO29" s="447"/>
      <c r="BP29" s="447"/>
      <c r="BQ29" s="447"/>
      <c r="BR29" s="447"/>
      <c r="BS29" s="447"/>
      <c r="BT29" s="447"/>
      <c r="BU29" s="448"/>
      <c r="BV29" s="446">
        <v>3113414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6683752</v>
      </c>
      <c r="BO30" s="620"/>
      <c r="BP30" s="620"/>
      <c r="BQ30" s="620"/>
      <c r="BR30" s="620"/>
      <c r="BS30" s="620"/>
      <c r="BT30" s="620"/>
      <c r="BU30" s="621"/>
      <c r="BV30" s="619">
        <v>5433020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温泉事業特別会計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十和田地域広域事務組合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十和田市土地開発公社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十和田地区環境整備事務組合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十和田湖ふるさと活性化公社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7</v>
      </c>
      <c r="AN36" s="632"/>
      <c r="AO36" s="633" t="str">
        <f>IF('各会計、関係団体の財政状況及び健全化判断比率'!B33="","",'各会計、関係団体の財政状況及び健全化判断比率'!B33)</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十和田地区食肉処理事務組合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十和田市体育協会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上北地方教育・福祉事務組合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まちづくり十和田</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青森県後期高齢者医療広域連合（一般会計）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青森県後期高齢者医療広域連合（特別会計）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青森県市町村職員退職手当組合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青森県市町村総合事務組合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青森県交通災害共済組合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青森県市長会館管理組合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KylqI6YitZ0aEgQytHir+JkW05iiKkmOQc0KdYA4N24ptak5TGMrsSTBwbHcl8qwGecwphNvlaC3ppzg4dbpg==" saltValue="UkHGz4CBb8fA0tE3GRX6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3" t="s">
        <v>571</v>
      </c>
      <c r="D34" s="1223"/>
      <c r="E34" s="1224"/>
      <c r="F34" s="32">
        <v>0.72</v>
      </c>
      <c r="G34" s="33">
        <v>1.2</v>
      </c>
      <c r="H34" s="33">
        <v>1.67</v>
      </c>
      <c r="I34" s="33" t="s">
        <v>572</v>
      </c>
      <c r="J34" s="34" t="s">
        <v>573</v>
      </c>
      <c r="K34" s="22"/>
      <c r="L34" s="22"/>
      <c r="M34" s="22"/>
      <c r="N34" s="22"/>
      <c r="O34" s="22"/>
      <c r="P34" s="22"/>
    </row>
    <row r="35" spans="1:16" ht="39" customHeight="1" x14ac:dyDescent="0.15">
      <c r="A35" s="22"/>
      <c r="B35" s="35"/>
      <c r="C35" s="1217" t="s">
        <v>574</v>
      </c>
      <c r="D35" s="1218"/>
      <c r="E35" s="1219"/>
      <c r="F35" s="36">
        <v>11.52</v>
      </c>
      <c r="G35" s="37">
        <v>11.06</v>
      </c>
      <c r="H35" s="37">
        <v>10.52</v>
      </c>
      <c r="I35" s="37">
        <v>9.9</v>
      </c>
      <c r="J35" s="38">
        <v>8.3699999999999992</v>
      </c>
      <c r="K35" s="22"/>
      <c r="L35" s="22"/>
      <c r="M35" s="22"/>
      <c r="N35" s="22"/>
      <c r="O35" s="22"/>
      <c r="P35" s="22"/>
    </row>
    <row r="36" spans="1:16" ht="39" customHeight="1" x14ac:dyDescent="0.15">
      <c r="A36" s="22"/>
      <c r="B36" s="35"/>
      <c r="C36" s="1217" t="s">
        <v>575</v>
      </c>
      <c r="D36" s="1218"/>
      <c r="E36" s="1219"/>
      <c r="F36" s="36">
        <v>6.72</v>
      </c>
      <c r="G36" s="37">
        <v>6.86</v>
      </c>
      <c r="H36" s="37">
        <v>7</v>
      </c>
      <c r="I36" s="37">
        <v>8.19</v>
      </c>
      <c r="J36" s="38">
        <v>6</v>
      </c>
      <c r="K36" s="22"/>
      <c r="L36" s="22"/>
      <c r="M36" s="22"/>
      <c r="N36" s="22"/>
      <c r="O36" s="22"/>
      <c r="P36" s="22"/>
    </row>
    <row r="37" spans="1:16" ht="39" customHeight="1" x14ac:dyDescent="0.15">
      <c r="A37" s="22"/>
      <c r="B37" s="35"/>
      <c r="C37" s="1217" t="s">
        <v>576</v>
      </c>
      <c r="D37" s="1218"/>
      <c r="E37" s="1219"/>
      <c r="F37" s="36">
        <v>1.37</v>
      </c>
      <c r="G37" s="37">
        <v>0.09</v>
      </c>
      <c r="H37" s="37">
        <v>0.56000000000000005</v>
      </c>
      <c r="I37" s="37">
        <v>1.6</v>
      </c>
      <c r="J37" s="38">
        <v>1.71</v>
      </c>
      <c r="K37" s="22"/>
      <c r="L37" s="22"/>
      <c r="M37" s="22"/>
      <c r="N37" s="22"/>
      <c r="O37" s="22"/>
      <c r="P37" s="22"/>
    </row>
    <row r="38" spans="1:16" ht="39" customHeight="1" x14ac:dyDescent="0.15">
      <c r="A38" s="22"/>
      <c r="B38" s="35"/>
      <c r="C38" s="1217" t="s">
        <v>577</v>
      </c>
      <c r="D38" s="1218"/>
      <c r="E38" s="1219"/>
      <c r="F38" s="36">
        <v>0.82</v>
      </c>
      <c r="G38" s="37">
        <v>1.41</v>
      </c>
      <c r="H38" s="37">
        <v>0.97</v>
      </c>
      <c r="I38" s="37">
        <v>0.98</v>
      </c>
      <c r="J38" s="38">
        <v>1.51</v>
      </c>
      <c r="K38" s="22"/>
      <c r="L38" s="22"/>
      <c r="M38" s="22"/>
      <c r="N38" s="22"/>
      <c r="O38" s="22"/>
      <c r="P38" s="22"/>
    </row>
    <row r="39" spans="1:16" ht="39" customHeight="1" x14ac:dyDescent="0.15">
      <c r="A39" s="22"/>
      <c r="B39" s="35"/>
      <c r="C39" s="1217" t="s">
        <v>578</v>
      </c>
      <c r="D39" s="1218"/>
      <c r="E39" s="1219"/>
      <c r="F39" s="36">
        <v>1.37</v>
      </c>
      <c r="G39" s="37">
        <v>0.36</v>
      </c>
      <c r="H39" s="37">
        <v>0.11</v>
      </c>
      <c r="I39" s="37">
        <v>1.44</v>
      </c>
      <c r="J39" s="38">
        <v>1.32</v>
      </c>
      <c r="K39" s="22"/>
      <c r="L39" s="22"/>
      <c r="M39" s="22"/>
      <c r="N39" s="22"/>
      <c r="O39" s="22"/>
      <c r="P39" s="22"/>
    </row>
    <row r="40" spans="1:16" ht="39" customHeight="1" x14ac:dyDescent="0.15">
      <c r="A40" s="22"/>
      <c r="B40" s="35"/>
      <c r="C40" s="1217" t="s">
        <v>579</v>
      </c>
      <c r="D40" s="1218"/>
      <c r="E40" s="1219"/>
      <c r="F40" s="36">
        <v>0.06</v>
      </c>
      <c r="G40" s="37">
        <v>0.06</v>
      </c>
      <c r="H40" s="37">
        <v>7.0000000000000007E-2</v>
      </c>
      <c r="I40" s="37">
        <v>0.06</v>
      </c>
      <c r="J40" s="38">
        <v>7.0000000000000007E-2</v>
      </c>
      <c r="K40" s="22"/>
      <c r="L40" s="22"/>
      <c r="M40" s="22"/>
      <c r="N40" s="22"/>
      <c r="O40" s="22"/>
      <c r="P40" s="22"/>
    </row>
    <row r="41" spans="1:16" ht="39" customHeight="1" x14ac:dyDescent="0.15">
      <c r="A41" s="22"/>
      <c r="B41" s="35"/>
      <c r="C41" s="1217" t="s">
        <v>580</v>
      </c>
      <c r="D41" s="1218"/>
      <c r="E41" s="1219"/>
      <c r="F41" s="36">
        <v>0</v>
      </c>
      <c r="G41" s="37">
        <v>0.01</v>
      </c>
      <c r="H41" s="37">
        <v>0</v>
      </c>
      <c r="I41" s="37">
        <v>0</v>
      </c>
      <c r="J41" s="38">
        <v>0</v>
      </c>
      <c r="K41" s="22"/>
      <c r="L41" s="22"/>
      <c r="M41" s="22"/>
      <c r="N41" s="22"/>
      <c r="O41" s="22"/>
      <c r="P41" s="22"/>
    </row>
    <row r="42" spans="1:16" ht="39" customHeight="1" x14ac:dyDescent="0.15">
      <c r="A42" s="22"/>
      <c r="B42" s="39"/>
      <c r="C42" s="1217" t="s">
        <v>581</v>
      </c>
      <c r="D42" s="1218"/>
      <c r="E42" s="1219"/>
      <c r="F42" s="36" t="s">
        <v>520</v>
      </c>
      <c r="G42" s="37" t="s">
        <v>520</v>
      </c>
      <c r="H42" s="37" t="s">
        <v>520</v>
      </c>
      <c r="I42" s="37" t="s">
        <v>520</v>
      </c>
      <c r="J42" s="38" t="s">
        <v>520</v>
      </c>
      <c r="K42" s="22"/>
      <c r="L42" s="22"/>
      <c r="M42" s="22"/>
      <c r="N42" s="22"/>
      <c r="O42" s="22"/>
      <c r="P42" s="22"/>
    </row>
    <row r="43" spans="1:16" ht="39" customHeight="1" thickBot="1" x14ac:dyDescent="0.2">
      <c r="A43" s="22"/>
      <c r="B43" s="40"/>
      <c r="C43" s="1220" t="s">
        <v>582</v>
      </c>
      <c r="D43" s="1221"/>
      <c r="E43" s="1222"/>
      <c r="F43" s="41">
        <v>0.08</v>
      </c>
      <c r="G43" s="42">
        <v>0.06</v>
      </c>
      <c r="H43" s="42">
        <v>0.05</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AZxEMDkwvezy1iB4+S+ex1r5r4il+IRlSRJFndgGmCI2BAywde8Q0WqCNSVOl06kDfuQYQtR50fNgoIosZwBw==" saltValue="vFZEEe7HqB2AAXwsfZ43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3" t="s">
        <v>10</v>
      </c>
      <c r="C45" s="1234"/>
      <c r="D45" s="58"/>
      <c r="E45" s="1239" t="s">
        <v>11</v>
      </c>
      <c r="F45" s="1239"/>
      <c r="G45" s="1239"/>
      <c r="H45" s="1239"/>
      <c r="I45" s="1239"/>
      <c r="J45" s="1240"/>
      <c r="K45" s="59">
        <v>3765</v>
      </c>
      <c r="L45" s="60">
        <v>3762</v>
      </c>
      <c r="M45" s="60">
        <v>3584</v>
      </c>
      <c r="N45" s="60">
        <v>3487</v>
      </c>
      <c r="O45" s="61">
        <v>3256</v>
      </c>
      <c r="P45" s="48"/>
      <c r="Q45" s="48"/>
      <c r="R45" s="48"/>
      <c r="S45" s="48"/>
      <c r="T45" s="48"/>
      <c r="U45" s="48"/>
    </row>
    <row r="46" spans="1:21" ht="30.75" customHeight="1" x14ac:dyDescent="0.15">
      <c r="A46" s="48"/>
      <c r="B46" s="1235"/>
      <c r="C46" s="1236"/>
      <c r="D46" s="62"/>
      <c r="E46" s="1227" t="s">
        <v>12</v>
      </c>
      <c r="F46" s="1227"/>
      <c r="G46" s="1227"/>
      <c r="H46" s="1227"/>
      <c r="I46" s="1227"/>
      <c r="J46" s="1228"/>
      <c r="K46" s="63" t="s">
        <v>520</v>
      </c>
      <c r="L46" s="64" t="s">
        <v>520</v>
      </c>
      <c r="M46" s="64" t="s">
        <v>520</v>
      </c>
      <c r="N46" s="64" t="s">
        <v>520</v>
      </c>
      <c r="O46" s="65" t="s">
        <v>520</v>
      </c>
      <c r="P46" s="48"/>
      <c r="Q46" s="48"/>
      <c r="R46" s="48"/>
      <c r="S46" s="48"/>
      <c r="T46" s="48"/>
      <c r="U46" s="48"/>
    </row>
    <row r="47" spans="1:21" ht="30.75" customHeight="1" x14ac:dyDescent="0.15">
      <c r="A47" s="48"/>
      <c r="B47" s="1235"/>
      <c r="C47" s="1236"/>
      <c r="D47" s="62"/>
      <c r="E47" s="1227" t="s">
        <v>13</v>
      </c>
      <c r="F47" s="1227"/>
      <c r="G47" s="1227"/>
      <c r="H47" s="1227"/>
      <c r="I47" s="1227"/>
      <c r="J47" s="1228"/>
      <c r="K47" s="63" t="s">
        <v>520</v>
      </c>
      <c r="L47" s="64" t="s">
        <v>520</v>
      </c>
      <c r="M47" s="64" t="s">
        <v>520</v>
      </c>
      <c r="N47" s="64" t="s">
        <v>520</v>
      </c>
      <c r="O47" s="65" t="s">
        <v>520</v>
      </c>
      <c r="P47" s="48"/>
      <c r="Q47" s="48"/>
      <c r="R47" s="48"/>
      <c r="S47" s="48"/>
      <c r="T47" s="48"/>
      <c r="U47" s="48"/>
    </row>
    <row r="48" spans="1:21" ht="30.75" customHeight="1" x14ac:dyDescent="0.15">
      <c r="A48" s="48"/>
      <c r="B48" s="1235"/>
      <c r="C48" s="1236"/>
      <c r="D48" s="62"/>
      <c r="E48" s="1227" t="s">
        <v>14</v>
      </c>
      <c r="F48" s="1227"/>
      <c r="G48" s="1227"/>
      <c r="H48" s="1227"/>
      <c r="I48" s="1227"/>
      <c r="J48" s="1228"/>
      <c r="K48" s="63">
        <v>1682</v>
      </c>
      <c r="L48" s="64">
        <v>1619</v>
      </c>
      <c r="M48" s="64">
        <v>1705</v>
      </c>
      <c r="N48" s="64">
        <v>1475</v>
      </c>
      <c r="O48" s="65">
        <v>1497</v>
      </c>
      <c r="P48" s="48"/>
      <c r="Q48" s="48"/>
      <c r="R48" s="48"/>
      <c r="S48" s="48"/>
      <c r="T48" s="48"/>
      <c r="U48" s="48"/>
    </row>
    <row r="49" spans="1:21" ht="30.75" customHeight="1" x14ac:dyDescent="0.15">
      <c r="A49" s="48"/>
      <c r="B49" s="1235"/>
      <c r="C49" s="1236"/>
      <c r="D49" s="62"/>
      <c r="E49" s="1227" t="s">
        <v>15</v>
      </c>
      <c r="F49" s="1227"/>
      <c r="G49" s="1227"/>
      <c r="H49" s="1227"/>
      <c r="I49" s="1227"/>
      <c r="J49" s="1228"/>
      <c r="K49" s="63">
        <v>117</v>
      </c>
      <c r="L49" s="64">
        <v>116</v>
      </c>
      <c r="M49" s="64">
        <v>120</v>
      </c>
      <c r="N49" s="64">
        <v>92</v>
      </c>
      <c r="O49" s="65">
        <v>100</v>
      </c>
      <c r="P49" s="48"/>
      <c r="Q49" s="48"/>
      <c r="R49" s="48"/>
      <c r="S49" s="48"/>
      <c r="T49" s="48"/>
      <c r="U49" s="48"/>
    </row>
    <row r="50" spans="1:21" ht="30.75" customHeight="1" x14ac:dyDescent="0.15">
      <c r="A50" s="48"/>
      <c r="B50" s="1235"/>
      <c r="C50" s="1236"/>
      <c r="D50" s="62"/>
      <c r="E50" s="1227" t="s">
        <v>16</v>
      </c>
      <c r="F50" s="1227"/>
      <c r="G50" s="1227"/>
      <c r="H50" s="1227"/>
      <c r="I50" s="1227"/>
      <c r="J50" s="1228"/>
      <c r="K50" s="63">
        <v>12</v>
      </c>
      <c r="L50" s="64">
        <v>9</v>
      </c>
      <c r="M50" s="64">
        <v>3</v>
      </c>
      <c r="N50" s="64">
        <v>2</v>
      </c>
      <c r="O50" s="65">
        <v>1</v>
      </c>
      <c r="P50" s="48"/>
      <c r="Q50" s="48"/>
      <c r="R50" s="48"/>
      <c r="S50" s="48"/>
      <c r="T50" s="48"/>
      <c r="U50" s="48"/>
    </row>
    <row r="51" spans="1:21" ht="30.75" customHeight="1" x14ac:dyDescent="0.15">
      <c r="A51" s="48"/>
      <c r="B51" s="1237"/>
      <c r="C51" s="1238"/>
      <c r="D51" s="66"/>
      <c r="E51" s="1227" t="s">
        <v>17</v>
      </c>
      <c r="F51" s="1227"/>
      <c r="G51" s="1227"/>
      <c r="H51" s="1227"/>
      <c r="I51" s="1227"/>
      <c r="J51" s="1228"/>
      <c r="K51" s="63" t="s">
        <v>520</v>
      </c>
      <c r="L51" s="64" t="s">
        <v>520</v>
      </c>
      <c r="M51" s="64">
        <v>0</v>
      </c>
      <c r="N51" s="64" t="s">
        <v>520</v>
      </c>
      <c r="O51" s="65" t="s">
        <v>520</v>
      </c>
      <c r="P51" s="48"/>
      <c r="Q51" s="48"/>
      <c r="R51" s="48"/>
      <c r="S51" s="48"/>
      <c r="T51" s="48"/>
      <c r="U51" s="48"/>
    </row>
    <row r="52" spans="1:21" ht="30.75" customHeight="1" x14ac:dyDescent="0.15">
      <c r="A52" s="48"/>
      <c r="B52" s="1225" t="s">
        <v>18</v>
      </c>
      <c r="C52" s="1226"/>
      <c r="D52" s="66"/>
      <c r="E52" s="1227" t="s">
        <v>19</v>
      </c>
      <c r="F52" s="1227"/>
      <c r="G52" s="1227"/>
      <c r="H52" s="1227"/>
      <c r="I52" s="1227"/>
      <c r="J52" s="1228"/>
      <c r="K52" s="63">
        <v>3698</v>
      </c>
      <c r="L52" s="64">
        <v>3724</v>
      </c>
      <c r="M52" s="64">
        <v>3619</v>
      </c>
      <c r="N52" s="64">
        <v>3614</v>
      </c>
      <c r="O52" s="65">
        <v>3477</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1878</v>
      </c>
      <c r="L53" s="69">
        <v>1782</v>
      </c>
      <c r="M53" s="69">
        <v>1793</v>
      </c>
      <c r="N53" s="69">
        <v>1442</v>
      </c>
      <c r="O53" s="70">
        <v>1377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wrLDBcKgxoZ/7MXHK9Nktp6/kljIfBrq3moaKUbnPp7SuoMvHNO2mo3B6xwGSM1QINIZEGjSDAg5J7u+nvOKA==" saltValue="TBE93MJopMVAjSJLJHpS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562</v>
      </c>
      <c r="J40" s="79" t="s">
        <v>563</v>
      </c>
      <c r="K40" s="79" t="s">
        <v>564</v>
      </c>
      <c r="L40" s="79" t="s">
        <v>565</v>
      </c>
      <c r="M40" s="80" t="s">
        <v>566</v>
      </c>
    </row>
    <row r="41" spans="2:13" ht="27.75" customHeight="1" x14ac:dyDescent="0.15">
      <c r="B41" s="1241" t="s">
        <v>23</v>
      </c>
      <c r="C41" s="1242"/>
      <c r="D41" s="81"/>
      <c r="E41" s="1247" t="s">
        <v>24</v>
      </c>
      <c r="F41" s="1247"/>
      <c r="G41" s="1247"/>
      <c r="H41" s="1248"/>
      <c r="I41" s="82">
        <v>32088</v>
      </c>
      <c r="J41" s="83">
        <v>31747</v>
      </c>
      <c r="K41" s="83">
        <v>29943</v>
      </c>
      <c r="L41" s="83">
        <v>27943</v>
      </c>
      <c r="M41" s="84">
        <v>27840</v>
      </c>
    </row>
    <row r="42" spans="2:13" ht="27.75" customHeight="1" x14ac:dyDescent="0.15">
      <c r="B42" s="1243"/>
      <c r="C42" s="1244"/>
      <c r="D42" s="85"/>
      <c r="E42" s="1249" t="s">
        <v>25</v>
      </c>
      <c r="F42" s="1249"/>
      <c r="G42" s="1249"/>
      <c r="H42" s="1250"/>
      <c r="I42" s="86">
        <v>11</v>
      </c>
      <c r="J42" s="87">
        <v>3</v>
      </c>
      <c r="K42" s="87">
        <v>1</v>
      </c>
      <c r="L42" s="87" t="s">
        <v>520</v>
      </c>
      <c r="M42" s="88" t="s">
        <v>520</v>
      </c>
    </row>
    <row r="43" spans="2:13" ht="27.75" customHeight="1" x14ac:dyDescent="0.15">
      <c r="B43" s="1243"/>
      <c r="C43" s="1244"/>
      <c r="D43" s="85"/>
      <c r="E43" s="1249" t="s">
        <v>26</v>
      </c>
      <c r="F43" s="1249"/>
      <c r="G43" s="1249"/>
      <c r="H43" s="1250"/>
      <c r="I43" s="86">
        <v>23496</v>
      </c>
      <c r="J43" s="87">
        <v>22703</v>
      </c>
      <c r="K43" s="87">
        <v>20935</v>
      </c>
      <c r="L43" s="87">
        <v>19511</v>
      </c>
      <c r="M43" s="88">
        <v>19065</v>
      </c>
    </row>
    <row r="44" spans="2:13" ht="27.75" customHeight="1" x14ac:dyDescent="0.15">
      <c r="B44" s="1243"/>
      <c r="C44" s="1244"/>
      <c r="D44" s="85"/>
      <c r="E44" s="1249" t="s">
        <v>27</v>
      </c>
      <c r="F44" s="1249"/>
      <c r="G44" s="1249"/>
      <c r="H44" s="1250"/>
      <c r="I44" s="86">
        <v>529</v>
      </c>
      <c r="J44" s="87">
        <v>496</v>
      </c>
      <c r="K44" s="87">
        <v>715</v>
      </c>
      <c r="L44" s="87">
        <v>682</v>
      </c>
      <c r="M44" s="88">
        <v>680</v>
      </c>
    </row>
    <row r="45" spans="2:13" ht="27.75" customHeight="1" x14ac:dyDescent="0.15">
      <c r="B45" s="1243"/>
      <c r="C45" s="1244"/>
      <c r="D45" s="85"/>
      <c r="E45" s="1249" t="s">
        <v>28</v>
      </c>
      <c r="F45" s="1249"/>
      <c r="G45" s="1249"/>
      <c r="H45" s="1250"/>
      <c r="I45" s="86">
        <v>4291</v>
      </c>
      <c r="J45" s="87">
        <v>3926</v>
      </c>
      <c r="K45" s="87">
        <v>3434</v>
      </c>
      <c r="L45" s="87">
        <v>3219</v>
      </c>
      <c r="M45" s="88">
        <v>2972</v>
      </c>
    </row>
    <row r="46" spans="2:13" ht="27.75" customHeight="1" x14ac:dyDescent="0.15">
      <c r="B46" s="1243"/>
      <c r="C46" s="1244"/>
      <c r="D46" s="89"/>
      <c r="E46" s="1249" t="s">
        <v>29</v>
      </c>
      <c r="F46" s="1249"/>
      <c r="G46" s="1249"/>
      <c r="H46" s="1250"/>
      <c r="I46" s="86" t="s">
        <v>520</v>
      </c>
      <c r="J46" s="87" t="s">
        <v>520</v>
      </c>
      <c r="K46" s="87" t="s">
        <v>520</v>
      </c>
      <c r="L46" s="87" t="s">
        <v>520</v>
      </c>
      <c r="M46" s="88" t="s">
        <v>520</v>
      </c>
    </row>
    <row r="47" spans="2:13" ht="27.75" customHeight="1" x14ac:dyDescent="0.15">
      <c r="B47" s="1243"/>
      <c r="C47" s="1244"/>
      <c r="D47" s="90"/>
      <c r="E47" s="1251" t="s">
        <v>30</v>
      </c>
      <c r="F47" s="1252"/>
      <c r="G47" s="1252"/>
      <c r="H47" s="1253"/>
      <c r="I47" s="86" t="s">
        <v>520</v>
      </c>
      <c r="J47" s="87" t="s">
        <v>520</v>
      </c>
      <c r="K47" s="87" t="s">
        <v>520</v>
      </c>
      <c r="L47" s="87" t="s">
        <v>520</v>
      </c>
      <c r="M47" s="88" t="s">
        <v>520</v>
      </c>
    </row>
    <row r="48" spans="2:13" ht="27.75" customHeight="1" x14ac:dyDescent="0.15">
      <c r="B48" s="1243"/>
      <c r="C48" s="1244"/>
      <c r="D48" s="85"/>
      <c r="E48" s="1249" t="s">
        <v>31</v>
      </c>
      <c r="F48" s="1249"/>
      <c r="G48" s="1249"/>
      <c r="H48" s="1250"/>
      <c r="I48" s="86" t="s">
        <v>520</v>
      </c>
      <c r="J48" s="87" t="s">
        <v>520</v>
      </c>
      <c r="K48" s="87" t="s">
        <v>520</v>
      </c>
      <c r="L48" s="87" t="s">
        <v>520</v>
      </c>
      <c r="M48" s="88" t="s">
        <v>520</v>
      </c>
    </row>
    <row r="49" spans="2:13" ht="27.75" customHeight="1" x14ac:dyDescent="0.15">
      <c r="B49" s="1245"/>
      <c r="C49" s="1246"/>
      <c r="D49" s="85"/>
      <c r="E49" s="1249" t="s">
        <v>32</v>
      </c>
      <c r="F49" s="1249"/>
      <c r="G49" s="1249"/>
      <c r="H49" s="1250"/>
      <c r="I49" s="86" t="s">
        <v>520</v>
      </c>
      <c r="J49" s="87" t="s">
        <v>520</v>
      </c>
      <c r="K49" s="87" t="s">
        <v>520</v>
      </c>
      <c r="L49" s="87" t="s">
        <v>520</v>
      </c>
      <c r="M49" s="88" t="s">
        <v>520</v>
      </c>
    </row>
    <row r="50" spans="2:13" ht="27.75" customHeight="1" x14ac:dyDescent="0.15">
      <c r="B50" s="1254" t="s">
        <v>33</v>
      </c>
      <c r="C50" s="1255"/>
      <c r="D50" s="91"/>
      <c r="E50" s="1249" t="s">
        <v>34</v>
      </c>
      <c r="F50" s="1249"/>
      <c r="G50" s="1249"/>
      <c r="H50" s="1250"/>
      <c r="I50" s="86">
        <v>10368</v>
      </c>
      <c r="J50" s="87">
        <v>11752</v>
      </c>
      <c r="K50" s="87">
        <v>12525</v>
      </c>
      <c r="L50" s="87">
        <v>13602</v>
      </c>
      <c r="M50" s="88">
        <v>15326</v>
      </c>
    </row>
    <row r="51" spans="2:13" ht="27.75" customHeight="1" x14ac:dyDescent="0.15">
      <c r="B51" s="1243"/>
      <c r="C51" s="1244"/>
      <c r="D51" s="85"/>
      <c r="E51" s="1249" t="s">
        <v>35</v>
      </c>
      <c r="F51" s="1249"/>
      <c r="G51" s="1249"/>
      <c r="H51" s="1250"/>
      <c r="I51" s="86">
        <v>3391</v>
      </c>
      <c r="J51" s="87">
        <v>2849</v>
      </c>
      <c r="K51" s="87">
        <v>2871</v>
      </c>
      <c r="L51" s="87">
        <v>2047</v>
      </c>
      <c r="M51" s="88">
        <v>1919</v>
      </c>
    </row>
    <row r="52" spans="2:13" ht="27.75" customHeight="1" x14ac:dyDescent="0.15">
      <c r="B52" s="1245"/>
      <c r="C52" s="1246"/>
      <c r="D52" s="85"/>
      <c r="E52" s="1249" t="s">
        <v>36</v>
      </c>
      <c r="F52" s="1249"/>
      <c r="G52" s="1249"/>
      <c r="H52" s="1250"/>
      <c r="I52" s="86">
        <v>37480</v>
      </c>
      <c r="J52" s="87">
        <v>38087</v>
      </c>
      <c r="K52" s="87">
        <v>36393</v>
      </c>
      <c r="L52" s="87">
        <v>34897</v>
      </c>
      <c r="M52" s="88">
        <v>33952</v>
      </c>
    </row>
    <row r="53" spans="2:13" ht="27.75" customHeight="1" thickBot="1" x14ac:dyDescent="0.2">
      <c r="B53" s="1256" t="s">
        <v>37</v>
      </c>
      <c r="C53" s="1257"/>
      <c r="D53" s="92"/>
      <c r="E53" s="1258" t="s">
        <v>38</v>
      </c>
      <c r="F53" s="1258"/>
      <c r="G53" s="1258"/>
      <c r="H53" s="1259"/>
      <c r="I53" s="93">
        <v>9177</v>
      </c>
      <c r="J53" s="94">
        <v>6188</v>
      </c>
      <c r="K53" s="94">
        <v>3241</v>
      </c>
      <c r="L53" s="94">
        <v>810</v>
      </c>
      <c r="M53" s="95">
        <v>-639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OydoLJJhtGtHvme2X7jQA7ZjxewvwGxXCEhDTgWRnkePQjwb9psVOMJecjVrKzDI2A5KPQlQvCsDhKTr1TWAg==" saltValue="qmF3U5bXBqBcgNeop8ww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68" t="s">
        <v>41</v>
      </c>
      <c r="D55" s="1268"/>
      <c r="E55" s="1269"/>
      <c r="F55" s="107">
        <v>5622</v>
      </c>
      <c r="G55" s="107">
        <v>5912</v>
      </c>
      <c r="H55" s="108">
        <v>5894</v>
      </c>
    </row>
    <row r="56" spans="2:8" ht="52.5" customHeight="1" x14ac:dyDescent="0.15">
      <c r="B56" s="109"/>
      <c r="C56" s="1270" t="s">
        <v>42</v>
      </c>
      <c r="D56" s="1270"/>
      <c r="E56" s="1271"/>
      <c r="F56" s="110">
        <v>3110</v>
      </c>
      <c r="G56" s="110">
        <v>3113</v>
      </c>
      <c r="H56" s="111">
        <v>3417</v>
      </c>
    </row>
    <row r="57" spans="2:8" ht="53.25" customHeight="1" x14ac:dyDescent="0.15">
      <c r="B57" s="109"/>
      <c r="C57" s="1272" t="s">
        <v>43</v>
      </c>
      <c r="D57" s="1272"/>
      <c r="E57" s="1273"/>
      <c r="F57" s="112">
        <v>4753</v>
      </c>
      <c r="G57" s="112">
        <v>5433</v>
      </c>
      <c r="H57" s="113">
        <v>6684</v>
      </c>
    </row>
    <row r="58" spans="2:8" ht="45.75" customHeight="1" x14ac:dyDescent="0.15">
      <c r="B58" s="114"/>
      <c r="C58" s="1260" t="s">
        <v>618</v>
      </c>
      <c r="D58" s="1261"/>
      <c r="E58" s="1262"/>
      <c r="F58" s="115">
        <v>2040</v>
      </c>
      <c r="G58" s="115">
        <v>2253</v>
      </c>
      <c r="H58" s="116">
        <v>2669</v>
      </c>
    </row>
    <row r="59" spans="2:8" ht="45.75" customHeight="1" x14ac:dyDescent="0.15">
      <c r="B59" s="114"/>
      <c r="C59" s="1260" t="s">
        <v>620</v>
      </c>
      <c r="D59" s="1261"/>
      <c r="E59" s="1262"/>
      <c r="F59" s="115">
        <v>516</v>
      </c>
      <c r="G59" s="115">
        <v>1073</v>
      </c>
      <c r="H59" s="116">
        <v>1840</v>
      </c>
    </row>
    <row r="60" spans="2:8" ht="45.75" customHeight="1" x14ac:dyDescent="0.15">
      <c r="B60" s="114"/>
      <c r="C60" s="1260" t="s">
        <v>619</v>
      </c>
      <c r="D60" s="1261"/>
      <c r="E60" s="1262"/>
      <c r="F60" s="115">
        <v>1457</v>
      </c>
      <c r="G60" s="115">
        <v>1460</v>
      </c>
      <c r="H60" s="116">
        <v>1462</v>
      </c>
    </row>
    <row r="61" spans="2:8" ht="45.75" customHeight="1" x14ac:dyDescent="0.15">
      <c r="B61" s="114"/>
      <c r="C61" s="1260" t="s">
        <v>621</v>
      </c>
      <c r="D61" s="1261"/>
      <c r="E61" s="1262"/>
      <c r="F61" s="115">
        <v>380</v>
      </c>
      <c r="G61" s="115">
        <v>377</v>
      </c>
      <c r="H61" s="116">
        <v>375</v>
      </c>
    </row>
    <row r="62" spans="2:8" ht="45.75" customHeight="1" thickBot="1" x14ac:dyDescent="0.2">
      <c r="B62" s="117"/>
      <c r="C62" s="1263" t="s">
        <v>622</v>
      </c>
      <c r="D62" s="1264"/>
      <c r="E62" s="1265"/>
      <c r="F62" s="118">
        <v>82</v>
      </c>
      <c r="G62" s="118">
        <v>44</v>
      </c>
      <c r="H62" s="119">
        <v>96</v>
      </c>
    </row>
    <row r="63" spans="2:8" ht="52.5" customHeight="1" thickBot="1" x14ac:dyDescent="0.2">
      <c r="B63" s="120"/>
      <c r="C63" s="1266" t="s">
        <v>44</v>
      </c>
      <c r="D63" s="1266"/>
      <c r="E63" s="1267"/>
      <c r="F63" s="121">
        <v>13485</v>
      </c>
      <c r="G63" s="121">
        <v>14458</v>
      </c>
      <c r="H63" s="122">
        <v>15994</v>
      </c>
    </row>
    <row r="64" spans="2:8" ht="15" customHeight="1" x14ac:dyDescent="0.15"/>
    <row r="65" ht="0" hidden="1" customHeight="1" x14ac:dyDescent="0.15"/>
    <row r="66" ht="0" hidden="1" customHeight="1" x14ac:dyDescent="0.15"/>
  </sheetData>
  <sheetProtection algorithmName="SHA-512" hashValue="Pc/xm1Wv60O4kxqkG18eTWGve6Qg4nsNkMVoHucJJRvdYnISWtpGnWrzK3JbpkuPEErNq9xMryXlOE6ZfT9JtA==" saltValue="VHkOVOm6zaAT86hDu83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2" t="s">
        <v>617</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x14ac:dyDescent="0.15">
      <c r="B51" s="374"/>
      <c r="G51" s="1292"/>
      <c r="H51" s="1292"/>
      <c r="I51" s="1296"/>
      <c r="J51" s="1296"/>
      <c r="K51" s="1281"/>
      <c r="L51" s="1281"/>
      <c r="M51" s="1281"/>
      <c r="N51" s="1281"/>
      <c r="AM51" s="383"/>
      <c r="AN51" s="1279" t="s">
        <v>587</v>
      </c>
      <c r="AO51" s="1279"/>
      <c r="AP51" s="1279"/>
      <c r="AQ51" s="1279"/>
      <c r="AR51" s="1279"/>
      <c r="AS51" s="1279"/>
      <c r="AT51" s="1279"/>
      <c r="AU51" s="1279"/>
      <c r="AV51" s="1279"/>
      <c r="AW51" s="1279"/>
      <c r="AX51" s="1279"/>
      <c r="AY51" s="1279"/>
      <c r="AZ51" s="1279"/>
      <c r="BA51" s="1279"/>
      <c r="BB51" s="1279" t="s">
        <v>588</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v>21.5</v>
      </c>
      <c r="CG51" s="1276"/>
      <c r="CH51" s="1276"/>
      <c r="CI51" s="1276"/>
      <c r="CJ51" s="1276"/>
      <c r="CK51" s="1276"/>
      <c r="CL51" s="1276"/>
      <c r="CM51" s="1276"/>
      <c r="CN51" s="1276">
        <v>5.4</v>
      </c>
      <c r="CO51" s="1276"/>
      <c r="CP51" s="1276"/>
      <c r="CQ51" s="1276"/>
      <c r="CR51" s="1276"/>
      <c r="CS51" s="1276"/>
      <c r="CT51" s="1276"/>
      <c r="CU51" s="1276"/>
      <c r="CV51" s="1276"/>
      <c r="CW51" s="1276"/>
      <c r="CX51" s="1276"/>
      <c r="CY51" s="1276"/>
      <c r="CZ51" s="1276"/>
      <c r="DA51" s="1276"/>
      <c r="DB51" s="1276"/>
      <c r="DC51" s="1276"/>
    </row>
    <row r="52" spans="1:109" x14ac:dyDescent="0.15">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589</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51.8</v>
      </c>
      <c r="CG53" s="1276"/>
      <c r="CH53" s="1276"/>
      <c r="CI53" s="1276"/>
      <c r="CJ53" s="1276"/>
      <c r="CK53" s="1276"/>
      <c r="CL53" s="1276"/>
      <c r="CM53" s="1276"/>
      <c r="CN53" s="1276">
        <v>54.2</v>
      </c>
      <c r="CO53" s="1276"/>
      <c r="CP53" s="1276"/>
      <c r="CQ53" s="1276"/>
      <c r="CR53" s="1276"/>
      <c r="CS53" s="1276"/>
      <c r="CT53" s="1276"/>
      <c r="CU53" s="1276"/>
      <c r="CV53" s="1276">
        <v>55.7</v>
      </c>
      <c r="CW53" s="1276"/>
      <c r="CX53" s="1276"/>
      <c r="CY53" s="1276"/>
      <c r="CZ53" s="1276"/>
      <c r="DA53" s="1276"/>
      <c r="DB53" s="1276"/>
      <c r="DC53" s="1276"/>
    </row>
    <row r="54" spans="1:109" x14ac:dyDescent="0.15">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74"/>
      <c r="H55" s="1274"/>
      <c r="I55" s="1274"/>
      <c r="J55" s="1274"/>
      <c r="K55" s="1281"/>
      <c r="L55" s="1281"/>
      <c r="M55" s="1281"/>
      <c r="N55" s="1281"/>
      <c r="AN55" s="1280" t="s">
        <v>590</v>
      </c>
      <c r="AO55" s="1280"/>
      <c r="AP55" s="1280"/>
      <c r="AQ55" s="1280"/>
      <c r="AR55" s="1280"/>
      <c r="AS55" s="1280"/>
      <c r="AT55" s="1280"/>
      <c r="AU55" s="1280"/>
      <c r="AV55" s="1280"/>
      <c r="AW55" s="1280"/>
      <c r="AX55" s="1280"/>
      <c r="AY55" s="1280"/>
      <c r="AZ55" s="1280"/>
      <c r="BA55" s="1280"/>
      <c r="BB55" s="1279" t="s">
        <v>588</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39</v>
      </c>
      <c r="CG55" s="1276"/>
      <c r="CH55" s="1276"/>
      <c r="CI55" s="1276"/>
      <c r="CJ55" s="1276"/>
      <c r="CK55" s="1276"/>
      <c r="CL55" s="1276"/>
      <c r="CM55" s="1276"/>
      <c r="CN55" s="1276">
        <v>32.5</v>
      </c>
      <c r="CO55" s="1276"/>
      <c r="CP55" s="1276"/>
      <c r="CQ55" s="1276"/>
      <c r="CR55" s="1276"/>
      <c r="CS55" s="1276"/>
      <c r="CT55" s="1276"/>
      <c r="CU55" s="1276"/>
      <c r="CV55" s="1276">
        <v>30.2</v>
      </c>
      <c r="CW55" s="1276"/>
      <c r="CX55" s="1276"/>
      <c r="CY55" s="1276"/>
      <c r="CZ55" s="1276"/>
      <c r="DA55" s="1276"/>
      <c r="DB55" s="1276"/>
      <c r="DC55" s="1276"/>
    </row>
    <row r="56" spans="1:109" x14ac:dyDescent="0.15">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591</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55.4</v>
      </c>
      <c r="CG57" s="1276"/>
      <c r="CH57" s="1276"/>
      <c r="CI57" s="1276"/>
      <c r="CJ57" s="1276"/>
      <c r="CK57" s="1276"/>
      <c r="CL57" s="1276"/>
      <c r="CM57" s="1276"/>
      <c r="CN57" s="1276">
        <v>57</v>
      </c>
      <c r="CO57" s="1276"/>
      <c r="CP57" s="1276"/>
      <c r="CQ57" s="1276"/>
      <c r="CR57" s="1276"/>
      <c r="CS57" s="1276"/>
      <c r="CT57" s="1276"/>
      <c r="CU57" s="1276"/>
      <c r="CV57" s="1276">
        <v>57.6</v>
      </c>
      <c r="CW57" s="1276"/>
      <c r="CX57" s="1276"/>
      <c r="CY57" s="1276"/>
      <c r="CZ57" s="1276"/>
      <c r="DA57" s="1276"/>
      <c r="DB57" s="1276"/>
      <c r="DC57" s="1276"/>
      <c r="DD57" s="387"/>
      <c r="DE57" s="386"/>
    </row>
    <row r="58" spans="1:109" s="382" customFormat="1" x14ac:dyDescent="0.15">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2" t="s">
        <v>616</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x14ac:dyDescent="0.15">
      <c r="B73" s="374"/>
      <c r="G73" s="1292"/>
      <c r="H73" s="1292"/>
      <c r="I73" s="1292"/>
      <c r="J73" s="1292"/>
      <c r="K73" s="1275"/>
      <c r="L73" s="1275"/>
      <c r="M73" s="1275"/>
      <c r="N73" s="1275"/>
      <c r="AM73" s="383"/>
      <c r="AN73" s="1279" t="s">
        <v>587</v>
      </c>
      <c r="AO73" s="1279"/>
      <c r="AP73" s="1279"/>
      <c r="AQ73" s="1279"/>
      <c r="AR73" s="1279"/>
      <c r="AS73" s="1279"/>
      <c r="AT73" s="1279"/>
      <c r="AU73" s="1279"/>
      <c r="AV73" s="1279"/>
      <c r="AW73" s="1279"/>
      <c r="AX73" s="1279"/>
      <c r="AY73" s="1279"/>
      <c r="AZ73" s="1279"/>
      <c r="BA73" s="1279"/>
      <c r="BB73" s="1279" t="s">
        <v>593</v>
      </c>
      <c r="BC73" s="1279"/>
      <c r="BD73" s="1279"/>
      <c r="BE73" s="1279"/>
      <c r="BF73" s="1279"/>
      <c r="BG73" s="1279"/>
      <c r="BH73" s="1279"/>
      <c r="BI73" s="1279"/>
      <c r="BJ73" s="1279"/>
      <c r="BK73" s="1279"/>
      <c r="BL73" s="1279"/>
      <c r="BM73" s="1279"/>
      <c r="BN73" s="1279"/>
      <c r="BO73" s="1279"/>
      <c r="BP73" s="1276">
        <v>60.1</v>
      </c>
      <c r="BQ73" s="1276"/>
      <c r="BR73" s="1276"/>
      <c r="BS73" s="1276"/>
      <c r="BT73" s="1276"/>
      <c r="BU73" s="1276"/>
      <c r="BV73" s="1276"/>
      <c r="BW73" s="1276"/>
      <c r="BX73" s="1276">
        <v>41.1</v>
      </c>
      <c r="BY73" s="1276"/>
      <c r="BZ73" s="1276"/>
      <c r="CA73" s="1276"/>
      <c r="CB73" s="1276"/>
      <c r="CC73" s="1276"/>
      <c r="CD73" s="1276"/>
      <c r="CE73" s="1276"/>
      <c r="CF73" s="1276">
        <v>21.5</v>
      </c>
      <c r="CG73" s="1276"/>
      <c r="CH73" s="1276"/>
      <c r="CI73" s="1276"/>
      <c r="CJ73" s="1276"/>
      <c r="CK73" s="1276"/>
      <c r="CL73" s="1276"/>
      <c r="CM73" s="1276"/>
      <c r="CN73" s="1276">
        <v>5.4</v>
      </c>
      <c r="CO73" s="1276"/>
      <c r="CP73" s="1276"/>
      <c r="CQ73" s="1276"/>
      <c r="CR73" s="1276"/>
      <c r="CS73" s="1276"/>
      <c r="CT73" s="1276"/>
      <c r="CU73" s="1276"/>
      <c r="CV73" s="1276"/>
      <c r="CW73" s="1276"/>
      <c r="CX73" s="1276"/>
      <c r="CY73" s="1276"/>
      <c r="CZ73" s="1276"/>
      <c r="DA73" s="1276"/>
      <c r="DB73" s="1276"/>
      <c r="DC73" s="1276"/>
    </row>
    <row r="74" spans="2:107" x14ac:dyDescent="0.15">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594</v>
      </c>
      <c r="BC75" s="1279"/>
      <c r="BD75" s="1279"/>
      <c r="BE75" s="1279"/>
      <c r="BF75" s="1279"/>
      <c r="BG75" s="1279"/>
      <c r="BH75" s="1279"/>
      <c r="BI75" s="1279"/>
      <c r="BJ75" s="1279"/>
      <c r="BK75" s="1279"/>
      <c r="BL75" s="1279"/>
      <c r="BM75" s="1279"/>
      <c r="BN75" s="1279"/>
      <c r="BO75" s="1279"/>
      <c r="BP75" s="1276">
        <v>12.7</v>
      </c>
      <c r="BQ75" s="1276"/>
      <c r="BR75" s="1276"/>
      <c r="BS75" s="1276"/>
      <c r="BT75" s="1276"/>
      <c r="BU75" s="1276"/>
      <c r="BV75" s="1276"/>
      <c r="BW75" s="1276"/>
      <c r="BX75" s="1276">
        <v>12.2</v>
      </c>
      <c r="BY75" s="1276"/>
      <c r="BZ75" s="1276"/>
      <c r="CA75" s="1276"/>
      <c r="CB75" s="1276"/>
      <c r="CC75" s="1276"/>
      <c r="CD75" s="1276"/>
      <c r="CE75" s="1276"/>
      <c r="CF75" s="1276">
        <v>12</v>
      </c>
      <c r="CG75" s="1276"/>
      <c r="CH75" s="1276"/>
      <c r="CI75" s="1276"/>
      <c r="CJ75" s="1276"/>
      <c r="CK75" s="1276"/>
      <c r="CL75" s="1276"/>
      <c r="CM75" s="1276"/>
      <c r="CN75" s="1276">
        <v>11.1</v>
      </c>
      <c r="CO75" s="1276"/>
      <c r="CP75" s="1276"/>
      <c r="CQ75" s="1276"/>
      <c r="CR75" s="1276"/>
      <c r="CS75" s="1276"/>
      <c r="CT75" s="1276"/>
      <c r="CU75" s="1276"/>
      <c r="CV75" s="1276">
        <v>10.199999999999999</v>
      </c>
      <c r="CW75" s="1276"/>
      <c r="CX75" s="1276"/>
      <c r="CY75" s="1276"/>
      <c r="CZ75" s="1276"/>
      <c r="DA75" s="1276"/>
      <c r="DB75" s="1276"/>
      <c r="DC75" s="1276"/>
    </row>
    <row r="76" spans="2:107" x14ac:dyDescent="0.15">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74"/>
      <c r="H77" s="1274"/>
      <c r="I77" s="1274"/>
      <c r="J77" s="1274"/>
      <c r="K77" s="1275"/>
      <c r="L77" s="1275"/>
      <c r="M77" s="1275"/>
      <c r="N77" s="1275"/>
      <c r="AN77" s="1280" t="s">
        <v>590</v>
      </c>
      <c r="AO77" s="1280"/>
      <c r="AP77" s="1280"/>
      <c r="AQ77" s="1280"/>
      <c r="AR77" s="1280"/>
      <c r="AS77" s="1280"/>
      <c r="AT77" s="1280"/>
      <c r="AU77" s="1280"/>
      <c r="AV77" s="1280"/>
      <c r="AW77" s="1280"/>
      <c r="AX77" s="1280"/>
      <c r="AY77" s="1280"/>
      <c r="AZ77" s="1280"/>
      <c r="BA77" s="1280"/>
      <c r="BB77" s="1279" t="s">
        <v>588</v>
      </c>
      <c r="BC77" s="1279"/>
      <c r="BD77" s="1279"/>
      <c r="BE77" s="1279"/>
      <c r="BF77" s="1279"/>
      <c r="BG77" s="1279"/>
      <c r="BH77" s="1279"/>
      <c r="BI77" s="1279"/>
      <c r="BJ77" s="1279"/>
      <c r="BK77" s="1279"/>
      <c r="BL77" s="1279"/>
      <c r="BM77" s="1279"/>
      <c r="BN77" s="1279"/>
      <c r="BO77" s="1279"/>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32.5</v>
      </c>
      <c r="CO77" s="1276"/>
      <c r="CP77" s="1276"/>
      <c r="CQ77" s="1276"/>
      <c r="CR77" s="1276"/>
      <c r="CS77" s="1276"/>
      <c r="CT77" s="1276"/>
      <c r="CU77" s="1276"/>
      <c r="CV77" s="1276">
        <v>30.2</v>
      </c>
      <c r="CW77" s="1276"/>
      <c r="CX77" s="1276"/>
      <c r="CY77" s="1276"/>
      <c r="CZ77" s="1276"/>
      <c r="DA77" s="1276"/>
      <c r="DB77" s="1276"/>
      <c r="DC77" s="1276"/>
    </row>
    <row r="78" spans="2:107" x14ac:dyDescent="0.15">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595</v>
      </c>
      <c r="BC79" s="1279"/>
      <c r="BD79" s="1279"/>
      <c r="BE79" s="1279"/>
      <c r="BF79" s="1279"/>
      <c r="BG79" s="1279"/>
      <c r="BH79" s="1279"/>
      <c r="BI79" s="1279"/>
      <c r="BJ79" s="1279"/>
      <c r="BK79" s="1279"/>
      <c r="BL79" s="1279"/>
      <c r="BM79" s="1279"/>
      <c r="BN79" s="1279"/>
      <c r="BO79" s="1279"/>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x14ac:dyDescent="0.15">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ve+tQDvB94W8mRxrGaG6AWMXPkjSsVkxP9YG7ZgDY9T+XgNuEAIpZGGG4D2E7F/dKa7GQA5YrVtamUQN71/kw==" saltValue="Z3awuyuX0j58lyg5H4BT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xapMFEI+74YPLR/itaad7uWLkkwlV81K7HSUe6pLi04LcSYewWNf/mh+JDilKyfLvP1eEuembnUHbNuZTjd8w==" saltValue="xmuWDsuXvD/LzheTZ8yJ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qT/9N185vaoK0Ym2iVYZxs49YUggpqxVool/PQFPNtQomH36tDaF/pnLJ7f9XoWIc5aHiwHr0WheiyeD7yVw==" saltValue="cEuzCbaw0lZqfPDvUwBh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559</v>
      </c>
      <c r="G2" s="136"/>
      <c r="H2" s="137"/>
    </row>
    <row r="3" spans="1:8" x14ac:dyDescent="0.15">
      <c r="A3" s="133" t="s">
        <v>552</v>
      </c>
      <c r="B3" s="138"/>
      <c r="C3" s="139"/>
      <c r="D3" s="140">
        <v>49553</v>
      </c>
      <c r="E3" s="141"/>
      <c r="F3" s="142">
        <v>63956</v>
      </c>
      <c r="G3" s="143"/>
      <c r="H3" s="144"/>
    </row>
    <row r="4" spans="1:8" x14ac:dyDescent="0.15">
      <c r="A4" s="145"/>
      <c r="B4" s="146"/>
      <c r="C4" s="147"/>
      <c r="D4" s="148">
        <v>28066</v>
      </c>
      <c r="E4" s="149"/>
      <c r="F4" s="150">
        <v>29239</v>
      </c>
      <c r="G4" s="151"/>
      <c r="H4" s="152"/>
    </row>
    <row r="5" spans="1:8" x14ac:dyDescent="0.15">
      <c r="A5" s="133" t="s">
        <v>554</v>
      </c>
      <c r="B5" s="138"/>
      <c r="C5" s="139"/>
      <c r="D5" s="140">
        <v>59826</v>
      </c>
      <c r="E5" s="141"/>
      <c r="F5" s="142">
        <v>66255</v>
      </c>
      <c r="G5" s="143"/>
      <c r="H5" s="144"/>
    </row>
    <row r="6" spans="1:8" x14ac:dyDescent="0.15">
      <c r="A6" s="145"/>
      <c r="B6" s="146"/>
      <c r="C6" s="147"/>
      <c r="D6" s="148">
        <v>35609</v>
      </c>
      <c r="E6" s="149"/>
      <c r="F6" s="150">
        <v>31822</v>
      </c>
      <c r="G6" s="151"/>
      <c r="H6" s="152"/>
    </row>
    <row r="7" spans="1:8" x14ac:dyDescent="0.15">
      <c r="A7" s="133" t="s">
        <v>555</v>
      </c>
      <c r="B7" s="138"/>
      <c r="C7" s="139"/>
      <c r="D7" s="140">
        <v>27223</v>
      </c>
      <c r="E7" s="141"/>
      <c r="F7" s="142">
        <v>92247</v>
      </c>
      <c r="G7" s="143"/>
      <c r="H7" s="144"/>
    </row>
    <row r="8" spans="1:8" x14ac:dyDescent="0.15">
      <c r="A8" s="145"/>
      <c r="B8" s="146"/>
      <c r="C8" s="147"/>
      <c r="D8" s="148">
        <v>17062</v>
      </c>
      <c r="E8" s="149"/>
      <c r="F8" s="150">
        <v>37204</v>
      </c>
      <c r="G8" s="151"/>
      <c r="H8" s="152"/>
    </row>
    <row r="9" spans="1:8" x14ac:dyDescent="0.15">
      <c r="A9" s="133" t="s">
        <v>556</v>
      </c>
      <c r="B9" s="138"/>
      <c r="C9" s="139"/>
      <c r="D9" s="140">
        <v>21579</v>
      </c>
      <c r="E9" s="141"/>
      <c r="F9" s="142">
        <v>67319</v>
      </c>
      <c r="G9" s="143"/>
      <c r="H9" s="144"/>
    </row>
    <row r="10" spans="1:8" x14ac:dyDescent="0.15">
      <c r="A10" s="145"/>
      <c r="B10" s="146"/>
      <c r="C10" s="147"/>
      <c r="D10" s="148">
        <v>13920</v>
      </c>
      <c r="E10" s="149"/>
      <c r="F10" s="150">
        <v>38101</v>
      </c>
      <c r="G10" s="151"/>
      <c r="H10" s="152"/>
    </row>
    <row r="11" spans="1:8" x14ac:dyDescent="0.15">
      <c r="A11" s="133" t="s">
        <v>557</v>
      </c>
      <c r="B11" s="138"/>
      <c r="C11" s="139"/>
      <c r="D11" s="140">
        <v>49857</v>
      </c>
      <c r="E11" s="141"/>
      <c r="F11" s="142">
        <v>70615</v>
      </c>
      <c r="G11" s="143"/>
      <c r="H11" s="144"/>
    </row>
    <row r="12" spans="1:8" x14ac:dyDescent="0.15">
      <c r="A12" s="145"/>
      <c r="B12" s="146"/>
      <c r="C12" s="153"/>
      <c r="D12" s="148">
        <v>28567</v>
      </c>
      <c r="E12" s="149"/>
      <c r="F12" s="150">
        <v>37382</v>
      </c>
      <c r="G12" s="151"/>
      <c r="H12" s="152"/>
    </row>
    <row r="13" spans="1:8" x14ac:dyDescent="0.15">
      <c r="A13" s="133"/>
      <c r="B13" s="138"/>
      <c r="C13" s="154"/>
      <c r="D13" s="155">
        <v>41608</v>
      </c>
      <c r="E13" s="156"/>
      <c r="F13" s="157">
        <v>72078</v>
      </c>
      <c r="G13" s="158"/>
      <c r="H13" s="144"/>
    </row>
    <row r="14" spans="1:8" x14ac:dyDescent="0.15">
      <c r="A14" s="145"/>
      <c r="B14" s="146"/>
      <c r="C14" s="147"/>
      <c r="D14" s="148">
        <v>24645</v>
      </c>
      <c r="E14" s="149"/>
      <c r="F14" s="150">
        <v>34750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6.72</v>
      </c>
      <c r="C19" s="159">
        <f>ROUND(VALUE(SUBSTITUTE(実質収支比率等に係る経年分析!G$48,"▲","-")),2)</f>
        <v>6.87</v>
      </c>
      <c r="D19" s="159">
        <f>ROUND(VALUE(SUBSTITUTE(実質収支比率等に係る経年分析!H$48,"▲","-")),2)</f>
        <v>7</v>
      </c>
      <c r="E19" s="159">
        <f>ROUND(VALUE(SUBSTITUTE(実質収支比率等に係る経年分析!I$48,"▲","-")),2)</f>
        <v>8.1999999999999993</v>
      </c>
      <c r="F19" s="159">
        <f>ROUND(VALUE(SUBSTITUTE(実質収支比率等に係る経年分析!J$48,"▲","-")),2)</f>
        <v>6.01</v>
      </c>
    </row>
    <row r="20" spans="1:11" x14ac:dyDescent="0.15">
      <c r="A20" s="159" t="s">
        <v>48</v>
      </c>
      <c r="B20" s="159">
        <f>ROUND(VALUE(SUBSTITUTE(実質収支比率等に係る経年分析!F$47,"▲","-")),2)</f>
        <v>30.85</v>
      </c>
      <c r="C20" s="159">
        <f>ROUND(VALUE(SUBSTITUTE(実質収支比率等に係る経年分析!G$47,"▲","-")),2)</f>
        <v>30.37</v>
      </c>
      <c r="D20" s="159">
        <f>ROUND(VALUE(SUBSTITUTE(実質収支比率等に係る経年分析!H$47,"▲","-")),2)</f>
        <v>30.52</v>
      </c>
      <c r="E20" s="159">
        <f>ROUND(VALUE(SUBSTITUTE(実質収支比率等に係る経年分析!I$47,"▲","-")),2)</f>
        <v>32.32</v>
      </c>
      <c r="F20" s="159">
        <f>ROUND(VALUE(SUBSTITUTE(実質収支比率等に係る経年分析!J$47,"▲","-")),2)</f>
        <v>32.58</v>
      </c>
    </row>
    <row r="21" spans="1:11" x14ac:dyDescent="0.15">
      <c r="A21" s="159" t="s">
        <v>49</v>
      </c>
      <c r="B21" s="159">
        <f>IF(ISNUMBER(VALUE(SUBSTITUTE(実質収支比率等に係る経年分析!F$49,"▲","-"))),ROUND(VALUE(SUBSTITUTE(実質収支比率等に係る経年分析!F$49,"▲","-")),2),NA())</f>
        <v>4.45</v>
      </c>
      <c r="C21" s="159">
        <f>IF(ISNUMBER(VALUE(SUBSTITUTE(実質収支比率等に係る経年分析!G$49,"▲","-"))),ROUND(VALUE(SUBSTITUTE(実質収支比率等に係る経年分析!G$49,"▲","-")),2),NA())</f>
        <v>-3.92</v>
      </c>
      <c r="D21" s="159">
        <f>IF(ISNUMBER(VALUE(SUBSTITUTE(実質収支比率等に係る経年分析!H$49,"▲","-"))),ROUND(VALUE(SUBSTITUTE(実質収支比率等に係る経年分析!H$49,"▲","-")),2),NA())</f>
        <v>-4.26</v>
      </c>
      <c r="E21" s="159">
        <f>IF(ISNUMBER(VALUE(SUBSTITUTE(実質収支比率等に係る経年分析!I$49,"▲","-"))),ROUND(VALUE(SUBSTITUTE(実質収支比率等に係る経年分析!I$49,"▲","-")),2),NA())</f>
        <v>-1.64</v>
      </c>
      <c r="F21" s="159">
        <f>IF(ISNUMBER(VALUE(SUBSTITUTE(実質収支比率等に係る経年分析!J$49,"▲","-"))),ROUND(VALUE(SUBSTITUTE(実質収支比率等に係る経年分析!J$49,"▲","-")),2),NA())</f>
        <v>-5.7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温泉事業特別会計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1.37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1.44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1.32</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1.51</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8.19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8.3699999999999992</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1.67</v>
      </c>
      <c r="H36" s="160">
        <f>IF(ROUND(VALUE(SUBSTITUTE(連結実質赤字比率に係る赤字・黒字の構成分析!I$34,"▲", "-")), 2) &lt; 0, ABS(ROUND(VALUE(SUBSTITUTE(連結実質赤字比率に係る赤字・黒字の構成分析!I$34,"▲", "-")), 2)), NA())</f>
        <v>0.2</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1.46</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3698</v>
      </c>
      <c r="E42" s="161"/>
      <c r="F42" s="161"/>
      <c r="G42" s="161">
        <f>'実質公債費比率（分子）の構造'!L$52</f>
        <v>3724</v>
      </c>
      <c r="H42" s="161"/>
      <c r="I42" s="161"/>
      <c r="J42" s="161">
        <f>'実質公債費比率（分子）の構造'!M$52</f>
        <v>3619</v>
      </c>
      <c r="K42" s="161"/>
      <c r="L42" s="161"/>
      <c r="M42" s="161">
        <f>'実質公債費比率（分子）の構造'!N$52</f>
        <v>3614</v>
      </c>
      <c r="N42" s="161"/>
      <c r="O42" s="161"/>
      <c r="P42" s="161">
        <f>'実質公債費比率（分子）の構造'!O$52</f>
        <v>3477</v>
      </c>
    </row>
    <row r="43" spans="1:16" x14ac:dyDescent="0.15">
      <c r="A43" s="161" t="s">
        <v>57</v>
      </c>
      <c r="B43" s="161" t="str">
        <f>'実質公債費比率（分子）の構造'!K$51</f>
        <v>-</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12</v>
      </c>
      <c r="C44" s="161"/>
      <c r="D44" s="161"/>
      <c r="E44" s="161">
        <f>'実質公債費比率（分子）の構造'!L$50</f>
        <v>9</v>
      </c>
      <c r="F44" s="161"/>
      <c r="G44" s="161"/>
      <c r="H44" s="161">
        <f>'実質公債費比率（分子）の構造'!M$50</f>
        <v>3</v>
      </c>
      <c r="I44" s="161"/>
      <c r="J44" s="161"/>
      <c r="K44" s="161">
        <f>'実質公債費比率（分子）の構造'!N$50</f>
        <v>2</v>
      </c>
      <c r="L44" s="161"/>
      <c r="M44" s="161"/>
      <c r="N44" s="161">
        <f>'実質公債費比率（分子）の構造'!O$50</f>
        <v>1</v>
      </c>
      <c r="O44" s="161"/>
      <c r="P44" s="161"/>
    </row>
    <row r="45" spans="1:16" x14ac:dyDescent="0.15">
      <c r="A45" s="161" t="s">
        <v>59</v>
      </c>
      <c r="B45" s="161">
        <f>'実質公債費比率（分子）の構造'!K$49</f>
        <v>117</v>
      </c>
      <c r="C45" s="161"/>
      <c r="D45" s="161"/>
      <c r="E45" s="161">
        <f>'実質公債費比率（分子）の構造'!L$49</f>
        <v>116</v>
      </c>
      <c r="F45" s="161"/>
      <c r="G45" s="161"/>
      <c r="H45" s="161">
        <f>'実質公債費比率（分子）の構造'!M$49</f>
        <v>120</v>
      </c>
      <c r="I45" s="161"/>
      <c r="J45" s="161"/>
      <c r="K45" s="161">
        <f>'実質公債費比率（分子）の構造'!N$49</f>
        <v>92</v>
      </c>
      <c r="L45" s="161"/>
      <c r="M45" s="161"/>
      <c r="N45" s="161">
        <f>'実質公債費比率（分子）の構造'!O$49</f>
        <v>100</v>
      </c>
      <c r="O45" s="161"/>
      <c r="P45" s="161"/>
    </row>
    <row r="46" spans="1:16" x14ac:dyDescent="0.15">
      <c r="A46" s="161" t="s">
        <v>60</v>
      </c>
      <c r="B46" s="161">
        <f>'実質公債費比率（分子）の構造'!K$48</f>
        <v>1682</v>
      </c>
      <c r="C46" s="161"/>
      <c r="D46" s="161"/>
      <c r="E46" s="161">
        <f>'実質公債費比率（分子）の構造'!L$48</f>
        <v>1619</v>
      </c>
      <c r="F46" s="161"/>
      <c r="G46" s="161"/>
      <c r="H46" s="161">
        <f>'実質公債費比率（分子）の構造'!M$48</f>
        <v>1705</v>
      </c>
      <c r="I46" s="161"/>
      <c r="J46" s="161"/>
      <c r="K46" s="161">
        <f>'実質公債費比率（分子）の構造'!N$48</f>
        <v>1475</v>
      </c>
      <c r="L46" s="161"/>
      <c r="M46" s="161"/>
      <c r="N46" s="161">
        <f>'実質公債費比率（分子）の構造'!O$48</f>
        <v>1497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3765</v>
      </c>
      <c r="C49" s="161"/>
      <c r="D49" s="161"/>
      <c r="E49" s="161">
        <f>'実質公債費比率（分子）の構造'!L$45</f>
        <v>3762</v>
      </c>
      <c r="F49" s="161"/>
      <c r="G49" s="161"/>
      <c r="H49" s="161">
        <f>'実質公債費比率（分子）の構造'!M$45</f>
        <v>3584</v>
      </c>
      <c r="I49" s="161"/>
      <c r="J49" s="161"/>
      <c r="K49" s="161">
        <f>'実質公債費比率（分子）の構造'!N$45</f>
        <v>3487</v>
      </c>
      <c r="L49" s="161"/>
      <c r="M49" s="161"/>
      <c r="N49" s="161">
        <f>'実質公債費比率（分子）の構造'!O$45</f>
        <v>3256</v>
      </c>
      <c r="O49" s="161"/>
      <c r="P49" s="161"/>
    </row>
    <row r="50" spans="1:16" x14ac:dyDescent="0.15">
      <c r="A50" s="161" t="s">
        <v>64</v>
      </c>
      <c r="B50" s="161" t="e">
        <f>NA()</f>
        <v>#N/A</v>
      </c>
      <c r="C50" s="161">
        <f>IF(ISNUMBER('実質公債費比率（分子）の構造'!K$53),'実質公債費比率（分子）の構造'!K$53,NA())</f>
        <v>1878</v>
      </c>
      <c r="D50" s="161" t="e">
        <f>NA()</f>
        <v>#N/A</v>
      </c>
      <c r="E50" s="161" t="e">
        <f>NA()</f>
        <v>#N/A</v>
      </c>
      <c r="F50" s="161">
        <f>IF(ISNUMBER('実質公債費比率（分子）の構造'!L$53),'実質公債費比率（分子）の構造'!L$53,NA())</f>
        <v>1782</v>
      </c>
      <c r="G50" s="161" t="e">
        <f>NA()</f>
        <v>#N/A</v>
      </c>
      <c r="H50" s="161" t="e">
        <f>NA()</f>
        <v>#N/A</v>
      </c>
      <c r="I50" s="161">
        <f>IF(ISNUMBER('実質公債費比率（分子）の構造'!M$53),'実質公債費比率（分子）の構造'!M$53,NA())</f>
        <v>1793</v>
      </c>
      <c r="J50" s="161" t="e">
        <f>NA()</f>
        <v>#N/A</v>
      </c>
      <c r="K50" s="161" t="e">
        <f>NA()</f>
        <v>#N/A</v>
      </c>
      <c r="L50" s="161">
        <f>IF(ISNUMBER('実質公債費比率（分子）の構造'!N$53),'実質公債費比率（分子）の構造'!N$53,NA())</f>
        <v>1442</v>
      </c>
      <c r="M50" s="161" t="e">
        <f>NA()</f>
        <v>#N/A</v>
      </c>
      <c r="N50" s="161" t="e">
        <f>NA()</f>
        <v>#N/A</v>
      </c>
      <c r="O50" s="161">
        <f>IF(ISNUMBER('実質公債費比率（分子）の構造'!O$53),'実質公債費比率（分子）の構造'!O$53,NA())</f>
        <v>1377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37480</v>
      </c>
      <c r="E56" s="160"/>
      <c r="F56" s="160"/>
      <c r="G56" s="160">
        <f>'将来負担比率（分子）の構造'!J$52</f>
        <v>38087</v>
      </c>
      <c r="H56" s="160"/>
      <c r="I56" s="160"/>
      <c r="J56" s="160">
        <f>'将来負担比率（分子）の構造'!K$52</f>
        <v>36393</v>
      </c>
      <c r="K56" s="160"/>
      <c r="L56" s="160"/>
      <c r="M56" s="160">
        <f>'将来負担比率（分子）の構造'!L$52</f>
        <v>34897</v>
      </c>
      <c r="N56" s="160"/>
      <c r="O56" s="160"/>
      <c r="P56" s="160">
        <f>'将来負担比率（分子）の構造'!M$52</f>
        <v>33952</v>
      </c>
    </row>
    <row r="57" spans="1:16" x14ac:dyDescent="0.15">
      <c r="A57" s="160" t="s">
        <v>35</v>
      </c>
      <c r="B57" s="160"/>
      <c r="C57" s="160"/>
      <c r="D57" s="160">
        <f>'将来負担比率（分子）の構造'!I$51</f>
        <v>3391</v>
      </c>
      <c r="E57" s="160"/>
      <c r="F57" s="160"/>
      <c r="G57" s="160">
        <f>'将来負担比率（分子）の構造'!J$51</f>
        <v>2849</v>
      </c>
      <c r="H57" s="160"/>
      <c r="I57" s="160"/>
      <c r="J57" s="160">
        <f>'将来負担比率（分子）の構造'!K$51</f>
        <v>2871</v>
      </c>
      <c r="K57" s="160"/>
      <c r="L57" s="160"/>
      <c r="M57" s="160">
        <f>'将来負担比率（分子）の構造'!L$51</f>
        <v>2047</v>
      </c>
      <c r="N57" s="160"/>
      <c r="O57" s="160"/>
      <c r="P57" s="160">
        <f>'将来負担比率（分子）の構造'!M$51</f>
        <v>1919</v>
      </c>
    </row>
    <row r="58" spans="1:16" x14ac:dyDescent="0.15">
      <c r="A58" s="160" t="s">
        <v>34</v>
      </c>
      <c r="B58" s="160"/>
      <c r="C58" s="160"/>
      <c r="D58" s="160">
        <f>'将来負担比率（分子）の構造'!I$50</f>
        <v>10368</v>
      </c>
      <c r="E58" s="160"/>
      <c r="F58" s="160"/>
      <c r="G58" s="160">
        <f>'将来負担比率（分子）の構造'!J$50</f>
        <v>11752</v>
      </c>
      <c r="H58" s="160"/>
      <c r="I58" s="160"/>
      <c r="J58" s="160">
        <f>'将来負担比率（分子）の構造'!K$50</f>
        <v>12525</v>
      </c>
      <c r="K58" s="160"/>
      <c r="L58" s="160"/>
      <c r="M58" s="160">
        <f>'将来負担比率（分子）の構造'!L$50</f>
        <v>13602</v>
      </c>
      <c r="N58" s="160"/>
      <c r="O58" s="160"/>
      <c r="P58" s="160">
        <f>'将来負担比率（分子）の構造'!M$50</f>
        <v>15326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4291</v>
      </c>
      <c r="C62" s="160"/>
      <c r="D62" s="160"/>
      <c r="E62" s="160">
        <f>'将来負担比率（分子）の構造'!J$45</f>
        <v>3926</v>
      </c>
      <c r="F62" s="160"/>
      <c r="G62" s="160"/>
      <c r="H62" s="160">
        <f>'将来負担比率（分子）の構造'!K$45</f>
        <v>3434</v>
      </c>
      <c r="I62" s="160"/>
      <c r="J62" s="160"/>
      <c r="K62" s="160">
        <f>'将来負担比率（分子）の構造'!L$45</f>
        <v>3219</v>
      </c>
      <c r="L62" s="160"/>
      <c r="M62" s="160"/>
      <c r="N62" s="160">
        <f>'将来負担比率（分子）の構造'!M$45</f>
        <v>2972</v>
      </c>
      <c r="O62" s="160"/>
      <c r="P62" s="160"/>
    </row>
    <row r="63" spans="1:16" x14ac:dyDescent="0.15">
      <c r="A63" s="160" t="s">
        <v>27</v>
      </c>
      <c r="B63" s="160">
        <f>'将来負担比率（分子）の構造'!I$44</f>
        <v>529</v>
      </c>
      <c r="C63" s="160"/>
      <c r="D63" s="160"/>
      <c r="E63" s="160">
        <f>'将来負担比率（分子）の構造'!J$44</f>
        <v>496</v>
      </c>
      <c r="F63" s="160"/>
      <c r="G63" s="160"/>
      <c r="H63" s="160">
        <f>'将来負担比率（分子）の構造'!K$44</f>
        <v>715</v>
      </c>
      <c r="I63" s="160"/>
      <c r="J63" s="160"/>
      <c r="K63" s="160">
        <f>'将来負担比率（分子）の構造'!L$44</f>
        <v>682</v>
      </c>
      <c r="L63" s="160"/>
      <c r="M63" s="160"/>
      <c r="N63" s="160">
        <f>'将来負担比率（分子）の構造'!M$44</f>
        <v>680</v>
      </c>
      <c r="O63" s="160"/>
      <c r="P63" s="160"/>
    </row>
    <row r="64" spans="1:16" x14ac:dyDescent="0.15">
      <c r="A64" s="160" t="s">
        <v>26</v>
      </c>
      <c r="B64" s="160">
        <f>'将来負担比率（分子）の構造'!I$43</f>
        <v>23496</v>
      </c>
      <c r="C64" s="160"/>
      <c r="D64" s="160"/>
      <c r="E64" s="160">
        <f>'将来負担比率（分子）の構造'!J$43</f>
        <v>22703</v>
      </c>
      <c r="F64" s="160"/>
      <c r="G64" s="160"/>
      <c r="H64" s="160">
        <f>'将来負担比率（分子）の構造'!K$43</f>
        <v>20935</v>
      </c>
      <c r="I64" s="160"/>
      <c r="J64" s="160"/>
      <c r="K64" s="160">
        <f>'将来負担比率（分子）の構造'!L$43</f>
        <v>19511</v>
      </c>
      <c r="L64" s="160"/>
      <c r="M64" s="160"/>
      <c r="N64" s="160">
        <f>'将来負担比率（分子）の構造'!M$43</f>
        <v>19065</v>
      </c>
      <c r="O64" s="160"/>
      <c r="P64" s="160"/>
    </row>
    <row r="65" spans="1:16" x14ac:dyDescent="0.15">
      <c r="A65" s="160" t="s">
        <v>25</v>
      </c>
      <c r="B65" s="160">
        <f>'将来負担比率（分子）の構造'!I$42</f>
        <v>11</v>
      </c>
      <c r="C65" s="160"/>
      <c r="D65" s="160"/>
      <c r="E65" s="160">
        <f>'将来負担比率（分子）の構造'!J$42</f>
        <v>3</v>
      </c>
      <c r="F65" s="160"/>
      <c r="G65" s="160"/>
      <c r="H65" s="160">
        <f>'将来負担比率（分子）の構造'!K$42</f>
        <v>1</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32088</v>
      </c>
      <c r="C66" s="160"/>
      <c r="D66" s="160"/>
      <c r="E66" s="160">
        <f>'将来負担比率（分子）の構造'!J$41</f>
        <v>31747</v>
      </c>
      <c r="F66" s="160"/>
      <c r="G66" s="160"/>
      <c r="H66" s="160">
        <f>'将来負担比率（分子）の構造'!K$41</f>
        <v>29943</v>
      </c>
      <c r="I66" s="160"/>
      <c r="J66" s="160"/>
      <c r="K66" s="160">
        <f>'将来負担比率（分子）の構造'!L$41</f>
        <v>27943</v>
      </c>
      <c r="L66" s="160"/>
      <c r="M66" s="160"/>
      <c r="N66" s="160">
        <f>'将来負担比率（分子）の構造'!M$41</f>
        <v>27840</v>
      </c>
      <c r="O66" s="160"/>
      <c r="P66" s="160"/>
    </row>
    <row r="67" spans="1:16" x14ac:dyDescent="0.15">
      <c r="A67" s="160" t="s">
        <v>68</v>
      </c>
      <c r="B67" s="160" t="e">
        <f>NA()</f>
        <v>#N/A</v>
      </c>
      <c r="C67" s="160">
        <f>IF(ISNUMBER('将来負担比率（分子）の構造'!I$53), IF('将来負担比率（分子）の構造'!I$53 &lt; 0, 0, '将来負担比率（分子）の構造'!I$53), NA())</f>
        <v>9177</v>
      </c>
      <c r="D67" s="160" t="e">
        <f>NA()</f>
        <v>#N/A</v>
      </c>
      <c r="E67" s="160" t="e">
        <f>NA()</f>
        <v>#N/A</v>
      </c>
      <c r="F67" s="160">
        <f>IF(ISNUMBER('将来負担比率（分子）の構造'!J$53), IF('将来負担比率（分子）の構造'!J$53 &lt; 0, 0, '将来負担比率（分子）の構造'!J$53), NA())</f>
        <v>6188</v>
      </c>
      <c r="G67" s="160" t="e">
        <f>NA()</f>
        <v>#N/A</v>
      </c>
      <c r="H67" s="160" t="e">
        <f>NA()</f>
        <v>#N/A</v>
      </c>
      <c r="I67" s="160">
        <f>IF(ISNUMBER('将来負担比率（分子）の構造'!K$53), IF('将来負担比率（分子）の構造'!K$53 &lt; 0, 0, '将来負担比率（分子）の構造'!K$53), NA())</f>
        <v>3241</v>
      </c>
      <c r="J67" s="160" t="e">
        <f>NA()</f>
        <v>#N/A</v>
      </c>
      <c r="K67" s="160" t="e">
        <f>NA()</f>
        <v>#N/A</v>
      </c>
      <c r="L67" s="160">
        <f>IF(ISNUMBER('将来負担比率（分子）の構造'!L$53), IF('将来負担比率（分子）の構造'!L$53 &lt; 0, 0, '将来負担比率（分子）の構造'!L$53), NA())</f>
        <v>810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5622</v>
      </c>
      <c r="C72" s="164">
        <f>基金残高に係る経年分析!G55</f>
        <v>5912</v>
      </c>
      <c r="D72" s="164">
        <f>基金残高に係る経年分析!H55</f>
        <v>5894</v>
      </c>
    </row>
    <row r="73" spans="1:16" x14ac:dyDescent="0.15">
      <c r="A73" s="163" t="s">
        <v>71</v>
      </c>
      <c r="B73" s="164">
        <f>基金残高に係る経年分析!F56</f>
        <v>3110</v>
      </c>
      <c r="C73" s="164">
        <f>基金残高に係る経年分析!G56</f>
        <v>3113</v>
      </c>
      <c r="D73" s="164">
        <f>基金残高に係る経年分析!H56</f>
        <v>3417</v>
      </c>
    </row>
    <row r="74" spans="1:16" x14ac:dyDescent="0.15">
      <c r="A74" s="163" t="s">
        <v>72</v>
      </c>
      <c r="B74" s="164">
        <f>基金残高に係る経年分析!F57</f>
        <v>4753</v>
      </c>
      <c r="C74" s="164">
        <f>基金残高に係る経年分析!G57</f>
        <v>5433</v>
      </c>
      <c r="D74" s="164">
        <f>基金残高に係る経年分析!H57</f>
        <v>6684</v>
      </c>
    </row>
  </sheetData>
  <sheetProtection algorithmName="SHA-512" hashValue="jKgoi3U/9VxVJgPyhf/0d1J2bubiy8fwYAiGi1AedFk/ZjBGWRAbpdXA7VOgh0YnWLnMbF9hE8VuXnxLtiNp9Q==" saltValue="QenK+/P1vnUyED7uyURK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7104605</v>
      </c>
      <c r="S5" s="649"/>
      <c r="T5" s="649"/>
      <c r="U5" s="649"/>
      <c r="V5" s="649"/>
      <c r="W5" s="649"/>
      <c r="X5" s="649"/>
      <c r="Y5" s="650"/>
      <c r="Z5" s="651">
        <v>22</v>
      </c>
      <c r="AA5" s="651"/>
      <c r="AB5" s="651"/>
      <c r="AC5" s="651"/>
      <c r="AD5" s="652">
        <v>6850252</v>
      </c>
      <c r="AE5" s="652"/>
      <c r="AF5" s="652"/>
      <c r="AG5" s="652"/>
      <c r="AH5" s="652"/>
      <c r="AI5" s="652"/>
      <c r="AJ5" s="652"/>
      <c r="AK5" s="652"/>
      <c r="AL5" s="653">
        <v>39.1</v>
      </c>
      <c r="AM5" s="654"/>
      <c r="AN5" s="654"/>
      <c r="AO5" s="655"/>
      <c r="AP5" s="645" t="s">
        <v>222</v>
      </c>
      <c r="AQ5" s="646"/>
      <c r="AR5" s="646"/>
      <c r="AS5" s="646"/>
      <c r="AT5" s="646"/>
      <c r="AU5" s="646"/>
      <c r="AV5" s="646"/>
      <c r="AW5" s="646"/>
      <c r="AX5" s="646"/>
      <c r="AY5" s="646"/>
      <c r="AZ5" s="646"/>
      <c r="BA5" s="646"/>
      <c r="BB5" s="646"/>
      <c r="BC5" s="646"/>
      <c r="BD5" s="646"/>
      <c r="BE5" s="646"/>
      <c r="BF5" s="647"/>
      <c r="BG5" s="659">
        <v>6817008</v>
      </c>
      <c r="BH5" s="660"/>
      <c r="BI5" s="660"/>
      <c r="BJ5" s="660"/>
      <c r="BK5" s="660"/>
      <c r="BL5" s="660"/>
      <c r="BM5" s="660"/>
      <c r="BN5" s="661"/>
      <c r="BO5" s="662">
        <v>96</v>
      </c>
      <c r="BP5" s="662"/>
      <c r="BQ5" s="662"/>
      <c r="BR5" s="662"/>
      <c r="BS5" s="663">
        <v>63986</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349288</v>
      </c>
      <c r="S6" s="660"/>
      <c r="T6" s="660"/>
      <c r="U6" s="660"/>
      <c r="V6" s="660"/>
      <c r="W6" s="660"/>
      <c r="X6" s="660"/>
      <c r="Y6" s="661"/>
      <c r="Z6" s="662">
        <v>1.1000000000000001</v>
      </c>
      <c r="AA6" s="662"/>
      <c r="AB6" s="662"/>
      <c r="AC6" s="662"/>
      <c r="AD6" s="663">
        <v>349288</v>
      </c>
      <c r="AE6" s="663"/>
      <c r="AF6" s="663"/>
      <c r="AG6" s="663"/>
      <c r="AH6" s="663"/>
      <c r="AI6" s="663"/>
      <c r="AJ6" s="663"/>
      <c r="AK6" s="663"/>
      <c r="AL6" s="664">
        <v>2</v>
      </c>
      <c r="AM6" s="665"/>
      <c r="AN6" s="665"/>
      <c r="AO6" s="666"/>
      <c r="AP6" s="656" t="s">
        <v>227</v>
      </c>
      <c r="AQ6" s="657"/>
      <c r="AR6" s="657"/>
      <c r="AS6" s="657"/>
      <c r="AT6" s="657"/>
      <c r="AU6" s="657"/>
      <c r="AV6" s="657"/>
      <c r="AW6" s="657"/>
      <c r="AX6" s="657"/>
      <c r="AY6" s="657"/>
      <c r="AZ6" s="657"/>
      <c r="BA6" s="657"/>
      <c r="BB6" s="657"/>
      <c r="BC6" s="657"/>
      <c r="BD6" s="657"/>
      <c r="BE6" s="657"/>
      <c r="BF6" s="658"/>
      <c r="BG6" s="659">
        <v>6817008</v>
      </c>
      <c r="BH6" s="660"/>
      <c r="BI6" s="660"/>
      <c r="BJ6" s="660"/>
      <c r="BK6" s="660"/>
      <c r="BL6" s="660"/>
      <c r="BM6" s="660"/>
      <c r="BN6" s="661"/>
      <c r="BO6" s="662">
        <v>96</v>
      </c>
      <c r="BP6" s="662"/>
      <c r="BQ6" s="662"/>
      <c r="BR6" s="662"/>
      <c r="BS6" s="663">
        <v>63986</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228801</v>
      </c>
      <c r="CS6" s="660"/>
      <c r="CT6" s="660"/>
      <c r="CU6" s="660"/>
      <c r="CV6" s="660"/>
      <c r="CW6" s="660"/>
      <c r="CX6" s="660"/>
      <c r="CY6" s="661"/>
      <c r="CZ6" s="653">
        <v>0.7</v>
      </c>
      <c r="DA6" s="654"/>
      <c r="DB6" s="654"/>
      <c r="DC6" s="673"/>
      <c r="DD6" s="668" t="s">
        <v>229</v>
      </c>
      <c r="DE6" s="660"/>
      <c r="DF6" s="660"/>
      <c r="DG6" s="660"/>
      <c r="DH6" s="660"/>
      <c r="DI6" s="660"/>
      <c r="DJ6" s="660"/>
      <c r="DK6" s="660"/>
      <c r="DL6" s="660"/>
      <c r="DM6" s="660"/>
      <c r="DN6" s="660"/>
      <c r="DO6" s="660"/>
      <c r="DP6" s="661"/>
      <c r="DQ6" s="668">
        <v>228801</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12314</v>
      </c>
      <c r="S7" s="660"/>
      <c r="T7" s="660"/>
      <c r="U7" s="660"/>
      <c r="V7" s="660"/>
      <c r="W7" s="660"/>
      <c r="X7" s="660"/>
      <c r="Y7" s="661"/>
      <c r="Z7" s="662">
        <v>0</v>
      </c>
      <c r="AA7" s="662"/>
      <c r="AB7" s="662"/>
      <c r="AC7" s="662"/>
      <c r="AD7" s="663">
        <v>12314</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3071650</v>
      </c>
      <c r="BH7" s="660"/>
      <c r="BI7" s="660"/>
      <c r="BJ7" s="660"/>
      <c r="BK7" s="660"/>
      <c r="BL7" s="660"/>
      <c r="BM7" s="660"/>
      <c r="BN7" s="661"/>
      <c r="BO7" s="662">
        <v>43.2</v>
      </c>
      <c r="BP7" s="662"/>
      <c r="BQ7" s="662"/>
      <c r="BR7" s="662"/>
      <c r="BS7" s="663">
        <v>63986</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3868155</v>
      </c>
      <c r="CS7" s="660"/>
      <c r="CT7" s="660"/>
      <c r="CU7" s="660"/>
      <c r="CV7" s="660"/>
      <c r="CW7" s="660"/>
      <c r="CX7" s="660"/>
      <c r="CY7" s="661"/>
      <c r="CZ7" s="662">
        <v>12.4</v>
      </c>
      <c r="DA7" s="662"/>
      <c r="DB7" s="662"/>
      <c r="DC7" s="662"/>
      <c r="DD7" s="668">
        <v>594927</v>
      </c>
      <c r="DE7" s="660"/>
      <c r="DF7" s="660"/>
      <c r="DG7" s="660"/>
      <c r="DH7" s="660"/>
      <c r="DI7" s="660"/>
      <c r="DJ7" s="660"/>
      <c r="DK7" s="660"/>
      <c r="DL7" s="660"/>
      <c r="DM7" s="660"/>
      <c r="DN7" s="660"/>
      <c r="DO7" s="660"/>
      <c r="DP7" s="661"/>
      <c r="DQ7" s="668">
        <v>3039162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13212</v>
      </c>
      <c r="S8" s="660"/>
      <c r="T8" s="660"/>
      <c r="U8" s="660"/>
      <c r="V8" s="660"/>
      <c r="W8" s="660"/>
      <c r="X8" s="660"/>
      <c r="Y8" s="661"/>
      <c r="Z8" s="662">
        <v>0</v>
      </c>
      <c r="AA8" s="662"/>
      <c r="AB8" s="662"/>
      <c r="AC8" s="662"/>
      <c r="AD8" s="663">
        <v>13212</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107481</v>
      </c>
      <c r="BH8" s="660"/>
      <c r="BI8" s="660"/>
      <c r="BJ8" s="660"/>
      <c r="BK8" s="660"/>
      <c r="BL8" s="660"/>
      <c r="BM8" s="660"/>
      <c r="BN8" s="661"/>
      <c r="BO8" s="662">
        <v>1.5</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10981341</v>
      </c>
      <c r="CS8" s="660"/>
      <c r="CT8" s="660"/>
      <c r="CU8" s="660"/>
      <c r="CV8" s="660"/>
      <c r="CW8" s="660"/>
      <c r="CX8" s="660"/>
      <c r="CY8" s="661"/>
      <c r="CZ8" s="662">
        <v>35.299999999999997</v>
      </c>
      <c r="DA8" s="662"/>
      <c r="DB8" s="662"/>
      <c r="DC8" s="662"/>
      <c r="DD8" s="668">
        <v>75419</v>
      </c>
      <c r="DE8" s="660"/>
      <c r="DF8" s="660"/>
      <c r="DG8" s="660"/>
      <c r="DH8" s="660"/>
      <c r="DI8" s="660"/>
      <c r="DJ8" s="660"/>
      <c r="DK8" s="660"/>
      <c r="DL8" s="660"/>
      <c r="DM8" s="660"/>
      <c r="DN8" s="660"/>
      <c r="DO8" s="660"/>
      <c r="DP8" s="661"/>
      <c r="DQ8" s="668">
        <v>4595394</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11804</v>
      </c>
      <c r="S9" s="660"/>
      <c r="T9" s="660"/>
      <c r="U9" s="660"/>
      <c r="V9" s="660"/>
      <c r="W9" s="660"/>
      <c r="X9" s="660"/>
      <c r="Y9" s="661"/>
      <c r="Z9" s="662">
        <v>0</v>
      </c>
      <c r="AA9" s="662"/>
      <c r="AB9" s="662"/>
      <c r="AC9" s="662"/>
      <c r="AD9" s="663">
        <v>11804</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2464244</v>
      </c>
      <c r="BH9" s="660"/>
      <c r="BI9" s="660"/>
      <c r="BJ9" s="660"/>
      <c r="BK9" s="660"/>
      <c r="BL9" s="660"/>
      <c r="BM9" s="660"/>
      <c r="BN9" s="661"/>
      <c r="BO9" s="662">
        <v>34.700000000000003</v>
      </c>
      <c r="BP9" s="662"/>
      <c r="BQ9" s="662"/>
      <c r="BR9" s="662"/>
      <c r="BS9" s="668" t="s">
        <v>229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2794315</v>
      </c>
      <c r="CS9" s="660"/>
      <c r="CT9" s="660"/>
      <c r="CU9" s="660"/>
      <c r="CV9" s="660"/>
      <c r="CW9" s="660"/>
      <c r="CX9" s="660"/>
      <c r="CY9" s="661"/>
      <c r="CZ9" s="662">
        <v>9</v>
      </c>
      <c r="DA9" s="662"/>
      <c r="DB9" s="662"/>
      <c r="DC9" s="662"/>
      <c r="DD9" s="668">
        <v>2646</v>
      </c>
      <c r="DE9" s="660"/>
      <c r="DF9" s="660"/>
      <c r="DG9" s="660"/>
      <c r="DH9" s="660"/>
      <c r="DI9" s="660"/>
      <c r="DJ9" s="660"/>
      <c r="DK9" s="660"/>
      <c r="DL9" s="660"/>
      <c r="DM9" s="660"/>
      <c r="DN9" s="660"/>
      <c r="DO9" s="660"/>
      <c r="DP9" s="661"/>
      <c r="DQ9" s="668">
        <v>2695148</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175278</v>
      </c>
      <c r="BH10" s="660"/>
      <c r="BI10" s="660"/>
      <c r="BJ10" s="660"/>
      <c r="BK10" s="660"/>
      <c r="BL10" s="660"/>
      <c r="BM10" s="660"/>
      <c r="BN10" s="661"/>
      <c r="BO10" s="662">
        <v>2.5</v>
      </c>
      <c r="BP10" s="662"/>
      <c r="BQ10" s="662"/>
      <c r="BR10" s="662"/>
      <c r="BS10" s="668" t="s">
        <v>229</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32541</v>
      </c>
      <c r="CS10" s="660"/>
      <c r="CT10" s="660"/>
      <c r="CU10" s="660"/>
      <c r="CV10" s="660"/>
      <c r="CW10" s="660"/>
      <c r="CX10" s="660"/>
      <c r="CY10" s="661"/>
      <c r="CZ10" s="662">
        <v>0.1</v>
      </c>
      <c r="DA10" s="662"/>
      <c r="DB10" s="662"/>
      <c r="DC10" s="662"/>
      <c r="DD10" s="668" t="s">
        <v>242</v>
      </c>
      <c r="DE10" s="660"/>
      <c r="DF10" s="660"/>
      <c r="DG10" s="660"/>
      <c r="DH10" s="660"/>
      <c r="DI10" s="660"/>
      <c r="DJ10" s="660"/>
      <c r="DK10" s="660"/>
      <c r="DL10" s="660"/>
      <c r="DM10" s="660"/>
      <c r="DN10" s="660"/>
      <c r="DO10" s="660"/>
      <c r="DP10" s="661"/>
      <c r="DQ10" s="668">
        <v>31499</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244</v>
      </c>
      <c r="S11" s="660"/>
      <c r="T11" s="660"/>
      <c r="U11" s="660"/>
      <c r="V11" s="660"/>
      <c r="W11" s="660"/>
      <c r="X11" s="660"/>
      <c r="Y11" s="661"/>
      <c r="Z11" s="662" t="s">
        <v>229</v>
      </c>
      <c r="AA11" s="662"/>
      <c r="AB11" s="662"/>
      <c r="AC11" s="662"/>
      <c r="AD11" s="663" t="s">
        <v>242</v>
      </c>
      <c r="AE11" s="663"/>
      <c r="AF11" s="663"/>
      <c r="AG11" s="663"/>
      <c r="AH11" s="663"/>
      <c r="AI11" s="663"/>
      <c r="AJ11" s="663"/>
      <c r="AK11" s="663"/>
      <c r="AL11" s="664" t="s">
        <v>244</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324647</v>
      </c>
      <c r="BH11" s="660"/>
      <c r="BI11" s="660"/>
      <c r="BJ11" s="660"/>
      <c r="BK11" s="660"/>
      <c r="BL11" s="660"/>
      <c r="BM11" s="660"/>
      <c r="BN11" s="661"/>
      <c r="BO11" s="662">
        <v>4.5999999999999996</v>
      </c>
      <c r="BP11" s="662"/>
      <c r="BQ11" s="662"/>
      <c r="BR11" s="662"/>
      <c r="BS11" s="668">
        <v>63986</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1190417</v>
      </c>
      <c r="CS11" s="660"/>
      <c r="CT11" s="660"/>
      <c r="CU11" s="660"/>
      <c r="CV11" s="660"/>
      <c r="CW11" s="660"/>
      <c r="CX11" s="660"/>
      <c r="CY11" s="661"/>
      <c r="CZ11" s="662">
        <v>3.8</v>
      </c>
      <c r="DA11" s="662"/>
      <c r="DB11" s="662"/>
      <c r="DC11" s="662"/>
      <c r="DD11" s="668">
        <v>99952</v>
      </c>
      <c r="DE11" s="660"/>
      <c r="DF11" s="660"/>
      <c r="DG11" s="660"/>
      <c r="DH11" s="660"/>
      <c r="DI11" s="660"/>
      <c r="DJ11" s="660"/>
      <c r="DK11" s="660"/>
      <c r="DL11" s="660"/>
      <c r="DM11" s="660"/>
      <c r="DN11" s="660"/>
      <c r="DO11" s="660"/>
      <c r="DP11" s="661"/>
      <c r="DQ11" s="668">
        <v>877752</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1127278</v>
      </c>
      <c r="S12" s="660"/>
      <c r="T12" s="660"/>
      <c r="U12" s="660"/>
      <c r="V12" s="660"/>
      <c r="W12" s="660"/>
      <c r="X12" s="660"/>
      <c r="Y12" s="661"/>
      <c r="Z12" s="662">
        <v>3.5</v>
      </c>
      <c r="AA12" s="662"/>
      <c r="AB12" s="662"/>
      <c r="AC12" s="662"/>
      <c r="AD12" s="663">
        <v>1127278</v>
      </c>
      <c r="AE12" s="663"/>
      <c r="AF12" s="663"/>
      <c r="AG12" s="663"/>
      <c r="AH12" s="663"/>
      <c r="AI12" s="663"/>
      <c r="AJ12" s="663"/>
      <c r="AK12" s="663"/>
      <c r="AL12" s="664">
        <v>6.4</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3029317</v>
      </c>
      <c r="BH12" s="660"/>
      <c r="BI12" s="660"/>
      <c r="BJ12" s="660"/>
      <c r="BK12" s="660"/>
      <c r="BL12" s="660"/>
      <c r="BM12" s="660"/>
      <c r="BN12" s="661"/>
      <c r="BO12" s="662">
        <v>42.6</v>
      </c>
      <c r="BP12" s="662"/>
      <c r="BQ12" s="662"/>
      <c r="BR12" s="662"/>
      <c r="BS12" s="668" t="s">
        <v>242</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991055</v>
      </c>
      <c r="CS12" s="660"/>
      <c r="CT12" s="660"/>
      <c r="CU12" s="660"/>
      <c r="CV12" s="660"/>
      <c r="CW12" s="660"/>
      <c r="CX12" s="660"/>
      <c r="CY12" s="661"/>
      <c r="CZ12" s="662">
        <v>3.2</v>
      </c>
      <c r="DA12" s="662"/>
      <c r="DB12" s="662"/>
      <c r="DC12" s="662"/>
      <c r="DD12" s="668">
        <v>58441</v>
      </c>
      <c r="DE12" s="660"/>
      <c r="DF12" s="660"/>
      <c r="DG12" s="660"/>
      <c r="DH12" s="660"/>
      <c r="DI12" s="660"/>
      <c r="DJ12" s="660"/>
      <c r="DK12" s="660"/>
      <c r="DL12" s="660"/>
      <c r="DM12" s="660"/>
      <c r="DN12" s="660"/>
      <c r="DO12" s="660"/>
      <c r="DP12" s="661"/>
      <c r="DQ12" s="668">
        <v>441201</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15742</v>
      </c>
      <c r="S13" s="660"/>
      <c r="T13" s="660"/>
      <c r="U13" s="660"/>
      <c r="V13" s="660"/>
      <c r="W13" s="660"/>
      <c r="X13" s="660"/>
      <c r="Y13" s="661"/>
      <c r="Z13" s="662">
        <v>0</v>
      </c>
      <c r="AA13" s="662"/>
      <c r="AB13" s="662"/>
      <c r="AC13" s="662"/>
      <c r="AD13" s="663">
        <v>15742</v>
      </c>
      <c r="AE13" s="663"/>
      <c r="AF13" s="663"/>
      <c r="AG13" s="663"/>
      <c r="AH13" s="663"/>
      <c r="AI13" s="663"/>
      <c r="AJ13" s="663"/>
      <c r="AK13" s="663"/>
      <c r="AL13" s="664">
        <v>0.1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3008769</v>
      </c>
      <c r="BH13" s="660"/>
      <c r="BI13" s="660"/>
      <c r="BJ13" s="660"/>
      <c r="BK13" s="660"/>
      <c r="BL13" s="660"/>
      <c r="BM13" s="660"/>
      <c r="BN13" s="661"/>
      <c r="BO13" s="662">
        <v>42.3</v>
      </c>
      <c r="BP13" s="662"/>
      <c r="BQ13" s="662"/>
      <c r="BR13" s="662"/>
      <c r="BS13" s="668" t="s">
        <v>244</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2745783</v>
      </c>
      <c r="CS13" s="660"/>
      <c r="CT13" s="660"/>
      <c r="CU13" s="660"/>
      <c r="CV13" s="660"/>
      <c r="CW13" s="660"/>
      <c r="CX13" s="660"/>
      <c r="CY13" s="661"/>
      <c r="CZ13" s="662">
        <v>8.8000000000000007</v>
      </c>
      <c r="DA13" s="662"/>
      <c r="DB13" s="662"/>
      <c r="DC13" s="662"/>
      <c r="DD13" s="668">
        <v>1000691</v>
      </c>
      <c r="DE13" s="660"/>
      <c r="DF13" s="660"/>
      <c r="DG13" s="660"/>
      <c r="DH13" s="660"/>
      <c r="DI13" s="660"/>
      <c r="DJ13" s="660"/>
      <c r="DK13" s="660"/>
      <c r="DL13" s="660"/>
      <c r="DM13" s="660"/>
      <c r="DN13" s="660"/>
      <c r="DO13" s="660"/>
      <c r="DP13" s="661"/>
      <c r="DQ13" s="668">
        <v>2311475</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242</v>
      </c>
      <c r="S14" s="660"/>
      <c r="T14" s="660"/>
      <c r="U14" s="660"/>
      <c r="V14" s="660"/>
      <c r="W14" s="660"/>
      <c r="X14" s="660"/>
      <c r="Y14" s="661"/>
      <c r="Z14" s="662" t="s">
        <v>229</v>
      </c>
      <c r="AA14" s="662"/>
      <c r="AB14" s="662"/>
      <c r="AC14" s="662"/>
      <c r="AD14" s="663" t="s">
        <v>242</v>
      </c>
      <c r="AE14" s="663"/>
      <c r="AF14" s="663"/>
      <c r="AG14" s="663"/>
      <c r="AH14" s="663"/>
      <c r="AI14" s="663"/>
      <c r="AJ14" s="663"/>
      <c r="AK14" s="663"/>
      <c r="AL14" s="664" t="s">
        <v>229</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199991</v>
      </c>
      <c r="BH14" s="660"/>
      <c r="BI14" s="660"/>
      <c r="BJ14" s="660"/>
      <c r="BK14" s="660"/>
      <c r="BL14" s="660"/>
      <c r="BM14" s="660"/>
      <c r="BN14" s="661"/>
      <c r="BO14" s="662">
        <v>2.8</v>
      </c>
      <c r="BP14" s="662"/>
      <c r="BQ14" s="662"/>
      <c r="BR14" s="662"/>
      <c r="BS14" s="668" t="s">
        <v>242</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1361400</v>
      </c>
      <c r="CS14" s="660"/>
      <c r="CT14" s="660"/>
      <c r="CU14" s="660"/>
      <c r="CV14" s="660"/>
      <c r="CW14" s="660"/>
      <c r="CX14" s="660"/>
      <c r="CY14" s="661"/>
      <c r="CZ14" s="662">
        <v>4.4000000000000004</v>
      </c>
      <c r="DA14" s="662"/>
      <c r="DB14" s="662"/>
      <c r="DC14" s="662"/>
      <c r="DD14" s="668">
        <v>42126</v>
      </c>
      <c r="DE14" s="660"/>
      <c r="DF14" s="660"/>
      <c r="DG14" s="660"/>
      <c r="DH14" s="660"/>
      <c r="DI14" s="660"/>
      <c r="DJ14" s="660"/>
      <c r="DK14" s="660"/>
      <c r="DL14" s="660"/>
      <c r="DM14" s="660"/>
      <c r="DN14" s="660"/>
      <c r="DO14" s="660"/>
      <c r="DP14" s="661"/>
      <c r="DQ14" s="668">
        <v>1201859</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93281</v>
      </c>
      <c r="S15" s="660"/>
      <c r="T15" s="660"/>
      <c r="U15" s="660"/>
      <c r="V15" s="660"/>
      <c r="W15" s="660"/>
      <c r="X15" s="660"/>
      <c r="Y15" s="661"/>
      <c r="Z15" s="662">
        <v>0.3</v>
      </c>
      <c r="AA15" s="662"/>
      <c r="AB15" s="662"/>
      <c r="AC15" s="662"/>
      <c r="AD15" s="663">
        <v>93281</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516050</v>
      </c>
      <c r="BH15" s="660"/>
      <c r="BI15" s="660"/>
      <c r="BJ15" s="660"/>
      <c r="BK15" s="660"/>
      <c r="BL15" s="660"/>
      <c r="BM15" s="660"/>
      <c r="BN15" s="661"/>
      <c r="BO15" s="662">
        <v>7.3</v>
      </c>
      <c r="BP15" s="662"/>
      <c r="BQ15" s="662"/>
      <c r="BR15" s="662"/>
      <c r="BS15" s="668" t="s">
        <v>229</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3150544</v>
      </c>
      <c r="CS15" s="660"/>
      <c r="CT15" s="660"/>
      <c r="CU15" s="660"/>
      <c r="CV15" s="660"/>
      <c r="CW15" s="660"/>
      <c r="CX15" s="660"/>
      <c r="CY15" s="661"/>
      <c r="CZ15" s="662">
        <v>10.1</v>
      </c>
      <c r="DA15" s="662"/>
      <c r="DB15" s="662"/>
      <c r="DC15" s="662"/>
      <c r="DD15" s="668">
        <v>1231687</v>
      </c>
      <c r="DE15" s="660"/>
      <c r="DF15" s="660"/>
      <c r="DG15" s="660"/>
      <c r="DH15" s="660"/>
      <c r="DI15" s="660"/>
      <c r="DJ15" s="660"/>
      <c r="DK15" s="660"/>
      <c r="DL15" s="660"/>
      <c r="DM15" s="660"/>
      <c r="DN15" s="660"/>
      <c r="DO15" s="660"/>
      <c r="DP15" s="661"/>
      <c r="DQ15" s="668">
        <v>1878948</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242</v>
      </c>
      <c r="AA16" s="662"/>
      <c r="AB16" s="662"/>
      <c r="AC16" s="662"/>
      <c r="AD16" s="663" t="s">
        <v>242</v>
      </c>
      <c r="AE16" s="663"/>
      <c r="AF16" s="663"/>
      <c r="AG16" s="663"/>
      <c r="AH16" s="663"/>
      <c r="AI16" s="663"/>
      <c r="AJ16" s="663"/>
      <c r="AK16" s="663"/>
      <c r="AL16" s="664" t="s">
        <v>229</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132</v>
      </c>
      <c r="BH16" s="660"/>
      <c r="BI16" s="660"/>
      <c r="BJ16" s="660"/>
      <c r="BK16" s="660"/>
      <c r="BL16" s="660"/>
      <c r="BM16" s="660"/>
      <c r="BN16" s="661"/>
      <c r="BO16" s="662" t="s">
        <v>242</v>
      </c>
      <c r="BP16" s="662"/>
      <c r="BQ16" s="662"/>
      <c r="BR16" s="662"/>
      <c r="BS16" s="668" t="s">
        <v>229</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473574</v>
      </c>
      <c r="CS16" s="660"/>
      <c r="CT16" s="660"/>
      <c r="CU16" s="660"/>
      <c r="CV16" s="660"/>
      <c r="CW16" s="660"/>
      <c r="CX16" s="660"/>
      <c r="CY16" s="661"/>
      <c r="CZ16" s="662">
        <v>1.5</v>
      </c>
      <c r="DA16" s="662"/>
      <c r="DB16" s="662"/>
      <c r="DC16" s="662"/>
      <c r="DD16" s="668" t="s">
        <v>242</v>
      </c>
      <c r="DE16" s="660"/>
      <c r="DF16" s="660"/>
      <c r="DG16" s="660"/>
      <c r="DH16" s="660"/>
      <c r="DI16" s="660"/>
      <c r="DJ16" s="660"/>
      <c r="DK16" s="660"/>
      <c r="DL16" s="660"/>
      <c r="DM16" s="660"/>
      <c r="DN16" s="660"/>
      <c r="DO16" s="660"/>
      <c r="DP16" s="661"/>
      <c r="DQ16" s="668">
        <v>29618</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22929</v>
      </c>
      <c r="S17" s="660"/>
      <c r="T17" s="660"/>
      <c r="U17" s="660"/>
      <c r="V17" s="660"/>
      <c r="W17" s="660"/>
      <c r="X17" s="660"/>
      <c r="Y17" s="661"/>
      <c r="Z17" s="662">
        <v>0.1</v>
      </c>
      <c r="AA17" s="662"/>
      <c r="AB17" s="662"/>
      <c r="AC17" s="662"/>
      <c r="AD17" s="663">
        <v>22929</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242</v>
      </c>
      <c r="BP17" s="662"/>
      <c r="BQ17" s="662"/>
      <c r="BR17" s="662"/>
      <c r="BS17" s="668" t="s">
        <v>242</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3255891</v>
      </c>
      <c r="CS17" s="660"/>
      <c r="CT17" s="660"/>
      <c r="CU17" s="660"/>
      <c r="CV17" s="660"/>
      <c r="CW17" s="660"/>
      <c r="CX17" s="660"/>
      <c r="CY17" s="661"/>
      <c r="CZ17" s="662">
        <v>10.5</v>
      </c>
      <c r="DA17" s="662"/>
      <c r="DB17" s="662"/>
      <c r="DC17" s="662"/>
      <c r="DD17" s="668" t="s">
        <v>229</v>
      </c>
      <c r="DE17" s="660"/>
      <c r="DF17" s="660"/>
      <c r="DG17" s="660"/>
      <c r="DH17" s="660"/>
      <c r="DI17" s="660"/>
      <c r="DJ17" s="660"/>
      <c r="DK17" s="660"/>
      <c r="DL17" s="660"/>
      <c r="DM17" s="660"/>
      <c r="DN17" s="660"/>
      <c r="DO17" s="660"/>
      <c r="DP17" s="661"/>
      <c r="DQ17" s="668">
        <v>3255891</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9958860</v>
      </c>
      <c r="S18" s="660"/>
      <c r="T18" s="660"/>
      <c r="U18" s="660"/>
      <c r="V18" s="660"/>
      <c r="W18" s="660"/>
      <c r="X18" s="660"/>
      <c r="Y18" s="661"/>
      <c r="Z18" s="662">
        <v>30.9</v>
      </c>
      <c r="AA18" s="662"/>
      <c r="AB18" s="662"/>
      <c r="AC18" s="662"/>
      <c r="AD18" s="663">
        <v>8986580</v>
      </c>
      <c r="AE18" s="663"/>
      <c r="AF18" s="663"/>
      <c r="AG18" s="663"/>
      <c r="AH18" s="663"/>
      <c r="AI18" s="663"/>
      <c r="AJ18" s="663"/>
      <c r="AK18" s="663"/>
      <c r="AL18" s="664">
        <v>51.3</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242</v>
      </c>
      <c r="BP18" s="662"/>
      <c r="BQ18" s="662"/>
      <c r="BR18" s="662"/>
      <c r="BS18" s="668" t="s">
        <v>132</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242</v>
      </c>
      <c r="DA18" s="662"/>
      <c r="DB18" s="662"/>
      <c r="DC18" s="662"/>
      <c r="DD18" s="668" t="s">
        <v>242</v>
      </c>
      <c r="DE18" s="660"/>
      <c r="DF18" s="660"/>
      <c r="DG18" s="660"/>
      <c r="DH18" s="660"/>
      <c r="DI18" s="660"/>
      <c r="DJ18" s="660"/>
      <c r="DK18" s="660"/>
      <c r="DL18" s="660"/>
      <c r="DM18" s="660"/>
      <c r="DN18" s="660"/>
      <c r="DO18" s="660"/>
      <c r="DP18" s="661"/>
      <c r="DQ18" s="668" t="s">
        <v>244</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8986580</v>
      </c>
      <c r="S19" s="660"/>
      <c r="T19" s="660"/>
      <c r="U19" s="660"/>
      <c r="V19" s="660"/>
      <c r="W19" s="660"/>
      <c r="X19" s="660"/>
      <c r="Y19" s="661"/>
      <c r="Z19" s="662">
        <v>27.8</v>
      </c>
      <c r="AA19" s="662"/>
      <c r="AB19" s="662"/>
      <c r="AC19" s="662"/>
      <c r="AD19" s="663">
        <v>8986580</v>
      </c>
      <c r="AE19" s="663"/>
      <c r="AF19" s="663"/>
      <c r="AG19" s="663"/>
      <c r="AH19" s="663"/>
      <c r="AI19" s="663"/>
      <c r="AJ19" s="663"/>
      <c r="AK19" s="663"/>
      <c r="AL19" s="664">
        <v>51.3</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287597</v>
      </c>
      <c r="BH19" s="660"/>
      <c r="BI19" s="660"/>
      <c r="BJ19" s="660"/>
      <c r="BK19" s="660"/>
      <c r="BL19" s="660"/>
      <c r="BM19" s="660"/>
      <c r="BN19" s="661"/>
      <c r="BO19" s="662">
        <v>4</v>
      </c>
      <c r="BP19" s="662"/>
      <c r="BQ19" s="662"/>
      <c r="BR19" s="662"/>
      <c r="BS19" s="668" t="s">
        <v>244</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242</v>
      </c>
      <c r="CS19" s="660"/>
      <c r="CT19" s="660"/>
      <c r="CU19" s="660"/>
      <c r="CV19" s="660"/>
      <c r="CW19" s="660"/>
      <c r="CX19" s="660"/>
      <c r="CY19" s="661"/>
      <c r="CZ19" s="662" t="s">
        <v>229</v>
      </c>
      <c r="DA19" s="662"/>
      <c r="DB19" s="662"/>
      <c r="DC19" s="662"/>
      <c r="DD19" s="668" t="s">
        <v>242</v>
      </c>
      <c r="DE19" s="660"/>
      <c r="DF19" s="660"/>
      <c r="DG19" s="660"/>
      <c r="DH19" s="660"/>
      <c r="DI19" s="660"/>
      <c r="DJ19" s="660"/>
      <c r="DK19" s="660"/>
      <c r="DL19" s="660"/>
      <c r="DM19" s="660"/>
      <c r="DN19" s="660"/>
      <c r="DO19" s="660"/>
      <c r="DP19" s="661"/>
      <c r="DQ19" s="668" t="s">
        <v>229</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962645</v>
      </c>
      <c r="S20" s="660"/>
      <c r="T20" s="660"/>
      <c r="U20" s="660"/>
      <c r="V20" s="660"/>
      <c r="W20" s="660"/>
      <c r="X20" s="660"/>
      <c r="Y20" s="661"/>
      <c r="Z20" s="662">
        <v>3</v>
      </c>
      <c r="AA20" s="662"/>
      <c r="AB20" s="662"/>
      <c r="AC20" s="662"/>
      <c r="AD20" s="663" t="s">
        <v>229</v>
      </c>
      <c r="AE20" s="663"/>
      <c r="AF20" s="663"/>
      <c r="AG20" s="663"/>
      <c r="AH20" s="663"/>
      <c r="AI20" s="663"/>
      <c r="AJ20" s="663"/>
      <c r="AK20" s="663"/>
      <c r="AL20" s="664" t="s">
        <v>229</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287597</v>
      </c>
      <c r="BH20" s="660"/>
      <c r="BI20" s="660"/>
      <c r="BJ20" s="660"/>
      <c r="BK20" s="660"/>
      <c r="BL20" s="660"/>
      <c r="BM20" s="660"/>
      <c r="BN20" s="661"/>
      <c r="BO20" s="662">
        <v>4</v>
      </c>
      <c r="BP20" s="662"/>
      <c r="BQ20" s="662"/>
      <c r="BR20" s="662"/>
      <c r="BS20" s="668" t="s">
        <v>242</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31073817</v>
      </c>
      <c r="CS20" s="660"/>
      <c r="CT20" s="660"/>
      <c r="CU20" s="660"/>
      <c r="CV20" s="660"/>
      <c r="CW20" s="660"/>
      <c r="CX20" s="660"/>
      <c r="CY20" s="661"/>
      <c r="CZ20" s="662">
        <v>100</v>
      </c>
      <c r="DA20" s="662"/>
      <c r="DB20" s="662"/>
      <c r="DC20" s="662"/>
      <c r="DD20" s="668">
        <v>3105889</v>
      </c>
      <c r="DE20" s="660"/>
      <c r="DF20" s="660"/>
      <c r="DG20" s="660"/>
      <c r="DH20" s="660"/>
      <c r="DI20" s="660"/>
      <c r="DJ20" s="660"/>
      <c r="DK20" s="660"/>
      <c r="DL20" s="660"/>
      <c r="DM20" s="660"/>
      <c r="DN20" s="660"/>
      <c r="DO20" s="660"/>
      <c r="DP20" s="661"/>
      <c r="DQ20" s="668">
        <v>20586748</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v>9635</v>
      </c>
      <c r="S21" s="660"/>
      <c r="T21" s="660"/>
      <c r="U21" s="660"/>
      <c r="V21" s="660"/>
      <c r="W21" s="660"/>
      <c r="X21" s="660"/>
      <c r="Y21" s="661"/>
      <c r="Z21" s="662">
        <v>0</v>
      </c>
      <c r="AA21" s="662"/>
      <c r="AB21" s="662"/>
      <c r="AC21" s="662"/>
      <c r="AD21" s="663" t="s">
        <v>242</v>
      </c>
      <c r="AE21" s="663"/>
      <c r="AF21" s="663"/>
      <c r="AG21" s="663"/>
      <c r="AH21" s="663"/>
      <c r="AI21" s="663"/>
      <c r="AJ21" s="663"/>
      <c r="AK21" s="663"/>
      <c r="AL21" s="664" t="s">
        <v>229</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33244</v>
      </c>
      <c r="BH21" s="660"/>
      <c r="BI21" s="660"/>
      <c r="BJ21" s="660"/>
      <c r="BK21" s="660"/>
      <c r="BL21" s="660"/>
      <c r="BM21" s="660"/>
      <c r="BN21" s="661"/>
      <c r="BO21" s="662">
        <v>0.5</v>
      </c>
      <c r="BP21" s="662"/>
      <c r="BQ21" s="662"/>
      <c r="BR21" s="662"/>
      <c r="BS21" s="668" t="s">
        <v>242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18709313</v>
      </c>
      <c r="S22" s="660"/>
      <c r="T22" s="660"/>
      <c r="U22" s="660"/>
      <c r="V22" s="660"/>
      <c r="W22" s="660"/>
      <c r="X22" s="660"/>
      <c r="Y22" s="661"/>
      <c r="Z22" s="662">
        <v>58</v>
      </c>
      <c r="AA22" s="662"/>
      <c r="AB22" s="662"/>
      <c r="AC22" s="662"/>
      <c r="AD22" s="663">
        <v>17482680</v>
      </c>
      <c r="AE22" s="663"/>
      <c r="AF22" s="663"/>
      <c r="AG22" s="663"/>
      <c r="AH22" s="663"/>
      <c r="AI22" s="663"/>
      <c r="AJ22" s="663"/>
      <c r="AK22" s="663"/>
      <c r="AL22" s="664">
        <v>99.8</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229</v>
      </c>
      <c r="BP22" s="662"/>
      <c r="BQ22" s="662"/>
      <c r="BR22" s="662"/>
      <c r="BS22" s="668" t="s">
        <v>229</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10489</v>
      </c>
      <c r="S23" s="660"/>
      <c r="T23" s="660"/>
      <c r="U23" s="660"/>
      <c r="V23" s="660"/>
      <c r="W23" s="660"/>
      <c r="X23" s="660"/>
      <c r="Y23" s="661"/>
      <c r="Z23" s="662">
        <v>0</v>
      </c>
      <c r="AA23" s="662"/>
      <c r="AB23" s="662"/>
      <c r="AC23" s="662"/>
      <c r="AD23" s="663">
        <v>10489</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254353</v>
      </c>
      <c r="BH23" s="660"/>
      <c r="BI23" s="660"/>
      <c r="BJ23" s="660"/>
      <c r="BK23" s="660"/>
      <c r="BL23" s="660"/>
      <c r="BM23" s="660"/>
      <c r="BN23" s="661"/>
      <c r="BO23" s="662">
        <v>3.6</v>
      </c>
      <c r="BP23" s="662"/>
      <c r="BQ23" s="662"/>
      <c r="BR23" s="662"/>
      <c r="BS23" s="668" t="s">
        <v>242</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341553</v>
      </c>
      <c r="S24" s="660"/>
      <c r="T24" s="660"/>
      <c r="U24" s="660"/>
      <c r="V24" s="660"/>
      <c r="W24" s="660"/>
      <c r="X24" s="660"/>
      <c r="Y24" s="661"/>
      <c r="Z24" s="662">
        <v>1.1000000000000001</v>
      </c>
      <c r="AA24" s="662"/>
      <c r="AB24" s="662"/>
      <c r="AC24" s="662"/>
      <c r="AD24" s="663" t="s">
        <v>242</v>
      </c>
      <c r="AE24" s="663"/>
      <c r="AF24" s="663"/>
      <c r="AG24" s="663"/>
      <c r="AH24" s="663"/>
      <c r="AI24" s="663"/>
      <c r="AJ24" s="663"/>
      <c r="AK24" s="663"/>
      <c r="AL24" s="664" t="s">
        <v>229</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132</v>
      </c>
      <c r="BP24" s="662"/>
      <c r="BQ24" s="662"/>
      <c r="BR24" s="662"/>
      <c r="BS24" s="668" t="s">
        <v>242</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14183528</v>
      </c>
      <c r="CS24" s="649"/>
      <c r="CT24" s="649"/>
      <c r="CU24" s="649"/>
      <c r="CV24" s="649"/>
      <c r="CW24" s="649"/>
      <c r="CX24" s="649"/>
      <c r="CY24" s="650"/>
      <c r="CZ24" s="653">
        <v>45.6</v>
      </c>
      <c r="DA24" s="654"/>
      <c r="DB24" s="654"/>
      <c r="DC24" s="673"/>
      <c r="DD24" s="692">
        <v>8394287</v>
      </c>
      <c r="DE24" s="649"/>
      <c r="DF24" s="649"/>
      <c r="DG24" s="649"/>
      <c r="DH24" s="649"/>
      <c r="DI24" s="649"/>
      <c r="DJ24" s="649"/>
      <c r="DK24" s="650"/>
      <c r="DL24" s="692">
        <v>8366342</v>
      </c>
      <c r="DM24" s="649"/>
      <c r="DN24" s="649"/>
      <c r="DO24" s="649"/>
      <c r="DP24" s="649"/>
      <c r="DQ24" s="649"/>
      <c r="DR24" s="649"/>
      <c r="DS24" s="649"/>
      <c r="DT24" s="649"/>
      <c r="DU24" s="649"/>
      <c r="DV24" s="650"/>
      <c r="DW24" s="653">
        <v>45.4</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159728</v>
      </c>
      <c r="S25" s="660"/>
      <c r="T25" s="660"/>
      <c r="U25" s="660"/>
      <c r="V25" s="660"/>
      <c r="W25" s="660"/>
      <c r="X25" s="660"/>
      <c r="Y25" s="661"/>
      <c r="Z25" s="662">
        <v>0.5</v>
      </c>
      <c r="AA25" s="662"/>
      <c r="AB25" s="662"/>
      <c r="AC25" s="662"/>
      <c r="AD25" s="663">
        <v>18288</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229</v>
      </c>
      <c r="BP25" s="662"/>
      <c r="BQ25" s="662"/>
      <c r="BR25" s="662"/>
      <c r="BS25" s="668" t="s">
        <v>132</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3186368</v>
      </c>
      <c r="CS25" s="695"/>
      <c r="CT25" s="695"/>
      <c r="CU25" s="695"/>
      <c r="CV25" s="695"/>
      <c r="CW25" s="695"/>
      <c r="CX25" s="695"/>
      <c r="CY25" s="696"/>
      <c r="CZ25" s="664">
        <v>10.3</v>
      </c>
      <c r="DA25" s="693"/>
      <c r="DB25" s="693"/>
      <c r="DC25" s="697"/>
      <c r="DD25" s="668">
        <v>3096560</v>
      </c>
      <c r="DE25" s="695"/>
      <c r="DF25" s="695"/>
      <c r="DG25" s="695"/>
      <c r="DH25" s="695"/>
      <c r="DI25" s="695"/>
      <c r="DJ25" s="695"/>
      <c r="DK25" s="696"/>
      <c r="DL25" s="668">
        <v>3069917</v>
      </c>
      <c r="DM25" s="695"/>
      <c r="DN25" s="695"/>
      <c r="DO25" s="695"/>
      <c r="DP25" s="695"/>
      <c r="DQ25" s="695"/>
      <c r="DR25" s="695"/>
      <c r="DS25" s="695"/>
      <c r="DT25" s="695"/>
      <c r="DU25" s="695"/>
      <c r="DV25" s="696"/>
      <c r="DW25" s="664">
        <v>16.7</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49964</v>
      </c>
      <c r="S26" s="660"/>
      <c r="T26" s="660"/>
      <c r="U26" s="660"/>
      <c r="V26" s="660"/>
      <c r="W26" s="660"/>
      <c r="X26" s="660"/>
      <c r="Y26" s="661"/>
      <c r="Z26" s="662">
        <v>0.2</v>
      </c>
      <c r="AA26" s="662"/>
      <c r="AB26" s="662"/>
      <c r="AC26" s="662"/>
      <c r="AD26" s="663">
        <v>4145</v>
      </c>
      <c r="AE26" s="663"/>
      <c r="AF26" s="663"/>
      <c r="AG26" s="663"/>
      <c r="AH26" s="663"/>
      <c r="AI26" s="663"/>
      <c r="AJ26" s="663"/>
      <c r="AK26" s="663"/>
      <c r="AL26" s="664">
        <v>0</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242</v>
      </c>
      <c r="BP26" s="662"/>
      <c r="BQ26" s="662"/>
      <c r="BR26" s="662"/>
      <c r="BS26" s="668" t="s">
        <v>242</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1849548</v>
      </c>
      <c r="CS26" s="660"/>
      <c r="CT26" s="660"/>
      <c r="CU26" s="660"/>
      <c r="CV26" s="660"/>
      <c r="CW26" s="660"/>
      <c r="CX26" s="660"/>
      <c r="CY26" s="661"/>
      <c r="CZ26" s="664">
        <v>6</v>
      </c>
      <c r="DA26" s="693"/>
      <c r="DB26" s="693"/>
      <c r="DC26" s="697"/>
      <c r="DD26" s="668">
        <v>1788701</v>
      </c>
      <c r="DE26" s="660"/>
      <c r="DF26" s="660"/>
      <c r="DG26" s="660"/>
      <c r="DH26" s="660"/>
      <c r="DI26" s="660"/>
      <c r="DJ26" s="660"/>
      <c r="DK26" s="661"/>
      <c r="DL26" s="668" t="s">
        <v>242</v>
      </c>
      <c r="DM26" s="660"/>
      <c r="DN26" s="660"/>
      <c r="DO26" s="660"/>
      <c r="DP26" s="660"/>
      <c r="DQ26" s="660"/>
      <c r="DR26" s="660"/>
      <c r="DS26" s="660"/>
      <c r="DT26" s="660"/>
      <c r="DU26" s="660"/>
      <c r="DV26" s="661"/>
      <c r="DW26" s="664" t="s">
        <v>229</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4997279</v>
      </c>
      <c r="S27" s="660"/>
      <c r="T27" s="660"/>
      <c r="U27" s="660"/>
      <c r="V27" s="660"/>
      <c r="W27" s="660"/>
      <c r="X27" s="660"/>
      <c r="Y27" s="661"/>
      <c r="Z27" s="662">
        <v>15.5</v>
      </c>
      <c r="AA27" s="662"/>
      <c r="AB27" s="662"/>
      <c r="AC27" s="662"/>
      <c r="AD27" s="663" t="s">
        <v>244</v>
      </c>
      <c r="AE27" s="663"/>
      <c r="AF27" s="663"/>
      <c r="AG27" s="663"/>
      <c r="AH27" s="663"/>
      <c r="AI27" s="663"/>
      <c r="AJ27" s="663"/>
      <c r="AK27" s="663"/>
      <c r="AL27" s="664" t="s">
        <v>242</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7104605</v>
      </c>
      <c r="BH27" s="660"/>
      <c r="BI27" s="660"/>
      <c r="BJ27" s="660"/>
      <c r="BK27" s="660"/>
      <c r="BL27" s="660"/>
      <c r="BM27" s="660"/>
      <c r="BN27" s="661"/>
      <c r="BO27" s="662">
        <v>100</v>
      </c>
      <c r="BP27" s="662"/>
      <c r="BQ27" s="662"/>
      <c r="BR27" s="662"/>
      <c r="BS27" s="668">
        <v>63986</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7741269</v>
      </c>
      <c r="CS27" s="695"/>
      <c r="CT27" s="695"/>
      <c r="CU27" s="695"/>
      <c r="CV27" s="695"/>
      <c r="CW27" s="695"/>
      <c r="CX27" s="695"/>
      <c r="CY27" s="696"/>
      <c r="CZ27" s="664">
        <v>24.9</v>
      </c>
      <c r="DA27" s="693"/>
      <c r="DB27" s="693"/>
      <c r="DC27" s="697"/>
      <c r="DD27" s="668">
        <v>2041836</v>
      </c>
      <c r="DE27" s="695"/>
      <c r="DF27" s="695"/>
      <c r="DG27" s="695"/>
      <c r="DH27" s="695"/>
      <c r="DI27" s="695"/>
      <c r="DJ27" s="695"/>
      <c r="DK27" s="696"/>
      <c r="DL27" s="668">
        <v>2040534</v>
      </c>
      <c r="DM27" s="695"/>
      <c r="DN27" s="695"/>
      <c r="DO27" s="695"/>
      <c r="DP27" s="695"/>
      <c r="DQ27" s="695"/>
      <c r="DR27" s="695"/>
      <c r="DS27" s="695"/>
      <c r="DT27" s="695"/>
      <c r="DU27" s="695"/>
      <c r="DV27" s="696"/>
      <c r="DW27" s="664">
        <v>11.1</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242</v>
      </c>
      <c r="S28" s="660"/>
      <c r="T28" s="660"/>
      <c r="U28" s="660"/>
      <c r="V28" s="660"/>
      <c r="W28" s="660"/>
      <c r="X28" s="660"/>
      <c r="Y28" s="661"/>
      <c r="Z28" s="662" t="s">
        <v>132</v>
      </c>
      <c r="AA28" s="662"/>
      <c r="AB28" s="662"/>
      <c r="AC28" s="662"/>
      <c r="AD28" s="663" t="s">
        <v>229</v>
      </c>
      <c r="AE28" s="663"/>
      <c r="AF28" s="663"/>
      <c r="AG28" s="663"/>
      <c r="AH28" s="663"/>
      <c r="AI28" s="663"/>
      <c r="AJ28" s="663"/>
      <c r="AK28" s="663"/>
      <c r="AL28" s="664" t="s">
        <v>229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3255891</v>
      </c>
      <c r="CS28" s="660"/>
      <c r="CT28" s="660"/>
      <c r="CU28" s="660"/>
      <c r="CV28" s="660"/>
      <c r="CW28" s="660"/>
      <c r="CX28" s="660"/>
      <c r="CY28" s="661"/>
      <c r="CZ28" s="664">
        <v>10.5</v>
      </c>
      <c r="DA28" s="693"/>
      <c r="DB28" s="693"/>
      <c r="DC28" s="697"/>
      <c r="DD28" s="668">
        <v>3255891</v>
      </c>
      <c r="DE28" s="660"/>
      <c r="DF28" s="660"/>
      <c r="DG28" s="660"/>
      <c r="DH28" s="660"/>
      <c r="DI28" s="660"/>
      <c r="DJ28" s="660"/>
      <c r="DK28" s="661"/>
      <c r="DL28" s="668">
        <v>3255891</v>
      </c>
      <c r="DM28" s="660"/>
      <c r="DN28" s="660"/>
      <c r="DO28" s="660"/>
      <c r="DP28" s="660"/>
      <c r="DQ28" s="660"/>
      <c r="DR28" s="660"/>
      <c r="DS28" s="660"/>
      <c r="DT28" s="660"/>
      <c r="DU28" s="660"/>
      <c r="DV28" s="661"/>
      <c r="DW28" s="664">
        <v>17.7</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3162105</v>
      </c>
      <c r="S29" s="660"/>
      <c r="T29" s="660"/>
      <c r="U29" s="660"/>
      <c r="V29" s="660"/>
      <c r="W29" s="660"/>
      <c r="X29" s="660"/>
      <c r="Y29" s="661"/>
      <c r="Z29" s="662">
        <v>9.8000000000000007</v>
      </c>
      <c r="AA29" s="662"/>
      <c r="AB29" s="662"/>
      <c r="AC29" s="662"/>
      <c r="AD29" s="663" t="s">
        <v>242</v>
      </c>
      <c r="AE29" s="663"/>
      <c r="AF29" s="663"/>
      <c r="AG29" s="663"/>
      <c r="AH29" s="663"/>
      <c r="AI29" s="663"/>
      <c r="AJ29" s="663"/>
      <c r="AK29" s="663"/>
      <c r="AL29" s="664" t="s">
        <v>132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3255846</v>
      </c>
      <c r="CS29" s="695"/>
      <c r="CT29" s="695"/>
      <c r="CU29" s="695"/>
      <c r="CV29" s="695"/>
      <c r="CW29" s="695"/>
      <c r="CX29" s="695"/>
      <c r="CY29" s="696"/>
      <c r="CZ29" s="664">
        <v>10.5</v>
      </c>
      <c r="DA29" s="693"/>
      <c r="DB29" s="693"/>
      <c r="DC29" s="697"/>
      <c r="DD29" s="668">
        <v>3255846</v>
      </c>
      <c r="DE29" s="695"/>
      <c r="DF29" s="695"/>
      <c r="DG29" s="695"/>
      <c r="DH29" s="695"/>
      <c r="DI29" s="695"/>
      <c r="DJ29" s="695"/>
      <c r="DK29" s="696"/>
      <c r="DL29" s="668">
        <v>3255846</v>
      </c>
      <c r="DM29" s="695"/>
      <c r="DN29" s="695"/>
      <c r="DO29" s="695"/>
      <c r="DP29" s="695"/>
      <c r="DQ29" s="695"/>
      <c r="DR29" s="695"/>
      <c r="DS29" s="695"/>
      <c r="DT29" s="695"/>
      <c r="DU29" s="695"/>
      <c r="DV29" s="696"/>
      <c r="DW29" s="664">
        <v>17.7</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28854</v>
      </c>
      <c r="S30" s="660"/>
      <c r="T30" s="660"/>
      <c r="U30" s="660"/>
      <c r="V30" s="660"/>
      <c r="W30" s="660"/>
      <c r="X30" s="660"/>
      <c r="Y30" s="661"/>
      <c r="Z30" s="662">
        <v>0.1</v>
      </c>
      <c r="AA30" s="662"/>
      <c r="AB30" s="662"/>
      <c r="AC30" s="662"/>
      <c r="AD30" s="663" t="s">
        <v>229</v>
      </c>
      <c r="AE30" s="663"/>
      <c r="AF30" s="663"/>
      <c r="AG30" s="663"/>
      <c r="AH30" s="663"/>
      <c r="AI30" s="663"/>
      <c r="AJ30" s="663"/>
      <c r="AK30" s="663"/>
      <c r="AL30" s="664" t="s">
        <v>229</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99.3</v>
      </c>
      <c r="BH30" s="720"/>
      <c r="BI30" s="720"/>
      <c r="BJ30" s="720"/>
      <c r="BK30" s="720"/>
      <c r="BL30" s="720"/>
      <c r="BM30" s="654">
        <v>93.4</v>
      </c>
      <c r="BN30" s="720"/>
      <c r="BO30" s="720"/>
      <c r="BP30" s="720"/>
      <c r="BQ30" s="721"/>
      <c r="BR30" s="719">
        <v>98.7</v>
      </c>
      <c r="BS30" s="720"/>
      <c r="BT30" s="720"/>
      <c r="BU30" s="720"/>
      <c r="BV30" s="720"/>
      <c r="BW30" s="720"/>
      <c r="BX30" s="654">
        <v>91.2</v>
      </c>
      <c r="BY30" s="720"/>
      <c r="BZ30" s="720"/>
      <c r="CA30" s="720"/>
      <c r="CB30" s="721"/>
      <c r="CD30" s="724"/>
      <c r="CE30" s="725"/>
      <c r="CF30" s="674" t="s">
        <v>308</v>
      </c>
      <c r="CG30" s="675"/>
      <c r="CH30" s="675"/>
      <c r="CI30" s="675"/>
      <c r="CJ30" s="675"/>
      <c r="CK30" s="675"/>
      <c r="CL30" s="675"/>
      <c r="CM30" s="675"/>
      <c r="CN30" s="675"/>
      <c r="CO30" s="675"/>
      <c r="CP30" s="675"/>
      <c r="CQ30" s="676"/>
      <c r="CR30" s="659">
        <v>2989031</v>
      </c>
      <c r="CS30" s="660"/>
      <c r="CT30" s="660"/>
      <c r="CU30" s="660"/>
      <c r="CV30" s="660"/>
      <c r="CW30" s="660"/>
      <c r="CX30" s="660"/>
      <c r="CY30" s="661"/>
      <c r="CZ30" s="664">
        <v>9.6</v>
      </c>
      <c r="DA30" s="693"/>
      <c r="DB30" s="693"/>
      <c r="DC30" s="697"/>
      <c r="DD30" s="668">
        <v>2989031</v>
      </c>
      <c r="DE30" s="660"/>
      <c r="DF30" s="660"/>
      <c r="DG30" s="660"/>
      <c r="DH30" s="660"/>
      <c r="DI30" s="660"/>
      <c r="DJ30" s="660"/>
      <c r="DK30" s="661"/>
      <c r="DL30" s="668">
        <v>2989031</v>
      </c>
      <c r="DM30" s="660"/>
      <c r="DN30" s="660"/>
      <c r="DO30" s="660"/>
      <c r="DP30" s="660"/>
      <c r="DQ30" s="660"/>
      <c r="DR30" s="660"/>
      <c r="DS30" s="660"/>
      <c r="DT30" s="660"/>
      <c r="DU30" s="660"/>
      <c r="DV30" s="661"/>
      <c r="DW30" s="664">
        <v>16.2</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131227</v>
      </c>
      <c r="S31" s="660"/>
      <c r="T31" s="660"/>
      <c r="U31" s="660"/>
      <c r="V31" s="660"/>
      <c r="W31" s="660"/>
      <c r="X31" s="660"/>
      <c r="Y31" s="661"/>
      <c r="Z31" s="662">
        <v>0.4</v>
      </c>
      <c r="AA31" s="662"/>
      <c r="AB31" s="662"/>
      <c r="AC31" s="662"/>
      <c r="AD31" s="663" t="s">
        <v>244</v>
      </c>
      <c r="AE31" s="663"/>
      <c r="AF31" s="663"/>
      <c r="AG31" s="663"/>
      <c r="AH31" s="663"/>
      <c r="AI31" s="663"/>
      <c r="AJ31" s="663"/>
      <c r="AK31" s="663"/>
      <c r="AL31" s="664" t="s">
        <v>242</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99.5</v>
      </c>
      <c r="BH31" s="695"/>
      <c r="BI31" s="695"/>
      <c r="BJ31" s="695"/>
      <c r="BK31" s="695"/>
      <c r="BL31" s="695"/>
      <c r="BM31" s="665">
        <v>95.2</v>
      </c>
      <c r="BN31" s="717"/>
      <c r="BO31" s="717"/>
      <c r="BP31" s="717"/>
      <c r="BQ31" s="718"/>
      <c r="BR31" s="716">
        <v>98.8</v>
      </c>
      <c r="BS31" s="695"/>
      <c r="BT31" s="695"/>
      <c r="BU31" s="695"/>
      <c r="BV31" s="695"/>
      <c r="BW31" s="695"/>
      <c r="BX31" s="665">
        <v>93.8</v>
      </c>
      <c r="BY31" s="717"/>
      <c r="BZ31" s="717"/>
      <c r="CA31" s="717"/>
      <c r="CB31" s="718"/>
      <c r="CD31" s="724"/>
      <c r="CE31" s="725"/>
      <c r="CF31" s="674" t="s">
        <v>312</v>
      </c>
      <c r="CG31" s="675"/>
      <c r="CH31" s="675"/>
      <c r="CI31" s="675"/>
      <c r="CJ31" s="675"/>
      <c r="CK31" s="675"/>
      <c r="CL31" s="675"/>
      <c r="CM31" s="675"/>
      <c r="CN31" s="675"/>
      <c r="CO31" s="675"/>
      <c r="CP31" s="675"/>
      <c r="CQ31" s="676"/>
      <c r="CR31" s="659">
        <v>266815</v>
      </c>
      <c r="CS31" s="695"/>
      <c r="CT31" s="695"/>
      <c r="CU31" s="695"/>
      <c r="CV31" s="695"/>
      <c r="CW31" s="695"/>
      <c r="CX31" s="695"/>
      <c r="CY31" s="696"/>
      <c r="CZ31" s="664">
        <v>0.9</v>
      </c>
      <c r="DA31" s="693"/>
      <c r="DB31" s="693"/>
      <c r="DC31" s="697"/>
      <c r="DD31" s="668">
        <v>266815</v>
      </c>
      <c r="DE31" s="695"/>
      <c r="DF31" s="695"/>
      <c r="DG31" s="695"/>
      <c r="DH31" s="695"/>
      <c r="DI31" s="695"/>
      <c r="DJ31" s="695"/>
      <c r="DK31" s="696"/>
      <c r="DL31" s="668">
        <v>266815</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951871</v>
      </c>
      <c r="S32" s="660"/>
      <c r="T32" s="660"/>
      <c r="U32" s="660"/>
      <c r="V32" s="660"/>
      <c r="W32" s="660"/>
      <c r="X32" s="660"/>
      <c r="Y32" s="661"/>
      <c r="Z32" s="662">
        <v>2.9</v>
      </c>
      <c r="AA32" s="662"/>
      <c r="AB32" s="662"/>
      <c r="AC32" s="662"/>
      <c r="AD32" s="663" t="s">
        <v>242</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v>
      </c>
      <c r="BH32" s="729"/>
      <c r="BI32" s="729"/>
      <c r="BJ32" s="729"/>
      <c r="BK32" s="729"/>
      <c r="BL32" s="729"/>
      <c r="BM32" s="730">
        <v>90.5</v>
      </c>
      <c r="BN32" s="729"/>
      <c r="BO32" s="729"/>
      <c r="BP32" s="729"/>
      <c r="BQ32" s="731"/>
      <c r="BR32" s="728">
        <v>98.4</v>
      </c>
      <c r="BS32" s="729"/>
      <c r="BT32" s="729"/>
      <c r="BU32" s="729"/>
      <c r="BV32" s="729"/>
      <c r="BW32" s="729"/>
      <c r="BX32" s="730">
        <v>87.2</v>
      </c>
      <c r="BY32" s="729"/>
      <c r="BZ32" s="729"/>
      <c r="CA32" s="729"/>
      <c r="CB32" s="731"/>
      <c r="CD32" s="726"/>
      <c r="CE32" s="727"/>
      <c r="CF32" s="674" t="s">
        <v>315</v>
      </c>
      <c r="CG32" s="675"/>
      <c r="CH32" s="675"/>
      <c r="CI32" s="675"/>
      <c r="CJ32" s="675"/>
      <c r="CK32" s="675"/>
      <c r="CL32" s="675"/>
      <c r="CM32" s="675"/>
      <c r="CN32" s="675"/>
      <c r="CO32" s="675"/>
      <c r="CP32" s="675"/>
      <c r="CQ32" s="676"/>
      <c r="CR32" s="659">
        <v>45</v>
      </c>
      <c r="CS32" s="660"/>
      <c r="CT32" s="660"/>
      <c r="CU32" s="660"/>
      <c r="CV32" s="660"/>
      <c r="CW32" s="660"/>
      <c r="CX32" s="660"/>
      <c r="CY32" s="661"/>
      <c r="CZ32" s="664">
        <v>0</v>
      </c>
      <c r="DA32" s="693"/>
      <c r="DB32" s="693"/>
      <c r="DC32" s="697"/>
      <c r="DD32" s="668">
        <v>45</v>
      </c>
      <c r="DE32" s="660"/>
      <c r="DF32" s="660"/>
      <c r="DG32" s="660"/>
      <c r="DH32" s="660"/>
      <c r="DI32" s="660"/>
      <c r="DJ32" s="660"/>
      <c r="DK32" s="661"/>
      <c r="DL32" s="668">
        <v>45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606071</v>
      </c>
      <c r="S33" s="660"/>
      <c r="T33" s="660"/>
      <c r="U33" s="660"/>
      <c r="V33" s="660"/>
      <c r="W33" s="660"/>
      <c r="X33" s="660"/>
      <c r="Y33" s="661"/>
      <c r="Z33" s="662">
        <v>1.9</v>
      </c>
      <c r="AA33" s="662"/>
      <c r="AB33" s="662"/>
      <c r="AC33" s="662"/>
      <c r="AD33" s="663" t="s">
        <v>229</v>
      </c>
      <c r="AE33" s="663"/>
      <c r="AF33" s="663"/>
      <c r="AG33" s="663"/>
      <c r="AH33" s="663"/>
      <c r="AI33" s="663"/>
      <c r="AJ33" s="663"/>
      <c r="AK33" s="663"/>
      <c r="AL33" s="664" t="s">
        <v>242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13310826</v>
      </c>
      <c r="CS33" s="695"/>
      <c r="CT33" s="695"/>
      <c r="CU33" s="695"/>
      <c r="CV33" s="695"/>
      <c r="CW33" s="695"/>
      <c r="CX33" s="695"/>
      <c r="CY33" s="696"/>
      <c r="CZ33" s="664">
        <v>42.8</v>
      </c>
      <c r="DA33" s="693"/>
      <c r="DB33" s="693"/>
      <c r="DC33" s="697"/>
      <c r="DD33" s="668">
        <v>11306547</v>
      </c>
      <c r="DE33" s="695"/>
      <c r="DF33" s="695"/>
      <c r="DG33" s="695"/>
      <c r="DH33" s="695"/>
      <c r="DI33" s="695"/>
      <c r="DJ33" s="695"/>
      <c r="DK33" s="696"/>
      <c r="DL33" s="668">
        <v>8225710</v>
      </c>
      <c r="DM33" s="695"/>
      <c r="DN33" s="695"/>
      <c r="DO33" s="695"/>
      <c r="DP33" s="695"/>
      <c r="DQ33" s="695"/>
      <c r="DR33" s="695"/>
      <c r="DS33" s="695"/>
      <c r="DT33" s="695"/>
      <c r="DU33" s="695"/>
      <c r="DV33" s="696"/>
      <c r="DW33" s="664">
        <v>44.7</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240449</v>
      </c>
      <c r="S34" s="660"/>
      <c r="T34" s="660"/>
      <c r="U34" s="660"/>
      <c r="V34" s="660"/>
      <c r="W34" s="660"/>
      <c r="X34" s="660"/>
      <c r="Y34" s="661"/>
      <c r="Z34" s="662">
        <v>0.7</v>
      </c>
      <c r="AA34" s="662"/>
      <c r="AB34" s="662"/>
      <c r="AC34" s="662"/>
      <c r="AD34" s="663">
        <v>3371</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2501439</v>
      </c>
      <c r="CS34" s="660"/>
      <c r="CT34" s="660"/>
      <c r="CU34" s="660"/>
      <c r="CV34" s="660"/>
      <c r="CW34" s="660"/>
      <c r="CX34" s="660"/>
      <c r="CY34" s="661"/>
      <c r="CZ34" s="664">
        <v>8</v>
      </c>
      <c r="DA34" s="693"/>
      <c r="DB34" s="693"/>
      <c r="DC34" s="697"/>
      <c r="DD34" s="668">
        <v>2040024</v>
      </c>
      <c r="DE34" s="660"/>
      <c r="DF34" s="660"/>
      <c r="DG34" s="660"/>
      <c r="DH34" s="660"/>
      <c r="DI34" s="660"/>
      <c r="DJ34" s="660"/>
      <c r="DK34" s="661"/>
      <c r="DL34" s="668">
        <v>1617352</v>
      </c>
      <c r="DM34" s="660"/>
      <c r="DN34" s="660"/>
      <c r="DO34" s="660"/>
      <c r="DP34" s="660"/>
      <c r="DQ34" s="660"/>
      <c r="DR34" s="660"/>
      <c r="DS34" s="660"/>
      <c r="DT34" s="660"/>
      <c r="DU34" s="660"/>
      <c r="DV34" s="661"/>
      <c r="DW34" s="664">
        <v>8.8000000000000007</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2886300</v>
      </c>
      <c r="S35" s="660"/>
      <c r="T35" s="660"/>
      <c r="U35" s="660"/>
      <c r="V35" s="660"/>
      <c r="W35" s="660"/>
      <c r="X35" s="660"/>
      <c r="Y35" s="661"/>
      <c r="Z35" s="662">
        <v>8.9</v>
      </c>
      <c r="AA35" s="662"/>
      <c r="AB35" s="662"/>
      <c r="AC35" s="662"/>
      <c r="AD35" s="663" t="s">
        <v>242</v>
      </c>
      <c r="AE35" s="663"/>
      <c r="AF35" s="663"/>
      <c r="AG35" s="663"/>
      <c r="AH35" s="663"/>
      <c r="AI35" s="663"/>
      <c r="AJ35" s="663"/>
      <c r="AK35" s="663"/>
      <c r="AL35" s="664" t="s">
        <v>244</v>
      </c>
      <c r="AM35" s="665"/>
      <c r="AN35" s="665"/>
      <c r="AO35" s="666"/>
      <c r="AP35" s="214"/>
      <c r="AQ35" s="732" t="s">
        <v>323</v>
      </c>
      <c r="AR35" s="733"/>
      <c r="AS35" s="733"/>
      <c r="AT35" s="733"/>
      <c r="AU35" s="733"/>
      <c r="AV35" s="733"/>
      <c r="AW35" s="733"/>
      <c r="AX35" s="733"/>
      <c r="AY35" s="734"/>
      <c r="AZ35" s="648">
        <v>5000572</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310440</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865656</v>
      </c>
      <c r="CS35" s="695"/>
      <c r="CT35" s="695"/>
      <c r="CU35" s="695"/>
      <c r="CV35" s="695"/>
      <c r="CW35" s="695"/>
      <c r="CX35" s="695"/>
      <c r="CY35" s="696"/>
      <c r="CZ35" s="664">
        <v>2.8</v>
      </c>
      <c r="DA35" s="693"/>
      <c r="DB35" s="693"/>
      <c r="DC35" s="697"/>
      <c r="DD35" s="668">
        <v>741352</v>
      </c>
      <c r="DE35" s="695"/>
      <c r="DF35" s="695"/>
      <c r="DG35" s="695"/>
      <c r="DH35" s="695"/>
      <c r="DI35" s="695"/>
      <c r="DJ35" s="695"/>
      <c r="DK35" s="696"/>
      <c r="DL35" s="668">
        <v>741352</v>
      </c>
      <c r="DM35" s="695"/>
      <c r="DN35" s="695"/>
      <c r="DO35" s="695"/>
      <c r="DP35" s="695"/>
      <c r="DQ35" s="695"/>
      <c r="DR35" s="695"/>
      <c r="DS35" s="695"/>
      <c r="DT35" s="695"/>
      <c r="DU35" s="695"/>
      <c r="DV35" s="696"/>
      <c r="DW35" s="664">
        <v>4</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242</v>
      </c>
      <c r="S36" s="660"/>
      <c r="T36" s="660"/>
      <c r="U36" s="660"/>
      <c r="V36" s="660"/>
      <c r="W36" s="660"/>
      <c r="X36" s="660"/>
      <c r="Y36" s="661"/>
      <c r="Z36" s="662" t="s">
        <v>229</v>
      </c>
      <c r="AA36" s="662"/>
      <c r="AB36" s="662"/>
      <c r="AC36" s="662"/>
      <c r="AD36" s="663" t="s">
        <v>244</v>
      </c>
      <c r="AE36" s="663"/>
      <c r="AF36" s="663"/>
      <c r="AG36" s="663"/>
      <c r="AH36" s="663"/>
      <c r="AI36" s="663"/>
      <c r="AJ36" s="663"/>
      <c r="AK36" s="663"/>
      <c r="AL36" s="664" t="s">
        <v>242</v>
      </c>
      <c r="AM36" s="665"/>
      <c r="AN36" s="665"/>
      <c r="AO36" s="666"/>
      <c r="AQ36" s="736" t="s">
        <v>327</v>
      </c>
      <c r="AR36" s="737"/>
      <c r="AS36" s="737"/>
      <c r="AT36" s="737"/>
      <c r="AU36" s="737"/>
      <c r="AV36" s="737"/>
      <c r="AW36" s="737"/>
      <c r="AX36" s="737"/>
      <c r="AY36" s="738"/>
      <c r="AZ36" s="659">
        <v>1350689</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195089</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5163726</v>
      </c>
      <c r="CS36" s="660"/>
      <c r="CT36" s="660"/>
      <c r="CU36" s="660"/>
      <c r="CV36" s="660"/>
      <c r="CW36" s="660"/>
      <c r="CX36" s="660"/>
      <c r="CY36" s="661"/>
      <c r="CZ36" s="664">
        <v>16.600000000000001</v>
      </c>
      <c r="DA36" s="693"/>
      <c r="DB36" s="693"/>
      <c r="DC36" s="697"/>
      <c r="DD36" s="668">
        <v>4697515</v>
      </c>
      <c r="DE36" s="660"/>
      <c r="DF36" s="660"/>
      <c r="DG36" s="660"/>
      <c r="DH36" s="660"/>
      <c r="DI36" s="660"/>
      <c r="DJ36" s="660"/>
      <c r="DK36" s="661"/>
      <c r="DL36" s="668">
        <v>4054694</v>
      </c>
      <c r="DM36" s="660"/>
      <c r="DN36" s="660"/>
      <c r="DO36" s="660"/>
      <c r="DP36" s="660"/>
      <c r="DQ36" s="660"/>
      <c r="DR36" s="660"/>
      <c r="DS36" s="660"/>
      <c r="DT36" s="660"/>
      <c r="DU36" s="660"/>
      <c r="DV36" s="661"/>
      <c r="DW36" s="664">
        <v>22</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895000</v>
      </c>
      <c r="S37" s="660"/>
      <c r="T37" s="660"/>
      <c r="U37" s="660"/>
      <c r="V37" s="660"/>
      <c r="W37" s="660"/>
      <c r="X37" s="660"/>
      <c r="Y37" s="661"/>
      <c r="Z37" s="662">
        <v>2.8</v>
      </c>
      <c r="AA37" s="662"/>
      <c r="AB37" s="662"/>
      <c r="AC37" s="662"/>
      <c r="AD37" s="663" t="s">
        <v>244</v>
      </c>
      <c r="AE37" s="663"/>
      <c r="AF37" s="663"/>
      <c r="AG37" s="663"/>
      <c r="AH37" s="663"/>
      <c r="AI37" s="663"/>
      <c r="AJ37" s="663"/>
      <c r="AK37" s="663"/>
      <c r="AL37" s="664" t="s">
        <v>242</v>
      </c>
      <c r="AM37" s="665"/>
      <c r="AN37" s="665"/>
      <c r="AO37" s="666"/>
      <c r="AQ37" s="736" t="s">
        <v>331</v>
      </c>
      <c r="AR37" s="737"/>
      <c r="AS37" s="737"/>
      <c r="AT37" s="737"/>
      <c r="AU37" s="737"/>
      <c r="AV37" s="737"/>
      <c r="AW37" s="737"/>
      <c r="AX37" s="737"/>
      <c r="AY37" s="738"/>
      <c r="AZ37" s="659">
        <v>1111141</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9456</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2221355</v>
      </c>
      <c r="CS37" s="695"/>
      <c r="CT37" s="695"/>
      <c r="CU37" s="695"/>
      <c r="CV37" s="695"/>
      <c r="CW37" s="695"/>
      <c r="CX37" s="695"/>
      <c r="CY37" s="696"/>
      <c r="CZ37" s="664">
        <v>7.1</v>
      </c>
      <c r="DA37" s="693"/>
      <c r="DB37" s="693"/>
      <c r="DC37" s="697"/>
      <c r="DD37" s="668">
        <v>2103850</v>
      </c>
      <c r="DE37" s="695"/>
      <c r="DF37" s="695"/>
      <c r="DG37" s="695"/>
      <c r="DH37" s="695"/>
      <c r="DI37" s="695"/>
      <c r="DJ37" s="695"/>
      <c r="DK37" s="696"/>
      <c r="DL37" s="668">
        <v>2103848</v>
      </c>
      <c r="DM37" s="695"/>
      <c r="DN37" s="695"/>
      <c r="DO37" s="695"/>
      <c r="DP37" s="695"/>
      <c r="DQ37" s="695"/>
      <c r="DR37" s="695"/>
      <c r="DS37" s="695"/>
      <c r="DT37" s="695"/>
      <c r="DU37" s="695"/>
      <c r="DV37" s="696"/>
      <c r="DW37" s="664">
        <v>11.4</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32275203</v>
      </c>
      <c r="S38" s="740"/>
      <c r="T38" s="740"/>
      <c r="U38" s="740"/>
      <c r="V38" s="740"/>
      <c r="W38" s="740"/>
      <c r="X38" s="740"/>
      <c r="Y38" s="741"/>
      <c r="Z38" s="742">
        <v>100</v>
      </c>
      <c r="AA38" s="742"/>
      <c r="AB38" s="742"/>
      <c r="AC38" s="742"/>
      <c r="AD38" s="743">
        <v>17518973</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157823</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15311</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2374789</v>
      </c>
      <c r="CS38" s="660"/>
      <c r="CT38" s="660"/>
      <c r="CU38" s="660"/>
      <c r="CV38" s="660"/>
      <c r="CW38" s="660"/>
      <c r="CX38" s="660"/>
      <c r="CY38" s="661"/>
      <c r="CZ38" s="664">
        <v>7.6</v>
      </c>
      <c r="DA38" s="693"/>
      <c r="DB38" s="693"/>
      <c r="DC38" s="697"/>
      <c r="DD38" s="668">
        <v>1919340</v>
      </c>
      <c r="DE38" s="660"/>
      <c r="DF38" s="660"/>
      <c r="DG38" s="660"/>
      <c r="DH38" s="660"/>
      <c r="DI38" s="660"/>
      <c r="DJ38" s="660"/>
      <c r="DK38" s="661"/>
      <c r="DL38" s="668">
        <v>1812312</v>
      </c>
      <c r="DM38" s="660"/>
      <c r="DN38" s="660"/>
      <c r="DO38" s="660"/>
      <c r="DP38" s="660"/>
      <c r="DQ38" s="660"/>
      <c r="DR38" s="660"/>
      <c r="DS38" s="660"/>
      <c r="DT38" s="660"/>
      <c r="DU38" s="660"/>
      <c r="DV38" s="661"/>
      <c r="DW38" s="664">
        <v>9.8000000000000007</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v>6130</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109</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1164686</v>
      </c>
      <c r="CS39" s="695"/>
      <c r="CT39" s="695"/>
      <c r="CU39" s="695"/>
      <c r="CV39" s="695"/>
      <c r="CW39" s="695"/>
      <c r="CX39" s="695"/>
      <c r="CY39" s="696"/>
      <c r="CZ39" s="664">
        <v>3.7</v>
      </c>
      <c r="DA39" s="693"/>
      <c r="DB39" s="693"/>
      <c r="DC39" s="697"/>
      <c r="DD39" s="668">
        <v>1156398</v>
      </c>
      <c r="DE39" s="695"/>
      <c r="DF39" s="695"/>
      <c r="DG39" s="695"/>
      <c r="DH39" s="695"/>
      <c r="DI39" s="695"/>
      <c r="DJ39" s="695"/>
      <c r="DK39" s="696"/>
      <c r="DL39" s="668" t="s">
        <v>242</v>
      </c>
      <c r="DM39" s="695"/>
      <c r="DN39" s="695"/>
      <c r="DO39" s="695"/>
      <c r="DP39" s="695"/>
      <c r="DQ39" s="695"/>
      <c r="DR39" s="695"/>
      <c r="DS39" s="695"/>
      <c r="DT39" s="695"/>
      <c r="DU39" s="695"/>
      <c r="DV39" s="696"/>
      <c r="DW39" s="664" t="s">
        <v>242</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649842</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113</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1240530</v>
      </c>
      <c r="CS40" s="660"/>
      <c r="CT40" s="660"/>
      <c r="CU40" s="660"/>
      <c r="CV40" s="660"/>
      <c r="CW40" s="660"/>
      <c r="CX40" s="660"/>
      <c r="CY40" s="661"/>
      <c r="CZ40" s="664">
        <v>4</v>
      </c>
      <c r="DA40" s="693"/>
      <c r="DB40" s="693"/>
      <c r="DC40" s="697"/>
      <c r="DD40" s="668">
        <v>751918</v>
      </c>
      <c r="DE40" s="660"/>
      <c r="DF40" s="660"/>
      <c r="DG40" s="660"/>
      <c r="DH40" s="660"/>
      <c r="DI40" s="660"/>
      <c r="DJ40" s="660"/>
      <c r="DK40" s="661"/>
      <c r="DL40" s="668" t="s">
        <v>229</v>
      </c>
      <c r="DM40" s="660"/>
      <c r="DN40" s="660"/>
      <c r="DO40" s="660"/>
      <c r="DP40" s="660"/>
      <c r="DQ40" s="660"/>
      <c r="DR40" s="660"/>
      <c r="DS40" s="660"/>
      <c r="DT40" s="660"/>
      <c r="DU40" s="660"/>
      <c r="DV40" s="661"/>
      <c r="DW40" s="664" t="s">
        <v>229</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1724947</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287</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132</v>
      </c>
      <c r="CS41" s="695"/>
      <c r="CT41" s="695"/>
      <c r="CU41" s="695"/>
      <c r="CV41" s="695"/>
      <c r="CW41" s="695"/>
      <c r="CX41" s="695"/>
      <c r="CY41" s="696"/>
      <c r="CZ41" s="664" t="s">
        <v>132</v>
      </c>
      <c r="DA41" s="693"/>
      <c r="DB41" s="693"/>
      <c r="DC41" s="697"/>
      <c r="DD41" s="668" t="s">
        <v>242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3579463</v>
      </c>
      <c r="CS42" s="660"/>
      <c r="CT42" s="660"/>
      <c r="CU42" s="660"/>
      <c r="CV42" s="660"/>
      <c r="CW42" s="660"/>
      <c r="CX42" s="660"/>
      <c r="CY42" s="661"/>
      <c r="CZ42" s="664">
        <v>11.5</v>
      </c>
      <c r="DA42" s="665"/>
      <c r="DB42" s="665"/>
      <c r="DC42" s="760"/>
      <c r="DD42" s="668">
        <v>885914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110345</v>
      </c>
      <c r="CS43" s="695"/>
      <c r="CT43" s="695"/>
      <c r="CU43" s="695"/>
      <c r="CV43" s="695"/>
      <c r="CW43" s="695"/>
      <c r="CX43" s="695"/>
      <c r="CY43" s="696"/>
      <c r="CZ43" s="664">
        <v>0.4</v>
      </c>
      <c r="DA43" s="693"/>
      <c r="DB43" s="693"/>
      <c r="DC43" s="697"/>
      <c r="DD43" s="668">
        <v>104984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3105889</v>
      </c>
      <c r="CS44" s="660"/>
      <c r="CT44" s="660"/>
      <c r="CU44" s="660"/>
      <c r="CV44" s="660"/>
      <c r="CW44" s="660"/>
      <c r="CX44" s="660"/>
      <c r="CY44" s="661"/>
      <c r="CZ44" s="664">
        <v>10</v>
      </c>
      <c r="DA44" s="665"/>
      <c r="DB44" s="665"/>
      <c r="DC44" s="760"/>
      <c r="DD44" s="668">
        <v>856296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1268632</v>
      </c>
      <c r="CS45" s="695"/>
      <c r="CT45" s="695"/>
      <c r="CU45" s="695"/>
      <c r="CV45" s="695"/>
      <c r="CW45" s="695"/>
      <c r="CX45" s="695"/>
      <c r="CY45" s="696"/>
      <c r="CZ45" s="664">
        <v>4.0999999999999996</v>
      </c>
      <c r="DA45" s="693"/>
      <c r="DB45" s="693"/>
      <c r="DC45" s="697"/>
      <c r="DD45" s="668">
        <v>50003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1779628</v>
      </c>
      <c r="CS46" s="660"/>
      <c r="CT46" s="660"/>
      <c r="CU46" s="660"/>
      <c r="CV46" s="660"/>
      <c r="CW46" s="660"/>
      <c r="CX46" s="660"/>
      <c r="CY46" s="661"/>
      <c r="CZ46" s="664">
        <v>5.7</v>
      </c>
      <c r="DA46" s="665"/>
      <c r="DB46" s="665"/>
      <c r="DC46" s="760"/>
      <c r="DD46" s="668">
        <v>778564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v>473574</v>
      </c>
      <c r="CS47" s="695"/>
      <c r="CT47" s="695"/>
      <c r="CU47" s="695"/>
      <c r="CV47" s="695"/>
      <c r="CW47" s="695"/>
      <c r="CX47" s="695"/>
      <c r="CY47" s="696"/>
      <c r="CZ47" s="664">
        <v>1.5</v>
      </c>
      <c r="DA47" s="693"/>
      <c r="DB47" s="693"/>
      <c r="DC47" s="697"/>
      <c r="DD47" s="668">
        <v>29618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132</v>
      </c>
      <c r="CS48" s="660"/>
      <c r="CT48" s="660"/>
      <c r="CU48" s="660"/>
      <c r="CV48" s="660"/>
      <c r="CW48" s="660"/>
      <c r="CX48" s="660"/>
      <c r="CY48" s="661"/>
      <c r="CZ48" s="664" t="s">
        <v>229</v>
      </c>
      <c r="DA48" s="665"/>
      <c r="DB48" s="665"/>
      <c r="DC48" s="760"/>
      <c r="DD48" s="668" t="s">
        <v>242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31073817</v>
      </c>
      <c r="CS49" s="729"/>
      <c r="CT49" s="729"/>
      <c r="CU49" s="729"/>
      <c r="CV49" s="729"/>
      <c r="CW49" s="729"/>
      <c r="CX49" s="729"/>
      <c r="CY49" s="761"/>
      <c r="CZ49" s="744">
        <v>100</v>
      </c>
      <c r="DA49" s="762"/>
      <c r="DB49" s="762"/>
      <c r="DC49" s="763"/>
      <c r="DD49" s="764">
        <v>20586748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mMXmiVzk1ml1S7TkxRhbCKjqCH4Aqyg3z8Z7QHD1yxYICN2hL7ugOGiQGMfOGSz0Gk+yf6uHv6UcuApYm8XTlg==" saltValue="4S8EcuaE0G/QheSOXvQo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612</v>
      </c>
      <c r="C7" s="792"/>
      <c r="D7" s="792"/>
      <c r="E7" s="792"/>
      <c r="F7" s="792"/>
      <c r="G7" s="792"/>
      <c r="H7" s="792"/>
      <c r="I7" s="792"/>
      <c r="J7" s="792"/>
      <c r="K7" s="792"/>
      <c r="L7" s="792"/>
      <c r="M7" s="792"/>
      <c r="N7" s="792"/>
      <c r="O7" s="792"/>
      <c r="P7" s="793"/>
      <c r="Q7" s="794">
        <v>3299</v>
      </c>
      <c r="R7" s="795"/>
      <c r="S7" s="795"/>
      <c r="T7" s="795"/>
      <c r="U7" s="795"/>
      <c r="V7" s="795">
        <v>31098</v>
      </c>
      <c r="W7" s="795"/>
      <c r="X7" s="795"/>
      <c r="Y7" s="795"/>
      <c r="Z7" s="795"/>
      <c r="AA7" s="795">
        <v>1201</v>
      </c>
      <c r="AB7" s="795"/>
      <c r="AC7" s="795"/>
      <c r="AD7" s="795"/>
      <c r="AE7" s="796"/>
      <c r="AF7" s="797">
        <v>1086</v>
      </c>
      <c r="AG7" s="798"/>
      <c r="AH7" s="798"/>
      <c r="AI7" s="798"/>
      <c r="AJ7" s="799"/>
      <c r="AK7" s="834">
        <v>917</v>
      </c>
      <c r="AL7" s="835"/>
      <c r="AM7" s="835"/>
      <c r="AN7" s="835"/>
      <c r="AO7" s="835"/>
      <c r="AP7" s="835">
        <v>27840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614</v>
      </c>
      <c r="BS7" s="838" t="s">
        <v>608</v>
      </c>
      <c r="BT7" s="839"/>
      <c r="BU7" s="839"/>
      <c r="BV7" s="839"/>
      <c r="BW7" s="839"/>
      <c r="BX7" s="839"/>
      <c r="BY7" s="839"/>
      <c r="BZ7" s="839"/>
      <c r="CA7" s="839"/>
      <c r="CB7" s="839"/>
      <c r="CC7" s="839"/>
      <c r="CD7" s="839"/>
      <c r="CE7" s="839"/>
      <c r="CF7" s="839"/>
      <c r="CG7" s="840"/>
      <c r="CH7" s="831">
        <v>0</v>
      </c>
      <c r="CI7" s="832"/>
      <c r="CJ7" s="832"/>
      <c r="CK7" s="832"/>
      <c r="CL7" s="833"/>
      <c r="CM7" s="831">
        <v>31</v>
      </c>
      <c r="CN7" s="832"/>
      <c r="CO7" s="832"/>
      <c r="CP7" s="832"/>
      <c r="CQ7" s="833"/>
      <c r="CR7" s="831">
        <v>5</v>
      </c>
      <c r="CS7" s="832"/>
      <c r="CT7" s="832"/>
      <c r="CU7" s="832"/>
      <c r="CV7" s="833"/>
      <c r="CW7" s="831" t="s">
        <v>615</v>
      </c>
      <c r="CX7" s="832"/>
      <c r="CY7" s="832"/>
      <c r="CZ7" s="832"/>
      <c r="DA7" s="833"/>
      <c r="DB7" s="831" t="s">
        <v>615</v>
      </c>
      <c r="DC7" s="832"/>
      <c r="DD7" s="832"/>
      <c r="DE7" s="832"/>
      <c r="DF7" s="833"/>
      <c r="DG7" s="831" t="s">
        <v>615</v>
      </c>
      <c r="DH7" s="832"/>
      <c r="DI7" s="832"/>
      <c r="DJ7" s="832"/>
      <c r="DK7" s="833"/>
      <c r="DL7" s="831" t="s">
        <v>615</v>
      </c>
      <c r="DM7" s="832"/>
      <c r="DN7" s="832"/>
      <c r="DO7" s="832"/>
      <c r="DP7" s="833"/>
      <c r="DQ7" s="831" t="s">
        <v>615</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609</v>
      </c>
      <c r="BT8" s="829"/>
      <c r="BU8" s="829"/>
      <c r="BV8" s="829"/>
      <c r="BW8" s="829"/>
      <c r="BX8" s="829"/>
      <c r="BY8" s="829"/>
      <c r="BZ8" s="829"/>
      <c r="CA8" s="829"/>
      <c r="CB8" s="829"/>
      <c r="CC8" s="829"/>
      <c r="CD8" s="829"/>
      <c r="CE8" s="829"/>
      <c r="CF8" s="829"/>
      <c r="CG8" s="830"/>
      <c r="CH8" s="841">
        <v>2</v>
      </c>
      <c r="CI8" s="842"/>
      <c r="CJ8" s="842"/>
      <c r="CK8" s="842"/>
      <c r="CL8" s="843"/>
      <c r="CM8" s="841">
        <v>7</v>
      </c>
      <c r="CN8" s="842"/>
      <c r="CO8" s="842"/>
      <c r="CP8" s="842"/>
      <c r="CQ8" s="843"/>
      <c r="CR8" s="841">
        <v>10</v>
      </c>
      <c r="CS8" s="842"/>
      <c r="CT8" s="842"/>
      <c r="CU8" s="842"/>
      <c r="CV8" s="843"/>
      <c r="CW8" s="841" t="s">
        <v>615</v>
      </c>
      <c r="CX8" s="842"/>
      <c r="CY8" s="842"/>
      <c r="CZ8" s="842"/>
      <c r="DA8" s="843"/>
      <c r="DB8" s="841" t="s">
        <v>615</v>
      </c>
      <c r="DC8" s="842"/>
      <c r="DD8" s="842"/>
      <c r="DE8" s="842"/>
      <c r="DF8" s="843"/>
      <c r="DG8" s="841" t="s">
        <v>615</v>
      </c>
      <c r="DH8" s="842"/>
      <c r="DI8" s="842"/>
      <c r="DJ8" s="842"/>
      <c r="DK8" s="843"/>
      <c r="DL8" s="841" t="s">
        <v>615</v>
      </c>
      <c r="DM8" s="842"/>
      <c r="DN8" s="842"/>
      <c r="DO8" s="842"/>
      <c r="DP8" s="843"/>
      <c r="DQ8" s="841" t="s">
        <v>615</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610</v>
      </c>
      <c r="BT9" s="829"/>
      <c r="BU9" s="829"/>
      <c r="BV9" s="829"/>
      <c r="BW9" s="829"/>
      <c r="BX9" s="829"/>
      <c r="BY9" s="829"/>
      <c r="BZ9" s="829"/>
      <c r="CA9" s="829"/>
      <c r="CB9" s="829"/>
      <c r="CC9" s="829"/>
      <c r="CD9" s="829"/>
      <c r="CE9" s="829"/>
      <c r="CF9" s="829"/>
      <c r="CG9" s="830"/>
      <c r="CH9" s="841">
        <v>-5</v>
      </c>
      <c r="CI9" s="842"/>
      <c r="CJ9" s="842"/>
      <c r="CK9" s="842"/>
      <c r="CL9" s="843"/>
      <c r="CM9" s="841">
        <v>23</v>
      </c>
      <c r="CN9" s="842"/>
      <c r="CO9" s="842"/>
      <c r="CP9" s="842"/>
      <c r="CQ9" s="843"/>
      <c r="CR9" s="841">
        <v>10</v>
      </c>
      <c r="CS9" s="842"/>
      <c r="CT9" s="842"/>
      <c r="CU9" s="842"/>
      <c r="CV9" s="843"/>
      <c r="CW9" s="841">
        <v>3</v>
      </c>
      <c r="CX9" s="842"/>
      <c r="CY9" s="842"/>
      <c r="CZ9" s="842"/>
      <c r="DA9" s="843"/>
      <c r="DB9" s="841" t="s">
        <v>615</v>
      </c>
      <c r="DC9" s="842"/>
      <c r="DD9" s="842"/>
      <c r="DE9" s="842"/>
      <c r="DF9" s="843"/>
      <c r="DG9" s="841" t="s">
        <v>615</v>
      </c>
      <c r="DH9" s="842"/>
      <c r="DI9" s="842"/>
      <c r="DJ9" s="842"/>
      <c r="DK9" s="843"/>
      <c r="DL9" s="841" t="s">
        <v>615</v>
      </c>
      <c r="DM9" s="842"/>
      <c r="DN9" s="842"/>
      <c r="DO9" s="842"/>
      <c r="DP9" s="843"/>
      <c r="DQ9" s="841" t="s">
        <v>615</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611</v>
      </c>
      <c r="BT10" s="829"/>
      <c r="BU10" s="829"/>
      <c r="BV10" s="829"/>
      <c r="BW10" s="829"/>
      <c r="BX10" s="829"/>
      <c r="BY10" s="829"/>
      <c r="BZ10" s="829"/>
      <c r="CA10" s="829"/>
      <c r="CB10" s="829"/>
      <c r="CC10" s="829"/>
      <c r="CD10" s="829"/>
      <c r="CE10" s="829"/>
      <c r="CF10" s="829"/>
      <c r="CG10" s="830"/>
      <c r="CH10" s="841">
        <v>-2</v>
      </c>
      <c r="CI10" s="842"/>
      <c r="CJ10" s="842"/>
      <c r="CK10" s="842"/>
      <c r="CL10" s="843"/>
      <c r="CM10" s="841">
        <v>15</v>
      </c>
      <c r="CN10" s="842"/>
      <c r="CO10" s="842"/>
      <c r="CP10" s="842"/>
      <c r="CQ10" s="843"/>
      <c r="CR10" s="841">
        <v>15</v>
      </c>
      <c r="CS10" s="842"/>
      <c r="CT10" s="842"/>
      <c r="CU10" s="842"/>
      <c r="CV10" s="843"/>
      <c r="CW10" s="841" t="s">
        <v>615</v>
      </c>
      <c r="CX10" s="842"/>
      <c r="CY10" s="842"/>
      <c r="CZ10" s="842"/>
      <c r="DA10" s="843"/>
      <c r="DB10" s="841" t="s">
        <v>615</v>
      </c>
      <c r="DC10" s="842"/>
      <c r="DD10" s="842"/>
      <c r="DE10" s="842"/>
      <c r="DF10" s="843"/>
      <c r="DG10" s="841" t="s">
        <v>615</v>
      </c>
      <c r="DH10" s="842"/>
      <c r="DI10" s="842"/>
      <c r="DJ10" s="842"/>
      <c r="DK10" s="843"/>
      <c r="DL10" s="841" t="s">
        <v>615</v>
      </c>
      <c r="DM10" s="842"/>
      <c r="DN10" s="842"/>
      <c r="DO10" s="842"/>
      <c r="DP10" s="843"/>
      <c r="DQ10" s="841" t="s">
        <v>615</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3299</v>
      </c>
      <c r="R23" s="854"/>
      <c r="S23" s="854"/>
      <c r="T23" s="854"/>
      <c r="U23" s="854"/>
      <c r="V23" s="854">
        <v>31098</v>
      </c>
      <c r="W23" s="854"/>
      <c r="X23" s="854"/>
      <c r="Y23" s="854"/>
      <c r="Z23" s="854"/>
      <c r="AA23" s="854">
        <v>1201</v>
      </c>
      <c r="AB23" s="854"/>
      <c r="AC23" s="854"/>
      <c r="AD23" s="854"/>
      <c r="AE23" s="855"/>
      <c r="AF23" s="856">
        <v>1086</v>
      </c>
      <c r="AG23" s="854"/>
      <c r="AH23" s="854"/>
      <c r="AI23" s="854"/>
      <c r="AJ23" s="857"/>
      <c r="AK23" s="858">
        <v>917</v>
      </c>
      <c r="AL23" s="859"/>
      <c r="AM23" s="859"/>
      <c r="AN23" s="859"/>
      <c r="AO23" s="859"/>
      <c r="AP23" s="854">
        <v>27840</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576</v>
      </c>
      <c r="C28" s="792"/>
      <c r="D28" s="792"/>
      <c r="E28" s="792"/>
      <c r="F28" s="792"/>
      <c r="G28" s="792"/>
      <c r="H28" s="792"/>
      <c r="I28" s="792"/>
      <c r="J28" s="792"/>
      <c r="K28" s="792"/>
      <c r="L28" s="792"/>
      <c r="M28" s="792"/>
      <c r="N28" s="792"/>
      <c r="O28" s="792"/>
      <c r="P28" s="793"/>
      <c r="Q28" s="881">
        <v>8056</v>
      </c>
      <c r="R28" s="882"/>
      <c r="S28" s="882"/>
      <c r="T28" s="882"/>
      <c r="U28" s="882"/>
      <c r="V28" s="882">
        <v>7746</v>
      </c>
      <c r="W28" s="882"/>
      <c r="X28" s="882"/>
      <c r="Y28" s="882"/>
      <c r="Z28" s="882"/>
      <c r="AA28" s="882">
        <v>310</v>
      </c>
      <c r="AB28" s="882"/>
      <c r="AC28" s="882"/>
      <c r="AD28" s="882"/>
      <c r="AE28" s="883"/>
      <c r="AF28" s="884">
        <v>310</v>
      </c>
      <c r="AG28" s="882"/>
      <c r="AH28" s="882"/>
      <c r="AI28" s="882"/>
      <c r="AJ28" s="885"/>
      <c r="AK28" s="886">
        <v>650</v>
      </c>
      <c r="AL28" s="887"/>
      <c r="AM28" s="887"/>
      <c r="AN28" s="887"/>
      <c r="AO28" s="887"/>
      <c r="AP28" s="887" t="s">
        <v>613</v>
      </c>
      <c r="AQ28" s="887"/>
      <c r="AR28" s="887"/>
      <c r="AS28" s="887"/>
      <c r="AT28" s="887"/>
      <c r="AU28" s="878" t="s">
        <v>597</v>
      </c>
      <c r="AV28" s="878"/>
      <c r="AW28" s="878"/>
      <c r="AX28" s="878"/>
      <c r="AY28" s="878"/>
      <c r="AZ28" s="878" t="s">
        <v>597</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577</v>
      </c>
      <c r="C29" s="816"/>
      <c r="D29" s="816"/>
      <c r="E29" s="816"/>
      <c r="F29" s="816"/>
      <c r="G29" s="816"/>
      <c r="H29" s="816"/>
      <c r="I29" s="816"/>
      <c r="J29" s="816"/>
      <c r="K29" s="816"/>
      <c r="L29" s="816"/>
      <c r="M29" s="816"/>
      <c r="N29" s="816"/>
      <c r="O29" s="816"/>
      <c r="P29" s="817"/>
      <c r="Q29" s="818">
        <v>6895</v>
      </c>
      <c r="R29" s="819"/>
      <c r="S29" s="819"/>
      <c r="T29" s="819"/>
      <c r="U29" s="819"/>
      <c r="V29" s="819">
        <v>6621</v>
      </c>
      <c r="W29" s="819"/>
      <c r="X29" s="819"/>
      <c r="Y29" s="819"/>
      <c r="Z29" s="819"/>
      <c r="AA29" s="819">
        <v>274</v>
      </c>
      <c r="AB29" s="819"/>
      <c r="AC29" s="819"/>
      <c r="AD29" s="819"/>
      <c r="AE29" s="820"/>
      <c r="AF29" s="821">
        <v>274</v>
      </c>
      <c r="AG29" s="822"/>
      <c r="AH29" s="822"/>
      <c r="AI29" s="822"/>
      <c r="AJ29" s="823"/>
      <c r="AK29" s="890">
        <v>1129</v>
      </c>
      <c r="AL29" s="878"/>
      <c r="AM29" s="878"/>
      <c r="AN29" s="878"/>
      <c r="AO29" s="878"/>
      <c r="AP29" s="878" t="s">
        <v>597</v>
      </c>
      <c r="AQ29" s="878"/>
      <c r="AR29" s="878"/>
      <c r="AS29" s="878"/>
      <c r="AT29" s="878"/>
      <c r="AU29" s="878" t="s">
        <v>597</v>
      </c>
      <c r="AV29" s="878"/>
      <c r="AW29" s="878"/>
      <c r="AX29" s="878"/>
      <c r="AY29" s="878"/>
      <c r="AZ29" s="878" t="s">
        <v>597</v>
      </c>
      <c r="BA29" s="878"/>
      <c r="BB29" s="878"/>
      <c r="BC29" s="878"/>
      <c r="BD29" s="878"/>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579</v>
      </c>
      <c r="C30" s="816"/>
      <c r="D30" s="816"/>
      <c r="E30" s="816"/>
      <c r="F30" s="816"/>
      <c r="G30" s="816"/>
      <c r="H30" s="816"/>
      <c r="I30" s="816"/>
      <c r="J30" s="816"/>
      <c r="K30" s="816"/>
      <c r="L30" s="816"/>
      <c r="M30" s="816"/>
      <c r="N30" s="816"/>
      <c r="O30" s="816"/>
      <c r="P30" s="817"/>
      <c r="Q30" s="818">
        <v>628</v>
      </c>
      <c r="R30" s="819"/>
      <c r="S30" s="819"/>
      <c r="T30" s="819"/>
      <c r="U30" s="819"/>
      <c r="V30" s="819">
        <v>614</v>
      </c>
      <c r="W30" s="819"/>
      <c r="X30" s="819"/>
      <c r="Y30" s="819"/>
      <c r="Z30" s="819"/>
      <c r="AA30" s="819">
        <v>13</v>
      </c>
      <c r="AB30" s="819"/>
      <c r="AC30" s="819"/>
      <c r="AD30" s="819"/>
      <c r="AE30" s="820"/>
      <c r="AF30" s="821">
        <v>13</v>
      </c>
      <c r="AG30" s="822"/>
      <c r="AH30" s="822"/>
      <c r="AI30" s="822"/>
      <c r="AJ30" s="823"/>
      <c r="AK30" s="890">
        <v>198</v>
      </c>
      <c r="AL30" s="878"/>
      <c r="AM30" s="878"/>
      <c r="AN30" s="878"/>
      <c r="AO30" s="878"/>
      <c r="AP30" s="878" t="s">
        <v>597</v>
      </c>
      <c r="AQ30" s="878"/>
      <c r="AR30" s="878"/>
      <c r="AS30" s="878"/>
      <c r="AT30" s="878"/>
      <c r="AU30" s="878" t="s">
        <v>597</v>
      </c>
      <c r="AV30" s="878"/>
      <c r="AW30" s="878"/>
      <c r="AX30" s="878"/>
      <c r="AY30" s="878"/>
      <c r="AZ30" s="878" t="s">
        <v>613</v>
      </c>
      <c r="BA30" s="878"/>
      <c r="BB30" s="878"/>
      <c r="BC30" s="878"/>
      <c r="BD30" s="878"/>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574</v>
      </c>
      <c r="C31" s="816"/>
      <c r="D31" s="816"/>
      <c r="E31" s="816"/>
      <c r="F31" s="816"/>
      <c r="G31" s="816"/>
      <c r="H31" s="816"/>
      <c r="I31" s="816"/>
      <c r="J31" s="816"/>
      <c r="K31" s="816"/>
      <c r="L31" s="816"/>
      <c r="M31" s="816"/>
      <c r="N31" s="816"/>
      <c r="O31" s="816"/>
      <c r="P31" s="817"/>
      <c r="Q31" s="818">
        <v>1572</v>
      </c>
      <c r="R31" s="819"/>
      <c r="S31" s="819"/>
      <c r="T31" s="819"/>
      <c r="U31" s="819"/>
      <c r="V31" s="819">
        <v>1450</v>
      </c>
      <c r="W31" s="819"/>
      <c r="X31" s="819"/>
      <c r="Y31" s="819"/>
      <c r="Z31" s="819"/>
      <c r="AA31" s="819">
        <v>122</v>
      </c>
      <c r="AB31" s="819"/>
      <c r="AC31" s="819"/>
      <c r="AD31" s="819"/>
      <c r="AE31" s="820"/>
      <c r="AF31" s="821">
        <v>1516</v>
      </c>
      <c r="AG31" s="822"/>
      <c r="AH31" s="822"/>
      <c r="AI31" s="822"/>
      <c r="AJ31" s="823"/>
      <c r="AK31" s="890">
        <v>158</v>
      </c>
      <c r="AL31" s="878"/>
      <c r="AM31" s="878"/>
      <c r="AN31" s="878"/>
      <c r="AO31" s="878"/>
      <c r="AP31" s="878">
        <v>8950</v>
      </c>
      <c r="AQ31" s="878"/>
      <c r="AR31" s="878"/>
      <c r="AS31" s="878"/>
      <c r="AT31" s="878"/>
      <c r="AU31" s="878">
        <v>698</v>
      </c>
      <c r="AV31" s="878"/>
      <c r="AW31" s="878"/>
      <c r="AX31" s="878"/>
      <c r="AY31" s="878"/>
      <c r="AZ31" s="878" t="s">
        <v>597</v>
      </c>
      <c r="BA31" s="878"/>
      <c r="BB31" s="878"/>
      <c r="BC31" s="878"/>
      <c r="BD31" s="878"/>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578</v>
      </c>
      <c r="C32" s="816"/>
      <c r="D32" s="816"/>
      <c r="E32" s="816"/>
      <c r="F32" s="816"/>
      <c r="G32" s="816"/>
      <c r="H32" s="816"/>
      <c r="I32" s="816"/>
      <c r="J32" s="816"/>
      <c r="K32" s="816"/>
      <c r="L32" s="816"/>
      <c r="M32" s="816"/>
      <c r="N32" s="816"/>
      <c r="O32" s="816"/>
      <c r="P32" s="817"/>
      <c r="Q32" s="818">
        <v>2446</v>
      </c>
      <c r="R32" s="819"/>
      <c r="S32" s="819"/>
      <c r="T32" s="819"/>
      <c r="U32" s="819"/>
      <c r="V32" s="819">
        <v>2391</v>
      </c>
      <c r="W32" s="819"/>
      <c r="X32" s="819"/>
      <c r="Y32" s="819"/>
      <c r="Z32" s="819"/>
      <c r="AA32" s="819">
        <v>55</v>
      </c>
      <c r="AB32" s="819"/>
      <c r="AC32" s="819"/>
      <c r="AD32" s="819"/>
      <c r="AE32" s="820"/>
      <c r="AF32" s="821">
        <v>240</v>
      </c>
      <c r="AG32" s="822"/>
      <c r="AH32" s="822"/>
      <c r="AI32" s="822"/>
      <c r="AJ32" s="823"/>
      <c r="AK32" s="890">
        <v>1111</v>
      </c>
      <c r="AL32" s="878"/>
      <c r="AM32" s="878"/>
      <c r="AN32" s="878"/>
      <c r="AO32" s="878"/>
      <c r="AP32" s="878">
        <v>20089</v>
      </c>
      <c r="AQ32" s="878"/>
      <c r="AR32" s="878"/>
      <c r="AS32" s="878"/>
      <c r="AT32" s="878"/>
      <c r="AU32" s="878">
        <v>11732</v>
      </c>
      <c r="AV32" s="878"/>
      <c r="AW32" s="878"/>
      <c r="AX32" s="878"/>
      <c r="AY32" s="878"/>
      <c r="AZ32" s="878" t="s">
        <v>597</v>
      </c>
      <c r="BA32" s="878"/>
      <c r="BB32" s="878"/>
      <c r="BC32" s="878"/>
      <c r="BD32" s="878"/>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571</v>
      </c>
      <c r="C33" s="816"/>
      <c r="D33" s="816"/>
      <c r="E33" s="816"/>
      <c r="F33" s="816"/>
      <c r="G33" s="816"/>
      <c r="H33" s="816"/>
      <c r="I33" s="816"/>
      <c r="J33" s="816"/>
      <c r="K33" s="816"/>
      <c r="L33" s="816"/>
      <c r="M33" s="816"/>
      <c r="N33" s="816"/>
      <c r="O33" s="816"/>
      <c r="P33" s="817"/>
      <c r="Q33" s="818">
        <v>8092</v>
      </c>
      <c r="R33" s="819"/>
      <c r="S33" s="819"/>
      <c r="T33" s="819"/>
      <c r="U33" s="819"/>
      <c r="V33" s="819">
        <v>8570</v>
      </c>
      <c r="W33" s="819"/>
      <c r="X33" s="819"/>
      <c r="Y33" s="819"/>
      <c r="Z33" s="819"/>
      <c r="AA33" s="819">
        <v>-479</v>
      </c>
      <c r="AB33" s="819"/>
      <c r="AC33" s="819"/>
      <c r="AD33" s="819"/>
      <c r="AE33" s="820"/>
      <c r="AF33" s="821">
        <v>-265</v>
      </c>
      <c r="AG33" s="822"/>
      <c r="AH33" s="822"/>
      <c r="AI33" s="822"/>
      <c r="AJ33" s="823"/>
      <c r="AK33" s="890">
        <v>1351</v>
      </c>
      <c r="AL33" s="878"/>
      <c r="AM33" s="878"/>
      <c r="AN33" s="878"/>
      <c r="AO33" s="878"/>
      <c r="AP33" s="878">
        <v>12020</v>
      </c>
      <c r="AQ33" s="878"/>
      <c r="AR33" s="878"/>
      <c r="AS33" s="878"/>
      <c r="AT33" s="878"/>
      <c r="AU33" s="878">
        <v>6635</v>
      </c>
      <c r="AV33" s="878"/>
      <c r="AW33" s="878"/>
      <c r="AX33" s="878"/>
      <c r="AY33" s="878"/>
      <c r="AZ33" s="891">
        <v>3.6</v>
      </c>
      <c r="BA33" s="891"/>
      <c r="BB33" s="891"/>
      <c r="BC33" s="891"/>
      <c r="BD33" s="891"/>
      <c r="BE33" s="888" t="s">
        <v>395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580</v>
      </c>
      <c r="C34" s="816"/>
      <c r="D34" s="816"/>
      <c r="E34" s="816"/>
      <c r="F34" s="816"/>
      <c r="G34" s="816"/>
      <c r="H34" s="816"/>
      <c r="I34" s="816"/>
      <c r="J34" s="816"/>
      <c r="K34" s="816"/>
      <c r="L34" s="816"/>
      <c r="M34" s="816"/>
      <c r="N34" s="816"/>
      <c r="O34" s="816"/>
      <c r="P34" s="817"/>
      <c r="Q34" s="818">
        <v>24</v>
      </c>
      <c r="R34" s="819"/>
      <c r="S34" s="819"/>
      <c r="T34" s="819"/>
      <c r="U34" s="819"/>
      <c r="V34" s="819">
        <v>24</v>
      </c>
      <c r="W34" s="819"/>
      <c r="X34" s="819"/>
      <c r="Y34" s="819"/>
      <c r="Z34" s="819"/>
      <c r="AA34" s="819">
        <v>0</v>
      </c>
      <c r="AB34" s="819"/>
      <c r="AC34" s="819"/>
      <c r="AD34" s="819"/>
      <c r="AE34" s="820"/>
      <c r="AF34" s="821">
        <v>0</v>
      </c>
      <c r="AG34" s="822"/>
      <c r="AH34" s="822"/>
      <c r="AI34" s="822"/>
      <c r="AJ34" s="823"/>
      <c r="AK34" s="890">
        <v>0</v>
      </c>
      <c r="AL34" s="878"/>
      <c r="AM34" s="878"/>
      <c r="AN34" s="878"/>
      <c r="AO34" s="878"/>
      <c r="AP34" s="878" t="s">
        <v>613</v>
      </c>
      <c r="AQ34" s="878"/>
      <c r="AR34" s="878"/>
      <c r="AS34" s="878"/>
      <c r="AT34" s="878"/>
      <c r="AU34" s="878" t="s">
        <v>597</v>
      </c>
      <c r="AV34" s="878"/>
      <c r="AW34" s="878"/>
      <c r="AX34" s="878"/>
      <c r="AY34" s="878"/>
      <c r="AZ34" s="878" t="s">
        <v>597</v>
      </c>
      <c r="BA34" s="878"/>
      <c r="BB34" s="878"/>
      <c r="BC34" s="878"/>
      <c r="BD34" s="878"/>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78"/>
      <c r="AM35" s="878"/>
      <c r="AN35" s="878"/>
      <c r="AO35" s="878"/>
      <c r="AP35" s="878"/>
      <c r="AQ35" s="878"/>
      <c r="AR35" s="878"/>
      <c r="AS35" s="878"/>
      <c r="AT35" s="878"/>
      <c r="AU35" s="878"/>
      <c r="AV35" s="878"/>
      <c r="AW35" s="878"/>
      <c r="AX35" s="878"/>
      <c r="AY35" s="878"/>
      <c r="AZ35" s="891"/>
      <c r="BA35" s="891"/>
      <c r="BB35" s="891"/>
      <c r="BC35" s="891"/>
      <c r="BD35" s="891"/>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78"/>
      <c r="AM36" s="878"/>
      <c r="AN36" s="878"/>
      <c r="AO36" s="878"/>
      <c r="AP36" s="878"/>
      <c r="AQ36" s="878"/>
      <c r="AR36" s="878"/>
      <c r="AS36" s="878"/>
      <c r="AT36" s="878"/>
      <c r="AU36" s="878"/>
      <c r="AV36" s="878"/>
      <c r="AW36" s="878"/>
      <c r="AX36" s="878"/>
      <c r="AY36" s="878"/>
      <c r="AZ36" s="891"/>
      <c r="BA36" s="891"/>
      <c r="BB36" s="891"/>
      <c r="BC36" s="891"/>
      <c r="BD36" s="891"/>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78"/>
      <c r="AM37" s="878"/>
      <c r="AN37" s="878"/>
      <c r="AO37" s="878"/>
      <c r="AP37" s="878"/>
      <c r="AQ37" s="878"/>
      <c r="AR37" s="878"/>
      <c r="AS37" s="878"/>
      <c r="AT37" s="878"/>
      <c r="AU37" s="878"/>
      <c r="AV37" s="878"/>
      <c r="AW37" s="878"/>
      <c r="AX37" s="878"/>
      <c r="AY37" s="878"/>
      <c r="AZ37" s="891"/>
      <c r="BA37" s="891"/>
      <c r="BB37" s="891"/>
      <c r="BC37" s="891"/>
      <c r="BD37" s="891"/>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78"/>
      <c r="AM38" s="878"/>
      <c r="AN38" s="878"/>
      <c r="AO38" s="878"/>
      <c r="AP38" s="878"/>
      <c r="AQ38" s="878"/>
      <c r="AR38" s="878"/>
      <c r="AS38" s="878"/>
      <c r="AT38" s="878"/>
      <c r="AU38" s="878"/>
      <c r="AV38" s="878"/>
      <c r="AW38" s="878"/>
      <c r="AX38" s="878"/>
      <c r="AY38" s="878"/>
      <c r="AZ38" s="891"/>
      <c r="BA38" s="891"/>
      <c r="BB38" s="891"/>
      <c r="BC38" s="891"/>
      <c r="BD38" s="891"/>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78"/>
      <c r="AM39" s="878"/>
      <c r="AN39" s="878"/>
      <c r="AO39" s="878"/>
      <c r="AP39" s="878"/>
      <c r="AQ39" s="878"/>
      <c r="AR39" s="878"/>
      <c r="AS39" s="878"/>
      <c r="AT39" s="878"/>
      <c r="AU39" s="878"/>
      <c r="AV39" s="878"/>
      <c r="AW39" s="878"/>
      <c r="AX39" s="878"/>
      <c r="AY39" s="878"/>
      <c r="AZ39" s="891"/>
      <c r="BA39" s="891"/>
      <c r="BB39" s="891"/>
      <c r="BC39" s="891"/>
      <c r="BD39" s="891"/>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78"/>
      <c r="AM40" s="878"/>
      <c r="AN40" s="878"/>
      <c r="AO40" s="878"/>
      <c r="AP40" s="878"/>
      <c r="AQ40" s="878"/>
      <c r="AR40" s="878"/>
      <c r="AS40" s="878"/>
      <c r="AT40" s="878"/>
      <c r="AU40" s="878"/>
      <c r="AV40" s="878"/>
      <c r="AW40" s="878"/>
      <c r="AX40" s="878"/>
      <c r="AY40" s="878"/>
      <c r="AZ40" s="891"/>
      <c r="BA40" s="891"/>
      <c r="BB40" s="891"/>
      <c r="BC40" s="891"/>
      <c r="BD40" s="891"/>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78"/>
      <c r="AM41" s="878"/>
      <c r="AN41" s="878"/>
      <c r="AO41" s="878"/>
      <c r="AP41" s="878"/>
      <c r="AQ41" s="878"/>
      <c r="AR41" s="878"/>
      <c r="AS41" s="878"/>
      <c r="AT41" s="878"/>
      <c r="AU41" s="878"/>
      <c r="AV41" s="878"/>
      <c r="AW41" s="878"/>
      <c r="AX41" s="878"/>
      <c r="AY41" s="878"/>
      <c r="AZ41" s="891"/>
      <c r="BA41" s="891"/>
      <c r="BB41" s="891"/>
      <c r="BC41" s="891"/>
      <c r="BD41" s="891"/>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78"/>
      <c r="AM42" s="878"/>
      <c r="AN42" s="878"/>
      <c r="AO42" s="878"/>
      <c r="AP42" s="878"/>
      <c r="AQ42" s="878"/>
      <c r="AR42" s="878"/>
      <c r="AS42" s="878"/>
      <c r="AT42" s="878"/>
      <c r="AU42" s="878"/>
      <c r="AV42" s="878"/>
      <c r="AW42" s="878"/>
      <c r="AX42" s="878"/>
      <c r="AY42" s="878"/>
      <c r="AZ42" s="891"/>
      <c r="BA42" s="891"/>
      <c r="BB42" s="891"/>
      <c r="BC42" s="891"/>
      <c r="BD42" s="891"/>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78"/>
      <c r="AM43" s="878"/>
      <c r="AN43" s="878"/>
      <c r="AO43" s="878"/>
      <c r="AP43" s="878"/>
      <c r="AQ43" s="878"/>
      <c r="AR43" s="878"/>
      <c r="AS43" s="878"/>
      <c r="AT43" s="878"/>
      <c r="AU43" s="878"/>
      <c r="AV43" s="878"/>
      <c r="AW43" s="878"/>
      <c r="AX43" s="878"/>
      <c r="AY43" s="878"/>
      <c r="AZ43" s="891"/>
      <c r="BA43" s="891"/>
      <c r="BB43" s="891"/>
      <c r="BC43" s="891"/>
      <c r="BD43" s="891"/>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78"/>
      <c r="AM44" s="878"/>
      <c r="AN44" s="878"/>
      <c r="AO44" s="878"/>
      <c r="AP44" s="878"/>
      <c r="AQ44" s="878"/>
      <c r="AR44" s="878"/>
      <c r="AS44" s="878"/>
      <c r="AT44" s="878"/>
      <c r="AU44" s="878"/>
      <c r="AV44" s="878"/>
      <c r="AW44" s="878"/>
      <c r="AX44" s="878"/>
      <c r="AY44" s="878"/>
      <c r="AZ44" s="891"/>
      <c r="BA44" s="891"/>
      <c r="BB44" s="891"/>
      <c r="BC44" s="891"/>
      <c r="BD44" s="891"/>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78"/>
      <c r="AM45" s="878"/>
      <c r="AN45" s="878"/>
      <c r="AO45" s="878"/>
      <c r="AP45" s="878"/>
      <c r="AQ45" s="878"/>
      <c r="AR45" s="878"/>
      <c r="AS45" s="878"/>
      <c r="AT45" s="878"/>
      <c r="AU45" s="878"/>
      <c r="AV45" s="878"/>
      <c r="AW45" s="878"/>
      <c r="AX45" s="878"/>
      <c r="AY45" s="878"/>
      <c r="AZ45" s="891"/>
      <c r="BA45" s="891"/>
      <c r="BB45" s="891"/>
      <c r="BC45" s="891"/>
      <c r="BD45" s="891"/>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78"/>
      <c r="AM46" s="878"/>
      <c r="AN46" s="878"/>
      <c r="AO46" s="878"/>
      <c r="AP46" s="878"/>
      <c r="AQ46" s="878"/>
      <c r="AR46" s="878"/>
      <c r="AS46" s="878"/>
      <c r="AT46" s="878"/>
      <c r="AU46" s="878"/>
      <c r="AV46" s="878"/>
      <c r="AW46" s="878"/>
      <c r="AX46" s="878"/>
      <c r="AY46" s="878"/>
      <c r="AZ46" s="891"/>
      <c r="BA46" s="891"/>
      <c r="BB46" s="891"/>
      <c r="BC46" s="891"/>
      <c r="BD46" s="891"/>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78"/>
      <c r="AM47" s="878"/>
      <c r="AN47" s="878"/>
      <c r="AO47" s="878"/>
      <c r="AP47" s="878"/>
      <c r="AQ47" s="878"/>
      <c r="AR47" s="878"/>
      <c r="AS47" s="878"/>
      <c r="AT47" s="878"/>
      <c r="AU47" s="878"/>
      <c r="AV47" s="878"/>
      <c r="AW47" s="878"/>
      <c r="AX47" s="878"/>
      <c r="AY47" s="878"/>
      <c r="AZ47" s="891"/>
      <c r="BA47" s="891"/>
      <c r="BB47" s="891"/>
      <c r="BC47" s="891"/>
      <c r="BD47" s="891"/>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78"/>
      <c r="AM48" s="878"/>
      <c r="AN48" s="878"/>
      <c r="AO48" s="878"/>
      <c r="AP48" s="878"/>
      <c r="AQ48" s="878"/>
      <c r="AR48" s="878"/>
      <c r="AS48" s="878"/>
      <c r="AT48" s="878"/>
      <c r="AU48" s="878"/>
      <c r="AV48" s="878"/>
      <c r="AW48" s="878"/>
      <c r="AX48" s="878"/>
      <c r="AY48" s="878"/>
      <c r="AZ48" s="891"/>
      <c r="BA48" s="891"/>
      <c r="BB48" s="891"/>
      <c r="BC48" s="891"/>
      <c r="BD48" s="891"/>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78"/>
      <c r="AM49" s="878"/>
      <c r="AN49" s="878"/>
      <c r="AO49" s="878"/>
      <c r="AP49" s="878"/>
      <c r="AQ49" s="878"/>
      <c r="AR49" s="878"/>
      <c r="AS49" s="878"/>
      <c r="AT49" s="878"/>
      <c r="AU49" s="878"/>
      <c r="AV49" s="878"/>
      <c r="AW49" s="878"/>
      <c r="AX49" s="878"/>
      <c r="AY49" s="878"/>
      <c r="AZ49" s="891"/>
      <c r="BA49" s="891"/>
      <c r="BB49" s="891"/>
      <c r="BC49" s="891"/>
      <c r="BD49" s="891"/>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8"/>
      <c r="BF62" s="888"/>
      <c r="BG62" s="888"/>
      <c r="BH62" s="888"/>
      <c r="BI62" s="889"/>
      <c r="BJ62" s="904"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398</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2088</v>
      </c>
      <c r="AG63" s="901"/>
      <c r="AH63" s="901"/>
      <c r="AI63" s="901"/>
      <c r="AJ63" s="902"/>
      <c r="AK63" s="903"/>
      <c r="AL63" s="898"/>
      <c r="AM63" s="898"/>
      <c r="AN63" s="898"/>
      <c r="AO63" s="898"/>
      <c r="AP63" s="901">
        <v>41059</v>
      </c>
      <c r="AQ63" s="901"/>
      <c r="AR63" s="901"/>
      <c r="AS63" s="901"/>
      <c r="AT63" s="901"/>
      <c r="AU63" s="901">
        <v>19065</v>
      </c>
      <c r="AV63" s="901"/>
      <c r="AW63" s="901"/>
      <c r="AX63" s="901"/>
      <c r="AY63" s="901"/>
      <c r="AZ63" s="905"/>
      <c r="BA63" s="905"/>
      <c r="BB63" s="905"/>
      <c r="BC63" s="905"/>
      <c r="BD63" s="905"/>
      <c r="BE63" s="906"/>
      <c r="BF63" s="906"/>
      <c r="BG63" s="906"/>
      <c r="BH63" s="906"/>
      <c r="BI63" s="907"/>
      <c r="BJ63" s="908" t="s">
        <v>242</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402</v>
      </c>
      <c r="W66" s="778"/>
      <c r="X66" s="778"/>
      <c r="Y66" s="778"/>
      <c r="Z66" s="779"/>
      <c r="AA66" s="777" t="s">
        <v>403</v>
      </c>
      <c r="AB66" s="778"/>
      <c r="AC66" s="778"/>
      <c r="AD66" s="778"/>
      <c r="AE66" s="779"/>
      <c r="AF66" s="911" t="s">
        <v>404</v>
      </c>
      <c r="AG66" s="873"/>
      <c r="AH66" s="873"/>
      <c r="AI66" s="873"/>
      <c r="AJ66" s="912"/>
      <c r="AK66" s="777" t="s">
        <v>405</v>
      </c>
      <c r="AL66" s="801"/>
      <c r="AM66" s="801"/>
      <c r="AN66" s="801"/>
      <c r="AO66" s="802"/>
      <c r="AP66" s="777" t="s">
        <v>406</v>
      </c>
      <c r="AQ66" s="778"/>
      <c r="AR66" s="778"/>
      <c r="AS66" s="778"/>
      <c r="AT66" s="779"/>
      <c r="AU66" s="777" t="s">
        <v>407</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598</v>
      </c>
      <c r="C68" s="929"/>
      <c r="D68" s="929"/>
      <c r="E68" s="929"/>
      <c r="F68" s="929"/>
      <c r="G68" s="929"/>
      <c r="H68" s="929"/>
      <c r="I68" s="929"/>
      <c r="J68" s="929"/>
      <c r="K68" s="929"/>
      <c r="L68" s="929"/>
      <c r="M68" s="929"/>
      <c r="N68" s="929"/>
      <c r="O68" s="929"/>
      <c r="P68" s="930"/>
      <c r="Q68" s="931">
        <v>3265</v>
      </c>
      <c r="R68" s="925"/>
      <c r="S68" s="925"/>
      <c r="T68" s="925"/>
      <c r="U68" s="925"/>
      <c r="V68" s="925">
        <v>3187</v>
      </c>
      <c r="W68" s="925"/>
      <c r="X68" s="925"/>
      <c r="Y68" s="925"/>
      <c r="Z68" s="925"/>
      <c r="AA68" s="925">
        <v>78</v>
      </c>
      <c r="AB68" s="925"/>
      <c r="AC68" s="925"/>
      <c r="AD68" s="925"/>
      <c r="AE68" s="925"/>
      <c r="AF68" s="925">
        <v>78</v>
      </c>
      <c r="AG68" s="925"/>
      <c r="AH68" s="925"/>
      <c r="AI68" s="925"/>
      <c r="AJ68" s="925"/>
      <c r="AK68" s="878" t="s">
        <v>597</v>
      </c>
      <c r="AL68" s="878"/>
      <c r="AM68" s="878"/>
      <c r="AN68" s="878"/>
      <c r="AO68" s="878"/>
      <c r="AP68" s="925">
        <v>733</v>
      </c>
      <c r="AQ68" s="925"/>
      <c r="AR68" s="925"/>
      <c r="AS68" s="925"/>
      <c r="AT68" s="925"/>
      <c r="AU68" s="925">
        <v>573</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599</v>
      </c>
      <c r="C69" s="933"/>
      <c r="D69" s="933"/>
      <c r="E69" s="933"/>
      <c r="F69" s="933"/>
      <c r="G69" s="933"/>
      <c r="H69" s="933"/>
      <c r="I69" s="933"/>
      <c r="J69" s="933"/>
      <c r="K69" s="933"/>
      <c r="L69" s="933"/>
      <c r="M69" s="933"/>
      <c r="N69" s="933"/>
      <c r="O69" s="933"/>
      <c r="P69" s="934"/>
      <c r="Q69" s="935">
        <v>333</v>
      </c>
      <c r="R69" s="878"/>
      <c r="S69" s="878"/>
      <c r="T69" s="878"/>
      <c r="U69" s="878"/>
      <c r="V69" s="878">
        <v>319</v>
      </c>
      <c r="W69" s="878"/>
      <c r="X69" s="878"/>
      <c r="Y69" s="878"/>
      <c r="Z69" s="878"/>
      <c r="AA69" s="878">
        <v>14</v>
      </c>
      <c r="AB69" s="878"/>
      <c r="AC69" s="878"/>
      <c r="AD69" s="878"/>
      <c r="AE69" s="878"/>
      <c r="AF69" s="878">
        <v>14</v>
      </c>
      <c r="AG69" s="878"/>
      <c r="AH69" s="878"/>
      <c r="AI69" s="878"/>
      <c r="AJ69" s="878"/>
      <c r="AK69" s="878" t="s">
        <v>597</v>
      </c>
      <c r="AL69" s="878"/>
      <c r="AM69" s="878"/>
      <c r="AN69" s="878"/>
      <c r="AO69" s="878"/>
      <c r="AP69" s="878" t="s">
        <v>597</v>
      </c>
      <c r="AQ69" s="878"/>
      <c r="AR69" s="878"/>
      <c r="AS69" s="878"/>
      <c r="AT69" s="878"/>
      <c r="AU69" s="878" t="s">
        <v>597</v>
      </c>
      <c r="AV69" s="878"/>
      <c r="AW69" s="878"/>
      <c r="AX69" s="878"/>
      <c r="AY69" s="878"/>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600</v>
      </c>
      <c r="C70" s="933"/>
      <c r="D70" s="933"/>
      <c r="E70" s="933"/>
      <c r="F70" s="933"/>
      <c r="G70" s="933"/>
      <c r="H70" s="933"/>
      <c r="I70" s="933"/>
      <c r="J70" s="933"/>
      <c r="K70" s="933"/>
      <c r="L70" s="933"/>
      <c r="M70" s="933"/>
      <c r="N70" s="933"/>
      <c r="O70" s="933"/>
      <c r="P70" s="934"/>
      <c r="Q70" s="935">
        <v>121</v>
      </c>
      <c r="R70" s="878"/>
      <c r="S70" s="878"/>
      <c r="T70" s="878"/>
      <c r="U70" s="878"/>
      <c r="V70" s="878">
        <v>74</v>
      </c>
      <c r="W70" s="878"/>
      <c r="X70" s="878"/>
      <c r="Y70" s="878"/>
      <c r="Z70" s="878"/>
      <c r="AA70" s="878">
        <v>47</v>
      </c>
      <c r="AB70" s="878"/>
      <c r="AC70" s="878"/>
      <c r="AD70" s="878"/>
      <c r="AE70" s="878"/>
      <c r="AF70" s="878">
        <v>1024</v>
      </c>
      <c r="AG70" s="878"/>
      <c r="AH70" s="878"/>
      <c r="AI70" s="878"/>
      <c r="AJ70" s="878"/>
      <c r="AK70" s="878">
        <v>10</v>
      </c>
      <c r="AL70" s="878"/>
      <c r="AM70" s="878"/>
      <c r="AN70" s="878"/>
      <c r="AO70" s="878"/>
      <c r="AP70" s="878">
        <v>85</v>
      </c>
      <c r="AQ70" s="878"/>
      <c r="AR70" s="878"/>
      <c r="AS70" s="878"/>
      <c r="AT70" s="878"/>
      <c r="AU70" s="878">
        <v>4</v>
      </c>
      <c r="AV70" s="878"/>
      <c r="AW70" s="878"/>
      <c r="AX70" s="878"/>
      <c r="AY70" s="878"/>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601</v>
      </c>
      <c r="C71" s="933"/>
      <c r="D71" s="933"/>
      <c r="E71" s="933"/>
      <c r="F71" s="933"/>
      <c r="G71" s="933"/>
      <c r="H71" s="933"/>
      <c r="I71" s="933"/>
      <c r="J71" s="933"/>
      <c r="K71" s="933"/>
      <c r="L71" s="933"/>
      <c r="M71" s="933"/>
      <c r="N71" s="933"/>
      <c r="O71" s="933"/>
      <c r="P71" s="934"/>
      <c r="Q71" s="935">
        <v>1510</v>
      </c>
      <c r="R71" s="878"/>
      <c r="S71" s="878"/>
      <c r="T71" s="878"/>
      <c r="U71" s="878"/>
      <c r="V71" s="878">
        <v>1492</v>
      </c>
      <c r="W71" s="878"/>
      <c r="X71" s="878"/>
      <c r="Y71" s="878"/>
      <c r="Z71" s="878"/>
      <c r="AA71" s="878">
        <v>19</v>
      </c>
      <c r="AB71" s="878"/>
      <c r="AC71" s="878"/>
      <c r="AD71" s="878"/>
      <c r="AE71" s="878"/>
      <c r="AF71" s="878">
        <v>19</v>
      </c>
      <c r="AG71" s="878"/>
      <c r="AH71" s="878"/>
      <c r="AI71" s="878"/>
      <c r="AJ71" s="878"/>
      <c r="AK71" s="878">
        <v>53</v>
      </c>
      <c r="AL71" s="878"/>
      <c r="AM71" s="878"/>
      <c r="AN71" s="878"/>
      <c r="AO71" s="878"/>
      <c r="AP71" s="878">
        <v>381</v>
      </c>
      <c r="AQ71" s="878"/>
      <c r="AR71" s="878"/>
      <c r="AS71" s="878"/>
      <c r="AT71" s="878"/>
      <c r="AU71" s="878">
        <v>103</v>
      </c>
      <c r="AV71" s="878"/>
      <c r="AW71" s="878"/>
      <c r="AX71" s="878"/>
      <c r="AY71" s="878"/>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602</v>
      </c>
      <c r="C72" s="933"/>
      <c r="D72" s="933"/>
      <c r="E72" s="933"/>
      <c r="F72" s="933"/>
      <c r="G72" s="933"/>
      <c r="H72" s="933"/>
      <c r="I72" s="933"/>
      <c r="J72" s="933"/>
      <c r="K72" s="933"/>
      <c r="L72" s="933"/>
      <c r="M72" s="933"/>
      <c r="N72" s="933"/>
      <c r="O72" s="933"/>
      <c r="P72" s="934"/>
      <c r="Q72" s="935">
        <v>506</v>
      </c>
      <c r="R72" s="878"/>
      <c r="S72" s="878"/>
      <c r="T72" s="878"/>
      <c r="U72" s="878"/>
      <c r="V72" s="878">
        <v>480</v>
      </c>
      <c r="W72" s="878"/>
      <c r="X72" s="878"/>
      <c r="Y72" s="878"/>
      <c r="Z72" s="878"/>
      <c r="AA72" s="878">
        <v>26</v>
      </c>
      <c r="AB72" s="878"/>
      <c r="AC72" s="878"/>
      <c r="AD72" s="878"/>
      <c r="AE72" s="878"/>
      <c r="AF72" s="878">
        <v>26</v>
      </c>
      <c r="AG72" s="878"/>
      <c r="AH72" s="878"/>
      <c r="AI72" s="878"/>
      <c r="AJ72" s="878"/>
      <c r="AK72" s="878">
        <v>20</v>
      </c>
      <c r="AL72" s="878"/>
      <c r="AM72" s="878"/>
      <c r="AN72" s="878"/>
      <c r="AO72" s="878"/>
      <c r="AP72" s="878" t="s">
        <v>597</v>
      </c>
      <c r="AQ72" s="878"/>
      <c r="AR72" s="878"/>
      <c r="AS72" s="878"/>
      <c r="AT72" s="878"/>
      <c r="AU72" s="878" t="s">
        <v>597</v>
      </c>
      <c r="AV72" s="878"/>
      <c r="AW72" s="878"/>
      <c r="AX72" s="878"/>
      <c r="AY72" s="878"/>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603</v>
      </c>
      <c r="C73" s="933"/>
      <c r="D73" s="933"/>
      <c r="E73" s="933"/>
      <c r="F73" s="933"/>
      <c r="G73" s="933"/>
      <c r="H73" s="933"/>
      <c r="I73" s="933"/>
      <c r="J73" s="933"/>
      <c r="K73" s="933"/>
      <c r="L73" s="933"/>
      <c r="M73" s="933"/>
      <c r="N73" s="933"/>
      <c r="O73" s="933"/>
      <c r="P73" s="934"/>
      <c r="Q73" s="935">
        <v>166933</v>
      </c>
      <c r="R73" s="878"/>
      <c r="S73" s="878"/>
      <c r="T73" s="878"/>
      <c r="U73" s="878"/>
      <c r="V73" s="878">
        <v>162366</v>
      </c>
      <c r="W73" s="878"/>
      <c r="X73" s="878"/>
      <c r="Y73" s="878"/>
      <c r="Z73" s="878"/>
      <c r="AA73" s="878">
        <v>4567</v>
      </c>
      <c r="AB73" s="878"/>
      <c r="AC73" s="878"/>
      <c r="AD73" s="878"/>
      <c r="AE73" s="878"/>
      <c r="AF73" s="878">
        <v>4567</v>
      </c>
      <c r="AG73" s="878"/>
      <c r="AH73" s="878"/>
      <c r="AI73" s="878"/>
      <c r="AJ73" s="878"/>
      <c r="AK73" s="878">
        <v>2257</v>
      </c>
      <c r="AL73" s="878"/>
      <c r="AM73" s="878"/>
      <c r="AN73" s="878"/>
      <c r="AO73" s="878"/>
      <c r="AP73" s="878" t="s">
        <v>597</v>
      </c>
      <c r="AQ73" s="878"/>
      <c r="AR73" s="878"/>
      <c r="AS73" s="878"/>
      <c r="AT73" s="878"/>
      <c r="AU73" s="878" t="s">
        <v>597</v>
      </c>
      <c r="AV73" s="878"/>
      <c r="AW73" s="878"/>
      <c r="AX73" s="878"/>
      <c r="AY73" s="878"/>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604</v>
      </c>
      <c r="C74" s="933"/>
      <c r="D74" s="933"/>
      <c r="E74" s="933"/>
      <c r="F74" s="933"/>
      <c r="G74" s="933"/>
      <c r="H74" s="933"/>
      <c r="I74" s="933"/>
      <c r="J74" s="933"/>
      <c r="K74" s="933"/>
      <c r="L74" s="933"/>
      <c r="M74" s="933"/>
      <c r="N74" s="933"/>
      <c r="O74" s="933"/>
      <c r="P74" s="934"/>
      <c r="Q74" s="935">
        <v>12076</v>
      </c>
      <c r="R74" s="878"/>
      <c r="S74" s="878"/>
      <c r="T74" s="878"/>
      <c r="U74" s="878"/>
      <c r="V74" s="878">
        <v>9088</v>
      </c>
      <c r="W74" s="878"/>
      <c r="X74" s="878"/>
      <c r="Y74" s="878"/>
      <c r="Z74" s="878"/>
      <c r="AA74" s="878">
        <v>2988</v>
      </c>
      <c r="AB74" s="878"/>
      <c r="AC74" s="878"/>
      <c r="AD74" s="878"/>
      <c r="AE74" s="878"/>
      <c r="AF74" s="878">
        <v>2988</v>
      </c>
      <c r="AG74" s="878"/>
      <c r="AH74" s="878"/>
      <c r="AI74" s="878"/>
      <c r="AJ74" s="878"/>
      <c r="AK74" s="878" t="s">
        <v>597</v>
      </c>
      <c r="AL74" s="878"/>
      <c r="AM74" s="878"/>
      <c r="AN74" s="878"/>
      <c r="AO74" s="878"/>
      <c r="AP74" s="878" t="s">
        <v>597</v>
      </c>
      <c r="AQ74" s="878"/>
      <c r="AR74" s="878"/>
      <c r="AS74" s="878"/>
      <c r="AT74" s="878"/>
      <c r="AU74" s="878" t="s">
        <v>597</v>
      </c>
      <c r="AV74" s="878"/>
      <c r="AW74" s="878"/>
      <c r="AX74" s="878"/>
      <c r="AY74" s="878"/>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t="s">
        <v>605</v>
      </c>
      <c r="C75" s="933"/>
      <c r="D75" s="933"/>
      <c r="E75" s="933"/>
      <c r="F75" s="933"/>
      <c r="G75" s="933"/>
      <c r="H75" s="933"/>
      <c r="I75" s="933"/>
      <c r="J75" s="933"/>
      <c r="K75" s="933"/>
      <c r="L75" s="933"/>
      <c r="M75" s="933"/>
      <c r="N75" s="933"/>
      <c r="O75" s="933"/>
      <c r="P75" s="934"/>
      <c r="Q75" s="938">
        <v>887</v>
      </c>
      <c r="R75" s="939"/>
      <c r="S75" s="939"/>
      <c r="T75" s="939"/>
      <c r="U75" s="890"/>
      <c r="V75" s="940">
        <v>861</v>
      </c>
      <c r="W75" s="939"/>
      <c r="X75" s="939"/>
      <c r="Y75" s="939"/>
      <c r="Z75" s="890"/>
      <c r="AA75" s="940">
        <v>26</v>
      </c>
      <c r="AB75" s="939"/>
      <c r="AC75" s="939"/>
      <c r="AD75" s="939"/>
      <c r="AE75" s="890"/>
      <c r="AF75" s="940">
        <v>26</v>
      </c>
      <c r="AG75" s="939"/>
      <c r="AH75" s="939"/>
      <c r="AI75" s="939"/>
      <c r="AJ75" s="890"/>
      <c r="AK75" s="878">
        <v>20</v>
      </c>
      <c r="AL75" s="878"/>
      <c r="AM75" s="878"/>
      <c r="AN75" s="878"/>
      <c r="AO75" s="878"/>
      <c r="AP75" s="878" t="s">
        <v>597</v>
      </c>
      <c r="AQ75" s="878"/>
      <c r="AR75" s="878"/>
      <c r="AS75" s="878"/>
      <c r="AT75" s="878"/>
      <c r="AU75" s="878" t="s">
        <v>597</v>
      </c>
      <c r="AV75" s="878"/>
      <c r="AW75" s="878"/>
      <c r="AX75" s="878"/>
      <c r="AY75" s="878"/>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t="s">
        <v>606</v>
      </c>
      <c r="C76" s="933"/>
      <c r="D76" s="933"/>
      <c r="E76" s="933"/>
      <c r="F76" s="933"/>
      <c r="G76" s="933"/>
      <c r="H76" s="933"/>
      <c r="I76" s="933"/>
      <c r="J76" s="933"/>
      <c r="K76" s="933"/>
      <c r="L76" s="933"/>
      <c r="M76" s="933"/>
      <c r="N76" s="933"/>
      <c r="O76" s="933"/>
      <c r="P76" s="934"/>
      <c r="Q76" s="938">
        <v>176</v>
      </c>
      <c r="R76" s="939"/>
      <c r="S76" s="939"/>
      <c r="T76" s="939"/>
      <c r="U76" s="890"/>
      <c r="V76" s="940">
        <v>173</v>
      </c>
      <c r="W76" s="939"/>
      <c r="X76" s="939"/>
      <c r="Y76" s="939"/>
      <c r="Z76" s="890"/>
      <c r="AA76" s="940">
        <v>3</v>
      </c>
      <c r="AB76" s="939"/>
      <c r="AC76" s="939"/>
      <c r="AD76" s="939"/>
      <c r="AE76" s="890"/>
      <c r="AF76" s="940">
        <v>3</v>
      </c>
      <c r="AG76" s="939"/>
      <c r="AH76" s="939"/>
      <c r="AI76" s="939"/>
      <c r="AJ76" s="890"/>
      <c r="AK76" s="940">
        <v>7</v>
      </c>
      <c r="AL76" s="939"/>
      <c r="AM76" s="939"/>
      <c r="AN76" s="939"/>
      <c r="AO76" s="890"/>
      <c r="AP76" s="878" t="s">
        <v>597</v>
      </c>
      <c r="AQ76" s="878"/>
      <c r="AR76" s="878"/>
      <c r="AS76" s="878"/>
      <c r="AT76" s="878"/>
      <c r="AU76" s="878" t="s">
        <v>597</v>
      </c>
      <c r="AV76" s="878"/>
      <c r="AW76" s="878"/>
      <c r="AX76" s="878"/>
      <c r="AY76" s="878"/>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t="s">
        <v>607</v>
      </c>
      <c r="C77" s="933"/>
      <c r="D77" s="933"/>
      <c r="E77" s="933"/>
      <c r="F77" s="933"/>
      <c r="G77" s="933"/>
      <c r="H77" s="933"/>
      <c r="I77" s="933"/>
      <c r="J77" s="933"/>
      <c r="K77" s="933"/>
      <c r="L77" s="933"/>
      <c r="M77" s="933"/>
      <c r="N77" s="933"/>
      <c r="O77" s="933"/>
      <c r="P77" s="934"/>
      <c r="Q77" s="938">
        <v>7</v>
      </c>
      <c r="R77" s="939"/>
      <c r="S77" s="939"/>
      <c r="T77" s="939"/>
      <c r="U77" s="890"/>
      <c r="V77" s="940">
        <v>5</v>
      </c>
      <c r="W77" s="939"/>
      <c r="X77" s="939"/>
      <c r="Y77" s="939"/>
      <c r="Z77" s="890"/>
      <c r="AA77" s="940">
        <v>2</v>
      </c>
      <c r="AB77" s="939"/>
      <c r="AC77" s="939"/>
      <c r="AD77" s="939"/>
      <c r="AE77" s="890"/>
      <c r="AF77" s="940">
        <v>2</v>
      </c>
      <c r="AG77" s="939"/>
      <c r="AH77" s="939"/>
      <c r="AI77" s="939"/>
      <c r="AJ77" s="890"/>
      <c r="AK77" s="878" t="s">
        <v>597</v>
      </c>
      <c r="AL77" s="878"/>
      <c r="AM77" s="878"/>
      <c r="AN77" s="878"/>
      <c r="AO77" s="878"/>
      <c r="AP77" s="878" t="s">
        <v>597</v>
      </c>
      <c r="AQ77" s="878"/>
      <c r="AR77" s="878"/>
      <c r="AS77" s="878"/>
      <c r="AT77" s="878"/>
      <c r="AU77" s="878" t="s">
        <v>597</v>
      </c>
      <c r="AV77" s="878"/>
      <c r="AW77" s="878"/>
      <c r="AX77" s="878"/>
      <c r="AY77" s="878"/>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c r="C78" s="933"/>
      <c r="D78" s="933"/>
      <c r="E78" s="933"/>
      <c r="F78" s="933"/>
      <c r="G78" s="933"/>
      <c r="H78" s="933"/>
      <c r="I78" s="933"/>
      <c r="J78" s="933"/>
      <c r="K78" s="933"/>
      <c r="L78" s="933"/>
      <c r="M78" s="933"/>
      <c r="N78" s="933"/>
      <c r="O78" s="933"/>
      <c r="P78" s="934"/>
      <c r="Q78" s="935"/>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c r="C79" s="933"/>
      <c r="D79" s="933"/>
      <c r="E79" s="933"/>
      <c r="F79" s="933"/>
      <c r="G79" s="933"/>
      <c r="H79" s="933"/>
      <c r="I79" s="933"/>
      <c r="J79" s="933"/>
      <c r="K79" s="933"/>
      <c r="L79" s="933"/>
      <c r="M79" s="933"/>
      <c r="N79" s="933"/>
      <c r="O79" s="933"/>
      <c r="P79" s="934"/>
      <c r="Q79" s="935"/>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382</v>
      </c>
      <c r="B88" s="850" t="s">
        <v>408</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8747</v>
      </c>
      <c r="AG88" s="901"/>
      <c r="AH88" s="901"/>
      <c r="AI88" s="901"/>
      <c r="AJ88" s="901"/>
      <c r="AK88" s="898"/>
      <c r="AL88" s="898"/>
      <c r="AM88" s="898"/>
      <c r="AN88" s="898"/>
      <c r="AO88" s="898"/>
      <c r="AP88" s="901">
        <v>1199</v>
      </c>
      <c r="AQ88" s="901"/>
      <c r="AR88" s="901"/>
      <c r="AS88" s="901"/>
      <c r="AT88" s="901"/>
      <c r="AU88" s="901">
        <v>680</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409</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40</v>
      </c>
      <c r="CS102" s="909"/>
      <c r="CT102" s="909"/>
      <c r="CU102" s="909"/>
      <c r="CV102" s="952"/>
      <c r="CW102" s="951">
        <v>3</v>
      </c>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410</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411</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414</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415</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416</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417</v>
      </c>
      <c r="AB109" s="954"/>
      <c r="AC109" s="954"/>
      <c r="AD109" s="954"/>
      <c r="AE109" s="955"/>
      <c r="AF109" s="953" t="s">
        <v>302</v>
      </c>
      <c r="AG109" s="954"/>
      <c r="AH109" s="954"/>
      <c r="AI109" s="954"/>
      <c r="AJ109" s="955"/>
      <c r="AK109" s="953" t="s">
        <v>301</v>
      </c>
      <c r="AL109" s="954"/>
      <c r="AM109" s="954"/>
      <c r="AN109" s="954"/>
      <c r="AO109" s="955"/>
      <c r="AP109" s="953" t="s">
        <v>418</v>
      </c>
      <c r="AQ109" s="954"/>
      <c r="AR109" s="954"/>
      <c r="AS109" s="954"/>
      <c r="AT109" s="956"/>
      <c r="AU109" s="973" t="s">
        <v>416</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417</v>
      </c>
      <c r="BR109" s="954"/>
      <c r="BS109" s="954"/>
      <c r="BT109" s="954"/>
      <c r="BU109" s="955"/>
      <c r="BV109" s="953" t="s">
        <v>302</v>
      </c>
      <c r="BW109" s="954"/>
      <c r="BX109" s="954"/>
      <c r="BY109" s="954"/>
      <c r="BZ109" s="955"/>
      <c r="CA109" s="953" t="s">
        <v>301</v>
      </c>
      <c r="CB109" s="954"/>
      <c r="CC109" s="954"/>
      <c r="CD109" s="954"/>
      <c r="CE109" s="955"/>
      <c r="CF109" s="974" t="s">
        <v>418</v>
      </c>
      <c r="CG109" s="974"/>
      <c r="CH109" s="974"/>
      <c r="CI109" s="974"/>
      <c r="CJ109" s="974"/>
      <c r="CK109" s="953" t="s">
        <v>419</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417</v>
      </c>
      <c r="DH109" s="954"/>
      <c r="DI109" s="954"/>
      <c r="DJ109" s="954"/>
      <c r="DK109" s="955"/>
      <c r="DL109" s="953" t="s">
        <v>302</v>
      </c>
      <c r="DM109" s="954"/>
      <c r="DN109" s="954"/>
      <c r="DO109" s="954"/>
      <c r="DP109" s="955"/>
      <c r="DQ109" s="953" t="s">
        <v>301</v>
      </c>
      <c r="DR109" s="954"/>
      <c r="DS109" s="954"/>
      <c r="DT109" s="954"/>
      <c r="DU109" s="955"/>
      <c r="DV109" s="953" t="s">
        <v>418</v>
      </c>
      <c r="DW109" s="954"/>
      <c r="DX109" s="954"/>
      <c r="DY109" s="954"/>
      <c r="DZ109" s="956"/>
    </row>
    <row r="110" spans="1:131" s="226" customFormat="1" ht="26.25" customHeight="1" x14ac:dyDescent="0.15">
      <c r="A110" s="957" t="s">
        <v>420</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3583979</v>
      </c>
      <c r="AB110" s="961"/>
      <c r="AC110" s="961"/>
      <c r="AD110" s="961"/>
      <c r="AE110" s="962"/>
      <c r="AF110" s="963">
        <v>3486680</v>
      </c>
      <c r="AG110" s="961"/>
      <c r="AH110" s="961"/>
      <c r="AI110" s="961"/>
      <c r="AJ110" s="962"/>
      <c r="AK110" s="963">
        <v>3255846</v>
      </c>
      <c r="AL110" s="961"/>
      <c r="AM110" s="961"/>
      <c r="AN110" s="961"/>
      <c r="AO110" s="962"/>
      <c r="AP110" s="964">
        <v>22</v>
      </c>
      <c r="AQ110" s="965"/>
      <c r="AR110" s="965"/>
      <c r="AS110" s="965"/>
      <c r="AT110" s="966"/>
      <c r="AU110" s="967" t="s">
        <v>66</v>
      </c>
      <c r="AV110" s="968"/>
      <c r="AW110" s="968"/>
      <c r="AX110" s="968"/>
      <c r="AY110" s="968"/>
      <c r="AZ110" s="1009" t="s">
        <v>421</v>
      </c>
      <c r="BA110" s="958"/>
      <c r="BB110" s="958"/>
      <c r="BC110" s="958"/>
      <c r="BD110" s="958"/>
      <c r="BE110" s="958"/>
      <c r="BF110" s="958"/>
      <c r="BG110" s="958"/>
      <c r="BH110" s="958"/>
      <c r="BI110" s="958"/>
      <c r="BJ110" s="958"/>
      <c r="BK110" s="958"/>
      <c r="BL110" s="958"/>
      <c r="BM110" s="958"/>
      <c r="BN110" s="958"/>
      <c r="BO110" s="958"/>
      <c r="BP110" s="959"/>
      <c r="BQ110" s="995">
        <v>29943396</v>
      </c>
      <c r="BR110" s="996"/>
      <c r="BS110" s="996"/>
      <c r="BT110" s="996"/>
      <c r="BU110" s="996"/>
      <c r="BV110" s="996">
        <v>27942796</v>
      </c>
      <c r="BW110" s="996"/>
      <c r="BX110" s="996"/>
      <c r="BY110" s="996"/>
      <c r="BZ110" s="996"/>
      <c r="CA110" s="996">
        <v>27840066</v>
      </c>
      <c r="CB110" s="996"/>
      <c r="CC110" s="996"/>
      <c r="CD110" s="996"/>
      <c r="CE110" s="996"/>
      <c r="CF110" s="1010">
        <v>187.7</v>
      </c>
      <c r="CG110" s="1011"/>
      <c r="CH110" s="1011"/>
      <c r="CI110" s="1011"/>
      <c r="CJ110" s="1011"/>
      <c r="CK110" s="1012" t="s">
        <v>422</v>
      </c>
      <c r="CL110" s="1013"/>
      <c r="CM110" s="992" t="s">
        <v>423</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424</v>
      </c>
      <c r="DH110" s="996"/>
      <c r="DI110" s="996"/>
      <c r="DJ110" s="996"/>
      <c r="DK110" s="996"/>
      <c r="DL110" s="996" t="s">
        <v>424</v>
      </c>
      <c r="DM110" s="996"/>
      <c r="DN110" s="996"/>
      <c r="DO110" s="996"/>
      <c r="DP110" s="996"/>
      <c r="DQ110" s="996" t="s">
        <v>425</v>
      </c>
      <c r="DR110" s="996"/>
      <c r="DS110" s="996"/>
      <c r="DT110" s="996"/>
      <c r="DU110" s="996"/>
      <c r="DV110" s="997" t="s">
        <v>425</v>
      </c>
      <c r="DW110" s="997"/>
      <c r="DX110" s="997"/>
      <c r="DY110" s="997"/>
      <c r="DZ110" s="998"/>
    </row>
    <row r="111" spans="1:131" s="226" customFormat="1" ht="26.25" customHeight="1" x14ac:dyDescent="0.15">
      <c r="A111" s="999" t="s">
        <v>426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427</v>
      </c>
      <c r="AB111" s="1003"/>
      <c r="AC111" s="1003"/>
      <c r="AD111" s="1003"/>
      <c r="AE111" s="1004"/>
      <c r="AF111" s="1005" t="s">
        <v>428</v>
      </c>
      <c r="AG111" s="1003"/>
      <c r="AH111" s="1003"/>
      <c r="AI111" s="1003"/>
      <c r="AJ111" s="1004"/>
      <c r="AK111" s="1005" t="s">
        <v>424</v>
      </c>
      <c r="AL111" s="1003"/>
      <c r="AM111" s="1003"/>
      <c r="AN111" s="1003"/>
      <c r="AO111" s="1004"/>
      <c r="AP111" s="1006" t="s">
        <v>242</v>
      </c>
      <c r="AQ111" s="1007"/>
      <c r="AR111" s="1007"/>
      <c r="AS111" s="1007"/>
      <c r="AT111" s="1008"/>
      <c r="AU111" s="969"/>
      <c r="AV111" s="970"/>
      <c r="AW111" s="970"/>
      <c r="AX111" s="970"/>
      <c r="AY111" s="970"/>
      <c r="AZ111" s="1018" t="s">
        <v>429</v>
      </c>
      <c r="BA111" s="1019"/>
      <c r="BB111" s="1019"/>
      <c r="BC111" s="1019"/>
      <c r="BD111" s="1019"/>
      <c r="BE111" s="1019"/>
      <c r="BF111" s="1019"/>
      <c r="BG111" s="1019"/>
      <c r="BH111" s="1019"/>
      <c r="BI111" s="1019"/>
      <c r="BJ111" s="1019"/>
      <c r="BK111" s="1019"/>
      <c r="BL111" s="1019"/>
      <c r="BM111" s="1019"/>
      <c r="BN111" s="1019"/>
      <c r="BO111" s="1019"/>
      <c r="BP111" s="1020"/>
      <c r="BQ111" s="988">
        <v>1101</v>
      </c>
      <c r="BR111" s="989"/>
      <c r="BS111" s="989"/>
      <c r="BT111" s="989"/>
      <c r="BU111" s="989"/>
      <c r="BV111" s="989" t="s">
        <v>430</v>
      </c>
      <c r="BW111" s="989"/>
      <c r="BX111" s="989"/>
      <c r="BY111" s="989"/>
      <c r="BZ111" s="989"/>
      <c r="CA111" s="989" t="s">
        <v>431</v>
      </c>
      <c r="CB111" s="989"/>
      <c r="CC111" s="989"/>
      <c r="CD111" s="989"/>
      <c r="CE111" s="989"/>
      <c r="CF111" s="983" t="s">
        <v>242</v>
      </c>
      <c r="CG111" s="984"/>
      <c r="CH111" s="984"/>
      <c r="CI111" s="984"/>
      <c r="CJ111" s="984"/>
      <c r="CK111" s="1014"/>
      <c r="CL111" s="1015"/>
      <c r="CM111" s="985" t="s">
        <v>432</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425</v>
      </c>
      <c r="DH111" s="989"/>
      <c r="DI111" s="989"/>
      <c r="DJ111" s="989"/>
      <c r="DK111" s="989"/>
      <c r="DL111" s="989" t="s">
        <v>431</v>
      </c>
      <c r="DM111" s="989"/>
      <c r="DN111" s="989"/>
      <c r="DO111" s="989"/>
      <c r="DP111" s="989"/>
      <c r="DQ111" s="989" t="s">
        <v>430</v>
      </c>
      <c r="DR111" s="989"/>
      <c r="DS111" s="989"/>
      <c r="DT111" s="989"/>
      <c r="DU111" s="989"/>
      <c r="DV111" s="990" t="s">
        <v>428</v>
      </c>
      <c r="DW111" s="990"/>
      <c r="DX111" s="990"/>
      <c r="DY111" s="990"/>
      <c r="DZ111" s="991"/>
    </row>
    <row r="112" spans="1:131" s="226" customFormat="1" ht="26.25" customHeight="1" x14ac:dyDescent="0.15">
      <c r="A112" s="1021" t="s">
        <v>433</v>
      </c>
      <c r="B112" s="1022"/>
      <c r="C112" s="1019" t="s">
        <v>434</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431</v>
      </c>
      <c r="AB112" s="1028"/>
      <c r="AC112" s="1028"/>
      <c r="AD112" s="1028"/>
      <c r="AE112" s="1029"/>
      <c r="AF112" s="1030" t="s">
        <v>425</v>
      </c>
      <c r="AG112" s="1028"/>
      <c r="AH112" s="1028"/>
      <c r="AI112" s="1028"/>
      <c r="AJ112" s="1029"/>
      <c r="AK112" s="1030" t="s">
        <v>435</v>
      </c>
      <c r="AL112" s="1028"/>
      <c r="AM112" s="1028"/>
      <c r="AN112" s="1028"/>
      <c r="AO112" s="1029"/>
      <c r="AP112" s="1031" t="s">
        <v>435</v>
      </c>
      <c r="AQ112" s="1032"/>
      <c r="AR112" s="1032"/>
      <c r="AS112" s="1032"/>
      <c r="AT112" s="1033"/>
      <c r="AU112" s="969"/>
      <c r="AV112" s="970"/>
      <c r="AW112" s="970"/>
      <c r="AX112" s="970"/>
      <c r="AY112" s="970"/>
      <c r="AZ112" s="1018" t="s">
        <v>436</v>
      </c>
      <c r="BA112" s="1019"/>
      <c r="BB112" s="1019"/>
      <c r="BC112" s="1019"/>
      <c r="BD112" s="1019"/>
      <c r="BE112" s="1019"/>
      <c r="BF112" s="1019"/>
      <c r="BG112" s="1019"/>
      <c r="BH112" s="1019"/>
      <c r="BI112" s="1019"/>
      <c r="BJ112" s="1019"/>
      <c r="BK112" s="1019"/>
      <c r="BL112" s="1019"/>
      <c r="BM112" s="1019"/>
      <c r="BN112" s="1019"/>
      <c r="BO112" s="1019"/>
      <c r="BP112" s="1020"/>
      <c r="BQ112" s="988">
        <v>20935238</v>
      </c>
      <c r="BR112" s="989"/>
      <c r="BS112" s="989"/>
      <c r="BT112" s="989"/>
      <c r="BU112" s="989"/>
      <c r="BV112" s="989">
        <v>19510928</v>
      </c>
      <c r="BW112" s="989"/>
      <c r="BX112" s="989"/>
      <c r="BY112" s="989"/>
      <c r="BZ112" s="989"/>
      <c r="CA112" s="989">
        <v>19065324</v>
      </c>
      <c r="CB112" s="989"/>
      <c r="CC112" s="989"/>
      <c r="CD112" s="989"/>
      <c r="CE112" s="989"/>
      <c r="CF112" s="983">
        <v>128.6</v>
      </c>
      <c r="CG112" s="984"/>
      <c r="CH112" s="984"/>
      <c r="CI112" s="984"/>
      <c r="CJ112" s="984"/>
      <c r="CK112" s="1014"/>
      <c r="CL112" s="1015"/>
      <c r="CM112" s="985" t="s">
        <v>437</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428</v>
      </c>
      <c r="DH112" s="989"/>
      <c r="DI112" s="989"/>
      <c r="DJ112" s="989"/>
      <c r="DK112" s="989"/>
      <c r="DL112" s="989" t="s">
        <v>428</v>
      </c>
      <c r="DM112" s="989"/>
      <c r="DN112" s="989"/>
      <c r="DO112" s="989"/>
      <c r="DP112" s="989"/>
      <c r="DQ112" s="989" t="s">
        <v>428</v>
      </c>
      <c r="DR112" s="989"/>
      <c r="DS112" s="989"/>
      <c r="DT112" s="989"/>
      <c r="DU112" s="989"/>
      <c r="DV112" s="990" t="s">
        <v>242</v>
      </c>
      <c r="DW112" s="990"/>
      <c r="DX112" s="990"/>
      <c r="DY112" s="990"/>
      <c r="DZ112" s="991"/>
    </row>
    <row r="113" spans="1:130" s="226" customFormat="1" ht="26.25" customHeight="1" x14ac:dyDescent="0.15">
      <c r="A113" s="1023"/>
      <c r="B113" s="1024"/>
      <c r="C113" s="1019" t="s">
        <v>438</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1704557</v>
      </c>
      <c r="AB113" s="1003"/>
      <c r="AC113" s="1003"/>
      <c r="AD113" s="1003"/>
      <c r="AE113" s="1004"/>
      <c r="AF113" s="1005">
        <v>1475039</v>
      </c>
      <c r="AG113" s="1003"/>
      <c r="AH113" s="1003"/>
      <c r="AI113" s="1003"/>
      <c r="AJ113" s="1004"/>
      <c r="AK113" s="1005">
        <v>1497093</v>
      </c>
      <c r="AL113" s="1003"/>
      <c r="AM113" s="1003"/>
      <c r="AN113" s="1003"/>
      <c r="AO113" s="1004"/>
      <c r="AP113" s="1006">
        <v>10.1</v>
      </c>
      <c r="AQ113" s="1007"/>
      <c r="AR113" s="1007"/>
      <c r="AS113" s="1007"/>
      <c r="AT113" s="1008"/>
      <c r="AU113" s="969"/>
      <c r="AV113" s="970"/>
      <c r="AW113" s="970"/>
      <c r="AX113" s="970"/>
      <c r="AY113" s="970"/>
      <c r="AZ113" s="1018" t="s">
        <v>439</v>
      </c>
      <c r="BA113" s="1019"/>
      <c r="BB113" s="1019"/>
      <c r="BC113" s="1019"/>
      <c r="BD113" s="1019"/>
      <c r="BE113" s="1019"/>
      <c r="BF113" s="1019"/>
      <c r="BG113" s="1019"/>
      <c r="BH113" s="1019"/>
      <c r="BI113" s="1019"/>
      <c r="BJ113" s="1019"/>
      <c r="BK113" s="1019"/>
      <c r="BL113" s="1019"/>
      <c r="BM113" s="1019"/>
      <c r="BN113" s="1019"/>
      <c r="BO113" s="1019"/>
      <c r="BP113" s="1020"/>
      <c r="BQ113" s="988">
        <v>715431</v>
      </c>
      <c r="BR113" s="989"/>
      <c r="BS113" s="989"/>
      <c r="BT113" s="989"/>
      <c r="BU113" s="989"/>
      <c r="BV113" s="989">
        <v>682151</v>
      </c>
      <c r="BW113" s="989"/>
      <c r="BX113" s="989"/>
      <c r="BY113" s="989"/>
      <c r="BZ113" s="989"/>
      <c r="CA113" s="989">
        <v>680415</v>
      </c>
      <c r="CB113" s="989"/>
      <c r="CC113" s="989"/>
      <c r="CD113" s="989"/>
      <c r="CE113" s="989"/>
      <c r="CF113" s="983">
        <v>4.5999999999999996</v>
      </c>
      <c r="CG113" s="984"/>
      <c r="CH113" s="984"/>
      <c r="CI113" s="984"/>
      <c r="CJ113" s="984"/>
      <c r="CK113" s="1014"/>
      <c r="CL113" s="1015"/>
      <c r="CM113" s="985" t="s">
        <v>440</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435</v>
      </c>
      <c r="DH113" s="1028"/>
      <c r="DI113" s="1028"/>
      <c r="DJ113" s="1028"/>
      <c r="DK113" s="1029"/>
      <c r="DL113" s="1030" t="s">
        <v>428</v>
      </c>
      <c r="DM113" s="1028"/>
      <c r="DN113" s="1028"/>
      <c r="DO113" s="1028"/>
      <c r="DP113" s="1029"/>
      <c r="DQ113" s="1030" t="s">
        <v>441</v>
      </c>
      <c r="DR113" s="1028"/>
      <c r="DS113" s="1028"/>
      <c r="DT113" s="1028"/>
      <c r="DU113" s="1029"/>
      <c r="DV113" s="1031" t="s">
        <v>431</v>
      </c>
      <c r="DW113" s="1032"/>
      <c r="DX113" s="1032"/>
      <c r="DY113" s="1032"/>
      <c r="DZ113" s="1033"/>
    </row>
    <row r="114" spans="1:130" s="226" customFormat="1" ht="26.25" customHeight="1" x14ac:dyDescent="0.15">
      <c r="A114" s="1023"/>
      <c r="B114" s="1024"/>
      <c r="C114" s="1019" t="s">
        <v>442</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119774</v>
      </c>
      <c r="AB114" s="1028"/>
      <c r="AC114" s="1028"/>
      <c r="AD114" s="1028"/>
      <c r="AE114" s="1029"/>
      <c r="AF114" s="1030">
        <v>92004</v>
      </c>
      <c r="AG114" s="1028"/>
      <c r="AH114" s="1028"/>
      <c r="AI114" s="1028"/>
      <c r="AJ114" s="1029"/>
      <c r="AK114" s="1030">
        <v>99558</v>
      </c>
      <c r="AL114" s="1028"/>
      <c r="AM114" s="1028"/>
      <c r="AN114" s="1028"/>
      <c r="AO114" s="1029"/>
      <c r="AP114" s="1031">
        <v>0.7</v>
      </c>
      <c r="AQ114" s="1032"/>
      <c r="AR114" s="1032"/>
      <c r="AS114" s="1032"/>
      <c r="AT114" s="1033"/>
      <c r="AU114" s="969"/>
      <c r="AV114" s="970"/>
      <c r="AW114" s="970"/>
      <c r="AX114" s="970"/>
      <c r="AY114" s="970"/>
      <c r="AZ114" s="1018" t="s">
        <v>443</v>
      </c>
      <c r="BA114" s="1019"/>
      <c r="BB114" s="1019"/>
      <c r="BC114" s="1019"/>
      <c r="BD114" s="1019"/>
      <c r="BE114" s="1019"/>
      <c r="BF114" s="1019"/>
      <c r="BG114" s="1019"/>
      <c r="BH114" s="1019"/>
      <c r="BI114" s="1019"/>
      <c r="BJ114" s="1019"/>
      <c r="BK114" s="1019"/>
      <c r="BL114" s="1019"/>
      <c r="BM114" s="1019"/>
      <c r="BN114" s="1019"/>
      <c r="BO114" s="1019"/>
      <c r="BP114" s="1020"/>
      <c r="BQ114" s="988">
        <v>3434465</v>
      </c>
      <c r="BR114" s="989"/>
      <c r="BS114" s="989"/>
      <c r="BT114" s="989"/>
      <c r="BU114" s="989"/>
      <c r="BV114" s="989">
        <v>3219314</v>
      </c>
      <c r="BW114" s="989"/>
      <c r="BX114" s="989"/>
      <c r="BY114" s="989"/>
      <c r="BZ114" s="989"/>
      <c r="CA114" s="989">
        <v>2971973</v>
      </c>
      <c r="CB114" s="989"/>
      <c r="CC114" s="989"/>
      <c r="CD114" s="989"/>
      <c r="CE114" s="989"/>
      <c r="CF114" s="983">
        <v>20</v>
      </c>
      <c r="CG114" s="984"/>
      <c r="CH114" s="984"/>
      <c r="CI114" s="984"/>
      <c r="CJ114" s="984"/>
      <c r="CK114" s="1014"/>
      <c r="CL114" s="1015"/>
      <c r="CM114" s="985" t="s">
        <v>444</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427</v>
      </c>
      <c r="DH114" s="1028"/>
      <c r="DI114" s="1028"/>
      <c r="DJ114" s="1028"/>
      <c r="DK114" s="1029"/>
      <c r="DL114" s="1030" t="s">
        <v>242</v>
      </c>
      <c r="DM114" s="1028"/>
      <c r="DN114" s="1028"/>
      <c r="DO114" s="1028"/>
      <c r="DP114" s="1029"/>
      <c r="DQ114" s="1030" t="s">
        <v>425</v>
      </c>
      <c r="DR114" s="1028"/>
      <c r="DS114" s="1028"/>
      <c r="DT114" s="1028"/>
      <c r="DU114" s="1029"/>
      <c r="DV114" s="1031" t="s">
        <v>242</v>
      </c>
      <c r="DW114" s="1032"/>
      <c r="DX114" s="1032"/>
      <c r="DY114" s="1032"/>
      <c r="DZ114" s="1033"/>
    </row>
    <row r="115" spans="1:130" s="226" customFormat="1" ht="26.25" customHeight="1" x14ac:dyDescent="0.15">
      <c r="A115" s="1023"/>
      <c r="B115" s="1024"/>
      <c r="C115" s="1019" t="s">
        <v>445</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3219</v>
      </c>
      <c r="AB115" s="1003"/>
      <c r="AC115" s="1003"/>
      <c r="AD115" s="1003"/>
      <c r="AE115" s="1004"/>
      <c r="AF115" s="1005">
        <v>1773</v>
      </c>
      <c r="AG115" s="1003"/>
      <c r="AH115" s="1003"/>
      <c r="AI115" s="1003"/>
      <c r="AJ115" s="1004"/>
      <c r="AK115" s="1005">
        <v>540</v>
      </c>
      <c r="AL115" s="1003"/>
      <c r="AM115" s="1003"/>
      <c r="AN115" s="1003"/>
      <c r="AO115" s="1004"/>
      <c r="AP115" s="1006">
        <v>0</v>
      </c>
      <c r="AQ115" s="1007"/>
      <c r="AR115" s="1007"/>
      <c r="AS115" s="1007"/>
      <c r="AT115" s="1008"/>
      <c r="AU115" s="969"/>
      <c r="AV115" s="970"/>
      <c r="AW115" s="970"/>
      <c r="AX115" s="970"/>
      <c r="AY115" s="970"/>
      <c r="AZ115" s="1018" t="s">
        <v>446</v>
      </c>
      <c r="BA115" s="1019"/>
      <c r="BB115" s="1019"/>
      <c r="BC115" s="1019"/>
      <c r="BD115" s="1019"/>
      <c r="BE115" s="1019"/>
      <c r="BF115" s="1019"/>
      <c r="BG115" s="1019"/>
      <c r="BH115" s="1019"/>
      <c r="BI115" s="1019"/>
      <c r="BJ115" s="1019"/>
      <c r="BK115" s="1019"/>
      <c r="BL115" s="1019"/>
      <c r="BM115" s="1019"/>
      <c r="BN115" s="1019"/>
      <c r="BO115" s="1019"/>
      <c r="BP115" s="1020"/>
      <c r="BQ115" s="988" t="s">
        <v>430</v>
      </c>
      <c r="BR115" s="989"/>
      <c r="BS115" s="989"/>
      <c r="BT115" s="989"/>
      <c r="BU115" s="989"/>
      <c r="BV115" s="989" t="s">
        <v>242</v>
      </c>
      <c r="BW115" s="989"/>
      <c r="BX115" s="989"/>
      <c r="BY115" s="989"/>
      <c r="BZ115" s="989"/>
      <c r="CA115" s="989" t="s">
        <v>431</v>
      </c>
      <c r="CB115" s="989"/>
      <c r="CC115" s="989"/>
      <c r="CD115" s="989"/>
      <c r="CE115" s="989"/>
      <c r="CF115" s="983" t="s">
        <v>431</v>
      </c>
      <c r="CG115" s="984"/>
      <c r="CH115" s="984"/>
      <c r="CI115" s="984"/>
      <c r="CJ115" s="984"/>
      <c r="CK115" s="1014"/>
      <c r="CL115" s="1015"/>
      <c r="CM115" s="1018" t="s">
        <v>447</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431</v>
      </c>
      <c r="DH115" s="1028"/>
      <c r="DI115" s="1028"/>
      <c r="DJ115" s="1028"/>
      <c r="DK115" s="1029"/>
      <c r="DL115" s="1030" t="s">
        <v>431</v>
      </c>
      <c r="DM115" s="1028"/>
      <c r="DN115" s="1028"/>
      <c r="DO115" s="1028"/>
      <c r="DP115" s="1029"/>
      <c r="DQ115" s="1030" t="s">
        <v>431</v>
      </c>
      <c r="DR115" s="1028"/>
      <c r="DS115" s="1028"/>
      <c r="DT115" s="1028"/>
      <c r="DU115" s="1029"/>
      <c r="DV115" s="1031" t="s">
        <v>242</v>
      </c>
      <c r="DW115" s="1032"/>
      <c r="DX115" s="1032"/>
      <c r="DY115" s="1032"/>
      <c r="DZ115" s="1033"/>
    </row>
    <row r="116" spans="1:130" s="226" customFormat="1" ht="26.25" customHeight="1" x14ac:dyDescent="0.15">
      <c r="A116" s="1025"/>
      <c r="B116" s="1026"/>
      <c r="C116" s="1034" t="s">
        <v>448</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6</v>
      </c>
      <c r="AB116" s="1028"/>
      <c r="AC116" s="1028"/>
      <c r="AD116" s="1028"/>
      <c r="AE116" s="1029"/>
      <c r="AF116" s="1030" t="s">
        <v>431</v>
      </c>
      <c r="AG116" s="1028"/>
      <c r="AH116" s="1028"/>
      <c r="AI116" s="1028"/>
      <c r="AJ116" s="1029"/>
      <c r="AK116" s="1030" t="s">
        <v>427</v>
      </c>
      <c r="AL116" s="1028"/>
      <c r="AM116" s="1028"/>
      <c r="AN116" s="1028"/>
      <c r="AO116" s="1029"/>
      <c r="AP116" s="1031" t="s">
        <v>428</v>
      </c>
      <c r="AQ116" s="1032"/>
      <c r="AR116" s="1032"/>
      <c r="AS116" s="1032"/>
      <c r="AT116" s="1033"/>
      <c r="AU116" s="969"/>
      <c r="AV116" s="970"/>
      <c r="AW116" s="970"/>
      <c r="AX116" s="970"/>
      <c r="AY116" s="970"/>
      <c r="AZ116" s="1036" t="s">
        <v>449</v>
      </c>
      <c r="BA116" s="1037"/>
      <c r="BB116" s="1037"/>
      <c r="BC116" s="1037"/>
      <c r="BD116" s="1037"/>
      <c r="BE116" s="1037"/>
      <c r="BF116" s="1037"/>
      <c r="BG116" s="1037"/>
      <c r="BH116" s="1037"/>
      <c r="BI116" s="1037"/>
      <c r="BJ116" s="1037"/>
      <c r="BK116" s="1037"/>
      <c r="BL116" s="1037"/>
      <c r="BM116" s="1037"/>
      <c r="BN116" s="1037"/>
      <c r="BO116" s="1037"/>
      <c r="BP116" s="1038"/>
      <c r="BQ116" s="988" t="s">
        <v>242</v>
      </c>
      <c r="BR116" s="989"/>
      <c r="BS116" s="989"/>
      <c r="BT116" s="989"/>
      <c r="BU116" s="989"/>
      <c r="BV116" s="989" t="s">
        <v>431</v>
      </c>
      <c r="BW116" s="989"/>
      <c r="BX116" s="989"/>
      <c r="BY116" s="989"/>
      <c r="BZ116" s="989"/>
      <c r="CA116" s="989" t="s">
        <v>431</v>
      </c>
      <c r="CB116" s="989"/>
      <c r="CC116" s="989"/>
      <c r="CD116" s="989"/>
      <c r="CE116" s="989"/>
      <c r="CF116" s="983" t="s">
        <v>430</v>
      </c>
      <c r="CG116" s="984"/>
      <c r="CH116" s="984"/>
      <c r="CI116" s="984"/>
      <c r="CJ116" s="984"/>
      <c r="CK116" s="1014"/>
      <c r="CL116" s="1015"/>
      <c r="CM116" s="985" t="s">
        <v>450</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242</v>
      </c>
      <c r="DH116" s="1028"/>
      <c r="DI116" s="1028"/>
      <c r="DJ116" s="1028"/>
      <c r="DK116" s="1029"/>
      <c r="DL116" s="1030" t="s">
        <v>425</v>
      </c>
      <c r="DM116" s="1028"/>
      <c r="DN116" s="1028"/>
      <c r="DO116" s="1028"/>
      <c r="DP116" s="1029"/>
      <c r="DQ116" s="1030" t="s">
        <v>431</v>
      </c>
      <c r="DR116" s="1028"/>
      <c r="DS116" s="1028"/>
      <c r="DT116" s="1028"/>
      <c r="DU116" s="1029"/>
      <c r="DV116" s="1031" t="s">
        <v>430</v>
      </c>
      <c r="DW116" s="1032"/>
      <c r="DX116" s="1032"/>
      <c r="DY116" s="1032"/>
      <c r="DZ116" s="1033"/>
    </row>
    <row r="117" spans="1:130" s="226" customFormat="1" ht="26.25" customHeight="1" x14ac:dyDescent="0.15">
      <c r="A117" s="973" t="s">
        <v>182</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451</v>
      </c>
      <c r="Z117" s="955"/>
      <c r="AA117" s="1045">
        <v>5411535</v>
      </c>
      <c r="AB117" s="1046"/>
      <c r="AC117" s="1046"/>
      <c r="AD117" s="1046"/>
      <c r="AE117" s="1047"/>
      <c r="AF117" s="1048">
        <v>5055496</v>
      </c>
      <c r="AG117" s="1046"/>
      <c r="AH117" s="1046"/>
      <c r="AI117" s="1046"/>
      <c r="AJ117" s="1047"/>
      <c r="AK117" s="1048">
        <v>4853037</v>
      </c>
      <c r="AL117" s="1046"/>
      <c r="AM117" s="1046"/>
      <c r="AN117" s="1046"/>
      <c r="AO117" s="1047"/>
      <c r="AP117" s="1049"/>
      <c r="AQ117" s="1050"/>
      <c r="AR117" s="1050"/>
      <c r="AS117" s="1050"/>
      <c r="AT117" s="1051"/>
      <c r="AU117" s="969"/>
      <c r="AV117" s="970"/>
      <c r="AW117" s="970"/>
      <c r="AX117" s="970"/>
      <c r="AY117" s="970"/>
      <c r="AZ117" s="1036" t="s">
        <v>452</v>
      </c>
      <c r="BA117" s="1037"/>
      <c r="BB117" s="1037"/>
      <c r="BC117" s="1037"/>
      <c r="BD117" s="1037"/>
      <c r="BE117" s="1037"/>
      <c r="BF117" s="1037"/>
      <c r="BG117" s="1037"/>
      <c r="BH117" s="1037"/>
      <c r="BI117" s="1037"/>
      <c r="BJ117" s="1037"/>
      <c r="BK117" s="1037"/>
      <c r="BL117" s="1037"/>
      <c r="BM117" s="1037"/>
      <c r="BN117" s="1037"/>
      <c r="BO117" s="1037"/>
      <c r="BP117" s="1038"/>
      <c r="BQ117" s="988" t="s">
        <v>427</v>
      </c>
      <c r="BR117" s="989"/>
      <c r="BS117" s="989"/>
      <c r="BT117" s="989"/>
      <c r="BU117" s="989"/>
      <c r="BV117" s="989" t="s">
        <v>431</v>
      </c>
      <c r="BW117" s="989"/>
      <c r="BX117" s="989"/>
      <c r="BY117" s="989"/>
      <c r="BZ117" s="989"/>
      <c r="CA117" s="989" t="s">
        <v>441</v>
      </c>
      <c r="CB117" s="989"/>
      <c r="CC117" s="989"/>
      <c r="CD117" s="989"/>
      <c r="CE117" s="989"/>
      <c r="CF117" s="983" t="s">
        <v>435</v>
      </c>
      <c r="CG117" s="984"/>
      <c r="CH117" s="984"/>
      <c r="CI117" s="984"/>
      <c r="CJ117" s="984"/>
      <c r="CK117" s="1014"/>
      <c r="CL117" s="1015"/>
      <c r="CM117" s="985" t="s">
        <v>453</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242</v>
      </c>
      <c r="DH117" s="1028"/>
      <c r="DI117" s="1028"/>
      <c r="DJ117" s="1028"/>
      <c r="DK117" s="1029"/>
      <c r="DL117" s="1030" t="s">
        <v>435</v>
      </c>
      <c r="DM117" s="1028"/>
      <c r="DN117" s="1028"/>
      <c r="DO117" s="1028"/>
      <c r="DP117" s="1029"/>
      <c r="DQ117" s="1030" t="s">
        <v>441</v>
      </c>
      <c r="DR117" s="1028"/>
      <c r="DS117" s="1028"/>
      <c r="DT117" s="1028"/>
      <c r="DU117" s="1029"/>
      <c r="DV117" s="1031" t="s">
        <v>427</v>
      </c>
      <c r="DW117" s="1032"/>
      <c r="DX117" s="1032"/>
      <c r="DY117" s="1032"/>
      <c r="DZ117" s="1033"/>
    </row>
    <row r="118" spans="1:130" s="226" customFormat="1" ht="26.25" customHeight="1" x14ac:dyDescent="0.15">
      <c r="A118" s="973" t="s">
        <v>419</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417</v>
      </c>
      <c r="AB118" s="954"/>
      <c r="AC118" s="954"/>
      <c r="AD118" s="954"/>
      <c r="AE118" s="955"/>
      <c r="AF118" s="953" t="s">
        <v>302</v>
      </c>
      <c r="AG118" s="954"/>
      <c r="AH118" s="954"/>
      <c r="AI118" s="954"/>
      <c r="AJ118" s="955"/>
      <c r="AK118" s="953" t="s">
        <v>301</v>
      </c>
      <c r="AL118" s="954"/>
      <c r="AM118" s="954"/>
      <c r="AN118" s="954"/>
      <c r="AO118" s="955"/>
      <c r="AP118" s="1040" t="s">
        <v>418</v>
      </c>
      <c r="AQ118" s="1041"/>
      <c r="AR118" s="1041"/>
      <c r="AS118" s="1041"/>
      <c r="AT118" s="1042"/>
      <c r="AU118" s="969"/>
      <c r="AV118" s="970"/>
      <c r="AW118" s="970"/>
      <c r="AX118" s="970"/>
      <c r="AY118" s="970"/>
      <c r="AZ118" s="1043" t="s">
        <v>454</v>
      </c>
      <c r="BA118" s="1034"/>
      <c r="BB118" s="1034"/>
      <c r="BC118" s="1034"/>
      <c r="BD118" s="1034"/>
      <c r="BE118" s="1034"/>
      <c r="BF118" s="1034"/>
      <c r="BG118" s="1034"/>
      <c r="BH118" s="1034"/>
      <c r="BI118" s="1034"/>
      <c r="BJ118" s="1034"/>
      <c r="BK118" s="1034"/>
      <c r="BL118" s="1034"/>
      <c r="BM118" s="1034"/>
      <c r="BN118" s="1034"/>
      <c r="BO118" s="1034"/>
      <c r="BP118" s="1035"/>
      <c r="BQ118" s="1066" t="s">
        <v>427</v>
      </c>
      <c r="BR118" s="1067"/>
      <c r="BS118" s="1067"/>
      <c r="BT118" s="1067"/>
      <c r="BU118" s="1067"/>
      <c r="BV118" s="1067" t="s">
        <v>427</v>
      </c>
      <c r="BW118" s="1067"/>
      <c r="BX118" s="1067"/>
      <c r="BY118" s="1067"/>
      <c r="BZ118" s="1067"/>
      <c r="CA118" s="1067" t="s">
        <v>441</v>
      </c>
      <c r="CB118" s="1067"/>
      <c r="CC118" s="1067"/>
      <c r="CD118" s="1067"/>
      <c r="CE118" s="1067"/>
      <c r="CF118" s="983" t="s">
        <v>431</v>
      </c>
      <c r="CG118" s="984"/>
      <c r="CH118" s="984"/>
      <c r="CI118" s="984"/>
      <c r="CJ118" s="984"/>
      <c r="CK118" s="1014"/>
      <c r="CL118" s="1015"/>
      <c r="CM118" s="985" t="s">
        <v>455</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427</v>
      </c>
      <c r="DH118" s="1028"/>
      <c r="DI118" s="1028"/>
      <c r="DJ118" s="1028"/>
      <c r="DK118" s="1029"/>
      <c r="DL118" s="1030" t="s">
        <v>242</v>
      </c>
      <c r="DM118" s="1028"/>
      <c r="DN118" s="1028"/>
      <c r="DO118" s="1028"/>
      <c r="DP118" s="1029"/>
      <c r="DQ118" s="1030" t="s">
        <v>441</v>
      </c>
      <c r="DR118" s="1028"/>
      <c r="DS118" s="1028"/>
      <c r="DT118" s="1028"/>
      <c r="DU118" s="1029"/>
      <c r="DV118" s="1031" t="s">
        <v>441</v>
      </c>
      <c r="DW118" s="1032"/>
      <c r="DX118" s="1032"/>
      <c r="DY118" s="1032"/>
      <c r="DZ118" s="1033"/>
    </row>
    <row r="119" spans="1:130" s="226" customFormat="1" ht="26.25" customHeight="1" x14ac:dyDescent="0.15">
      <c r="A119" s="1127" t="s">
        <v>422</v>
      </c>
      <c r="B119" s="1013"/>
      <c r="C119" s="992" t="s">
        <v>423</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431</v>
      </c>
      <c r="AB119" s="961"/>
      <c r="AC119" s="961"/>
      <c r="AD119" s="961"/>
      <c r="AE119" s="962"/>
      <c r="AF119" s="963" t="s">
        <v>242</v>
      </c>
      <c r="AG119" s="961"/>
      <c r="AH119" s="961"/>
      <c r="AI119" s="961"/>
      <c r="AJ119" s="962"/>
      <c r="AK119" s="963" t="s">
        <v>427</v>
      </c>
      <c r="AL119" s="961"/>
      <c r="AM119" s="961"/>
      <c r="AN119" s="961"/>
      <c r="AO119" s="962"/>
      <c r="AP119" s="964" t="s">
        <v>427</v>
      </c>
      <c r="AQ119" s="965"/>
      <c r="AR119" s="965"/>
      <c r="AS119" s="965"/>
      <c r="AT119" s="966"/>
      <c r="AU119" s="971"/>
      <c r="AV119" s="972"/>
      <c r="AW119" s="972"/>
      <c r="AX119" s="972"/>
      <c r="AY119" s="972"/>
      <c r="AZ119" s="257" t="s">
        <v>182</v>
      </c>
      <c r="BA119" s="257"/>
      <c r="BB119" s="257"/>
      <c r="BC119" s="257"/>
      <c r="BD119" s="257"/>
      <c r="BE119" s="257"/>
      <c r="BF119" s="257"/>
      <c r="BG119" s="257"/>
      <c r="BH119" s="257"/>
      <c r="BI119" s="257"/>
      <c r="BJ119" s="257"/>
      <c r="BK119" s="257"/>
      <c r="BL119" s="257"/>
      <c r="BM119" s="257"/>
      <c r="BN119" s="257"/>
      <c r="BO119" s="1044" t="s">
        <v>456</v>
      </c>
      <c r="BP119" s="1075"/>
      <c r="BQ119" s="1066">
        <v>55029631</v>
      </c>
      <c r="BR119" s="1067"/>
      <c r="BS119" s="1067"/>
      <c r="BT119" s="1067"/>
      <c r="BU119" s="1067"/>
      <c r="BV119" s="1067">
        <v>51355189</v>
      </c>
      <c r="BW119" s="1067"/>
      <c r="BX119" s="1067"/>
      <c r="BY119" s="1067"/>
      <c r="BZ119" s="1067"/>
      <c r="CA119" s="1067">
        <v>50557778</v>
      </c>
      <c r="CB119" s="1067"/>
      <c r="CC119" s="1067"/>
      <c r="CD119" s="1067"/>
      <c r="CE119" s="1067"/>
      <c r="CF119" s="1068"/>
      <c r="CG119" s="1069"/>
      <c r="CH119" s="1069"/>
      <c r="CI119" s="1069"/>
      <c r="CJ119" s="1070"/>
      <c r="CK119" s="1016"/>
      <c r="CL119" s="1017"/>
      <c r="CM119" s="1071" t="s">
        <v>457</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v>1101</v>
      </c>
      <c r="DH119" s="1053"/>
      <c r="DI119" s="1053"/>
      <c r="DJ119" s="1053"/>
      <c r="DK119" s="1054"/>
      <c r="DL119" s="1052" t="s">
        <v>441</v>
      </c>
      <c r="DM119" s="1053"/>
      <c r="DN119" s="1053"/>
      <c r="DO119" s="1053"/>
      <c r="DP119" s="1054"/>
      <c r="DQ119" s="1052" t="s">
        <v>427</v>
      </c>
      <c r="DR119" s="1053"/>
      <c r="DS119" s="1053"/>
      <c r="DT119" s="1053"/>
      <c r="DU119" s="1054"/>
      <c r="DV119" s="1055" t="s">
        <v>242</v>
      </c>
      <c r="DW119" s="1056"/>
      <c r="DX119" s="1056"/>
      <c r="DY119" s="1056"/>
      <c r="DZ119" s="1057"/>
    </row>
    <row r="120" spans="1:130" s="226" customFormat="1" ht="26.25" customHeight="1" x14ac:dyDescent="0.15">
      <c r="A120" s="1128"/>
      <c r="B120" s="1015"/>
      <c r="C120" s="985" t="s">
        <v>432</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441</v>
      </c>
      <c r="AB120" s="1028"/>
      <c r="AC120" s="1028"/>
      <c r="AD120" s="1028"/>
      <c r="AE120" s="1029"/>
      <c r="AF120" s="1030" t="s">
        <v>427</v>
      </c>
      <c r="AG120" s="1028"/>
      <c r="AH120" s="1028"/>
      <c r="AI120" s="1028"/>
      <c r="AJ120" s="1029"/>
      <c r="AK120" s="1030" t="s">
        <v>427</v>
      </c>
      <c r="AL120" s="1028"/>
      <c r="AM120" s="1028"/>
      <c r="AN120" s="1028"/>
      <c r="AO120" s="1029"/>
      <c r="AP120" s="1031" t="s">
        <v>242</v>
      </c>
      <c r="AQ120" s="1032"/>
      <c r="AR120" s="1032"/>
      <c r="AS120" s="1032"/>
      <c r="AT120" s="1033"/>
      <c r="AU120" s="1058" t="s">
        <v>458</v>
      </c>
      <c r="AV120" s="1059"/>
      <c r="AW120" s="1059"/>
      <c r="AX120" s="1059"/>
      <c r="AY120" s="1060"/>
      <c r="AZ120" s="1009" t="s">
        <v>459</v>
      </c>
      <c r="BA120" s="958"/>
      <c r="BB120" s="958"/>
      <c r="BC120" s="958"/>
      <c r="BD120" s="958"/>
      <c r="BE120" s="958"/>
      <c r="BF120" s="958"/>
      <c r="BG120" s="958"/>
      <c r="BH120" s="958"/>
      <c r="BI120" s="958"/>
      <c r="BJ120" s="958"/>
      <c r="BK120" s="958"/>
      <c r="BL120" s="958"/>
      <c r="BM120" s="958"/>
      <c r="BN120" s="958"/>
      <c r="BO120" s="958"/>
      <c r="BP120" s="959"/>
      <c r="BQ120" s="995">
        <v>12524746</v>
      </c>
      <c r="BR120" s="996"/>
      <c r="BS120" s="996"/>
      <c r="BT120" s="996"/>
      <c r="BU120" s="996"/>
      <c r="BV120" s="996">
        <v>13602170</v>
      </c>
      <c r="BW120" s="996"/>
      <c r="BX120" s="996"/>
      <c r="BY120" s="996"/>
      <c r="BZ120" s="996"/>
      <c r="CA120" s="996">
        <v>15325726</v>
      </c>
      <c r="CB120" s="996"/>
      <c r="CC120" s="996"/>
      <c r="CD120" s="996"/>
      <c r="CE120" s="996"/>
      <c r="CF120" s="1010">
        <v>103.3</v>
      </c>
      <c r="CG120" s="1011"/>
      <c r="CH120" s="1011"/>
      <c r="CI120" s="1011"/>
      <c r="CJ120" s="1011"/>
      <c r="CK120" s="1076" t="s">
        <v>460</v>
      </c>
      <c r="CL120" s="1077"/>
      <c r="CM120" s="1077"/>
      <c r="CN120" s="1077"/>
      <c r="CO120" s="1078"/>
      <c r="CP120" s="1084" t="s">
        <v>461</v>
      </c>
      <c r="CQ120" s="1085"/>
      <c r="CR120" s="1085"/>
      <c r="CS120" s="1085"/>
      <c r="CT120" s="1085"/>
      <c r="CU120" s="1085"/>
      <c r="CV120" s="1085"/>
      <c r="CW120" s="1085"/>
      <c r="CX120" s="1085"/>
      <c r="CY120" s="1085"/>
      <c r="CZ120" s="1085"/>
      <c r="DA120" s="1085"/>
      <c r="DB120" s="1085"/>
      <c r="DC120" s="1085"/>
      <c r="DD120" s="1085"/>
      <c r="DE120" s="1085"/>
      <c r="DF120" s="1086"/>
      <c r="DG120" s="995">
        <v>13565988</v>
      </c>
      <c r="DH120" s="996"/>
      <c r="DI120" s="996"/>
      <c r="DJ120" s="996"/>
      <c r="DK120" s="996"/>
      <c r="DL120" s="996">
        <v>12427524</v>
      </c>
      <c r="DM120" s="996"/>
      <c r="DN120" s="996"/>
      <c r="DO120" s="996"/>
      <c r="DP120" s="996"/>
      <c r="DQ120" s="996">
        <v>11732244</v>
      </c>
      <c r="DR120" s="996"/>
      <c r="DS120" s="996"/>
      <c r="DT120" s="996"/>
      <c r="DU120" s="996"/>
      <c r="DV120" s="997">
        <v>79.099999999999994</v>
      </c>
      <c r="DW120" s="997"/>
      <c r="DX120" s="997"/>
      <c r="DY120" s="997"/>
      <c r="DZ120" s="998"/>
    </row>
    <row r="121" spans="1:130" s="226" customFormat="1" ht="26.25" customHeight="1" x14ac:dyDescent="0.15">
      <c r="A121" s="1128"/>
      <c r="B121" s="1015"/>
      <c r="C121" s="1036" t="s">
        <v>462</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427</v>
      </c>
      <c r="AB121" s="1028"/>
      <c r="AC121" s="1028"/>
      <c r="AD121" s="1028"/>
      <c r="AE121" s="1029"/>
      <c r="AF121" s="1030" t="s">
        <v>427</v>
      </c>
      <c r="AG121" s="1028"/>
      <c r="AH121" s="1028"/>
      <c r="AI121" s="1028"/>
      <c r="AJ121" s="1029"/>
      <c r="AK121" s="1030" t="s">
        <v>242</v>
      </c>
      <c r="AL121" s="1028"/>
      <c r="AM121" s="1028"/>
      <c r="AN121" s="1028"/>
      <c r="AO121" s="1029"/>
      <c r="AP121" s="1031" t="s">
        <v>427</v>
      </c>
      <c r="AQ121" s="1032"/>
      <c r="AR121" s="1032"/>
      <c r="AS121" s="1032"/>
      <c r="AT121" s="1033"/>
      <c r="AU121" s="1061"/>
      <c r="AV121" s="1062"/>
      <c r="AW121" s="1062"/>
      <c r="AX121" s="1062"/>
      <c r="AY121" s="1063"/>
      <c r="AZ121" s="1018" t="s">
        <v>463</v>
      </c>
      <c r="BA121" s="1019"/>
      <c r="BB121" s="1019"/>
      <c r="BC121" s="1019"/>
      <c r="BD121" s="1019"/>
      <c r="BE121" s="1019"/>
      <c r="BF121" s="1019"/>
      <c r="BG121" s="1019"/>
      <c r="BH121" s="1019"/>
      <c r="BI121" s="1019"/>
      <c r="BJ121" s="1019"/>
      <c r="BK121" s="1019"/>
      <c r="BL121" s="1019"/>
      <c r="BM121" s="1019"/>
      <c r="BN121" s="1019"/>
      <c r="BO121" s="1019"/>
      <c r="BP121" s="1020"/>
      <c r="BQ121" s="988">
        <v>2870640</v>
      </c>
      <c r="BR121" s="989"/>
      <c r="BS121" s="989"/>
      <c r="BT121" s="989"/>
      <c r="BU121" s="989"/>
      <c r="BV121" s="989">
        <v>2046630</v>
      </c>
      <c r="BW121" s="989"/>
      <c r="BX121" s="989"/>
      <c r="BY121" s="989"/>
      <c r="BZ121" s="989"/>
      <c r="CA121" s="989">
        <v>1918744</v>
      </c>
      <c r="CB121" s="989"/>
      <c r="CC121" s="989"/>
      <c r="CD121" s="989"/>
      <c r="CE121" s="989"/>
      <c r="CF121" s="983">
        <v>12.9</v>
      </c>
      <c r="CG121" s="984"/>
      <c r="CH121" s="984"/>
      <c r="CI121" s="984"/>
      <c r="CJ121" s="984"/>
      <c r="CK121" s="1079"/>
      <c r="CL121" s="1080"/>
      <c r="CM121" s="1080"/>
      <c r="CN121" s="1080"/>
      <c r="CO121" s="1081"/>
      <c r="CP121" s="1089" t="s">
        <v>464</v>
      </c>
      <c r="CQ121" s="1090"/>
      <c r="CR121" s="1090"/>
      <c r="CS121" s="1090"/>
      <c r="CT121" s="1090"/>
      <c r="CU121" s="1090"/>
      <c r="CV121" s="1090"/>
      <c r="CW121" s="1090"/>
      <c r="CX121" s="1090"/>
      <c r="CY121" s="1090"/>
      <c r="CZ121" s="1090"/>
      <c r="DA121" s="1090"/>
      <c r="DB121" s="1090"/>
      <c r="DC121" s="1090"/>
      <c r="DD121" s="1090"/>
      <c r="DE121" s="1090"/>
      <c r="DF121" s="1091"/>
      <c r="DG121" s="988">
        <v>6682625</v>
      </c>
      <c r="DH121" s="989"/>
      <c r="DI121" s="989"/>
      <c r="DJ121" s="989"/>
      <c r="DK121" s="989"/>
      <c r="DL121" s="989">
        <v>6403299</v>
      </c>
      <c r="DM121" s="989"/>
      <c r="DN121" s="989"/>
      <c r="DO121" s="989"/>
      <c r="DP121" s="989"/>
      <c r="DQ121" s="989">
        <v>6634958</v>
      </c>
      <c r="DR121" s="989"/>
      <c r="DS121" s="989"/>
      <c r="DT121" s="989"/>
      <c r="DU121" s="989"/>
      <c r="DV121" s="990">
        <v>44.7</v>
      </c>
      <c r="DW121" s="990"/>
      <c r="DX121" s="990"/>
      <c r="DY121" s="990"/>
      <c r="DZ121" s="991"/>
    </row>
    <row r="122" spans="1:130" s="226" customFormat="1" ht="26.25" customHeight="1" x14ac:dyDescent="0.15">
      <c r="A122" s="1128"/>
      <c r="B122" s="1015"/>
      <c r="C122" s="985" t="s">
        <v>444</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427</v>
      </c>
      <c r="AB122" s="1028"/>
      <c r="AC122" s="1028"/>
      <c r="AD122" s="1028"/>
      <c r="AE122" s="1029"/>
      <c r="AF122" s="1030" t="s">
        <v>427</v>
      </c>
      <c r="AG122" s="1028"/>
      <c r="AH122" s="1028"/>
      <c r="AI122" s="1028"/>
      <c r="AJ122" s="1029"/>
      <c r="AK122" s="1030" t="s">
        <v>441</v>
      </c>
      <c r="AL122" s="1028"/>
      <c r="AM122" s="1028"/>
      <c r="AN122" s="1028"/>
      <c r="AO122" s="1029"/>
      <c r="AP122" s="1031" t="s">
        <v>441</v>
      </c>
      <c r="AQ122" s="1032"/>
      <c r="AR122" s="1032"/>
      <c r="AS122" s="1032"/>
      <c r="AT122" s="1033"/>
      <c r="AU122" s="1061"/>
      <c r="AV122" s="1062"/>
      <c r="AW122" s="1062"/>
      <c r="AX122" s="1062"/>
      <c r="AY122" s="1063"/>
      <c r="AZ122" s="1043" t="s">
        <v>465</v>
      </c>
      <c r="BA122" s="1034"/>
      <c r="BB122" s="1034"/>
      <c r="BC122" s="1034"/>
      <c r="BD122" s="1034"/>
      <c r="BE122" s="1034"/>
      <c r="BF122" s="1034"/>
      <c r="BG122" s="1034"/>
      <c r="BH122" s="1034"/>
      <c r="BI122" s="1034"/>
      <c r="BJ122" s="1034"/>
      <c r="BK122" s="1034"/>
      <c r="BL122" s="1034"/>
      <c r="BM122" s="1034"/>
      <c r="BN122" s="1034"/>
      <c r="BO122" s="1034"/>
      <c r="BP122" s="1035"/>
      <c r="BQ122" s="1066">
        <v>36392754</v>
      </c>
      <c r="BR122" s="1067"/>
      <c r="BS122" s="1067"/>
      <c r="BT122" s="1067"/>
      <c r="BU122" s="1067"/>
      <c r="BV122" s="1067">
        <v>34896548</v>
      </c>
      <c r="BW122" s="1067"/>
      <c r="BX122" s="1067"/>
      <c r="BY122" s="1067"/>
      <c r="BZ122" s="1067"/>
      <c r="CA122" s="1067">
        <v>33952108</v>
      </c>
      <c r="CB122" s="1067"/>
      <c r="CC122" s="1067"/>
      <c r="CD122" s="1067"/>
      <c r="CE122" s="1067"/>
      <c r="CF122" s="1087">
        <v>228.9</v>
      </c>
      <c r="CG122" s="1088"/>
      <c r="CH122" s="1088"/>
      <c r="CI122" s="1088"/>
      <c r="CJ122" s="1088"/>
      <c r="CK122" s="1079"/>
      <c r="CL122" s="1080"/>
      <c r="CM122" s="1080"/>
      <c r="CN122" s="1080"/>
      <c r="CO122" s="1081"/>
      <c r="CP122" s="1089" t="s">
        <v>466</v>
      </c>
      <c r="CQ122" s="1090"/>
      <c r="CR122" s="1090"/>
      <c r="CS122" s="1090"/>
      <c r="CT122" s="1090"/>
      <c r="CU122" s="1090"/>
      <c r="CV122" s="1090"/>
      <c r="CW122" s="1090"/>
      <c r="CX122" s="1090"/>
      <c r="CY122" s="1090"/>
      <c r="CZ122" s="1090"/>
      <c r="DA122" s="1090"/>
      <c r="DB122" s="1090"/>
      <c r="DC122" s="1090"/>
      <c r="DD122" s="1090"/>
      <c r="DE122" s="1090"/>
      <c r="DF122" s="1091"/>
      <c r="DG122" s="988">
        <v>686625</v>
      </c>
      <c r="DH122" s="989"/>
      <c r="DI122" s="989"/>
      <c r="DJ122" s="989"/>
      <c r="DK122" s="989"/>
      <c r="DL122" s="989">
        <v>680105</v>
      </c>
      <c r="DM122" s="989"/>
      <c r="DN122" s="989"/>
      <c r="DO122" s="989"/>
      <c r="DP122" s="989"/>
      <c r="DQ122" s="989">
        <v>698122</v>
      </c>
      <c r="DR122" s="989"/>
      <c r="DS122" s="989"/>
      <c r="DT122" s="989"/>
      <c r="DU122" s="989"/>
      <c r="DV122" s="990">
        <v>4.7</v>
      </c>
      <c r="DW122" s="990"/>
      <c r="DX122" s="990"/>
      <c r="DY122" s="990"/>
      <c r="DZ122" s="991"/>
    </row>
    <row r="123" spans="1:130" s="226" customFormat="1" ht="26.25" customHeight="1" x14ac:dyDescent="0.15">
      <c r="A123" s="1128"/>
      <c r="B123" s="1015"/>
      <c r="C123" s="985" t="s">
        <v>450</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242</v>
      </c>
      <c r="AB123" s="1028"/>
      <c r="AC123" s="1028"/>
      <c r="AD123" s="1028"/>
      <c r="AE123" s="1029"/>
      <c r="AF123" s="1030" t="s">
        <v>427</v>
      </c>
      <c r="AG123" s="1028"/>
      <c r="AH123" s="1028"/>
      <c r="AI123" s="1028"/>
      <c r="AJ123" s="1029"/>
      <c r="AK123" s="1030" t="s">
        <v>242</v>
      </c>
      <c r="AL123" s="1028"/>
      <c r="AM123" s="1028"/>
      <c r="AN123" s="1028"/>
      <c r="AO123" s="1029"/>
      <c r="AP123" s="1031" t="s">
        <v>242</v>
      </c>
      <c r="AQ123" s="1032"/>
      <c r="AR123" s="1032"/>
      <c r="AS123" s="1032"/>
      <c r="AT123" s="1033"/>
      <c r="AU123" s="1064"/>
      <c r="AV123" s="1065"/>
      <c r="AW123" s="1065"/>
      <c r="AX123" s="1065"/>
      <c r="AY123" s="1065"/>
      <c r="AZ123" s="257" t="s">
        <v>182</v>
      </c>
      <c r="BA123" s="257"/>
      <c r="BB123" s="257"/>
      <c r="BC123" s="257"/>
      <c r="BD123" s="257"/>
      <c r="BE123" s="257"/>
      <c r="BF123" s="257"/>
      <c r="BG123" s="257"/>
      <c r="BH123" s="257"/>
      <c r="BI123" s="257"/>
      <c r="BJ123" s="257"/>
      <c r="BK123" s="257"/>
      <c r="BL123" s="257"/>
      <c r="BM123" s="257"/>
      <c r="BN123" s="257"/>
      <c r="BO123" s="1044" t="s">
        <v>467</v>
      </c>
      <c r="BP123" s="1075"/>
      <c r="BQ123" s="1134">
        <v>51788140</v>
      </c>
      <c r="BR123" s="1135"/>
      <c r="BS123" s="1135"/>
      <c r="BT123" s="1135"/>
      <c r="BU123" s="1135"/>
      <c r="BV123" s="1135">
        <v>50545348</v>
      </c>
      <c r="BW123" s="1135"/>
      <c r="BX123" s="1135"/>
      <c r="BY123" s="1135"/>
      <c r="BZ123" s="1135"/>
      <c r="CA123" s="1135">
        <v>51196578</v>
      </c>
      <c r="CB123" s="1135"/>
      <c r="CC123" s="1135"/>
      <c r="CD123" s="1135"/>
      <c r="CE123" s="1135"/>
      <c r="CF123" s="1068"/>
      <c r="CG123" s="1069"/>
      <c r="CH123" s="1069"/>
      <c r="CI123" s="1069"/>
      <c r="CJ123" s="1070"/>
      <c r="CK123" s="1079"/>
      <c r="CL123" s="1080"/>
      <c r="CM123" s="1080"/>
      <c r="CN123" s="1080"/>
      <c r="CO123" s="1081"/>
      <c r="CP123" s="1089" t="s">
        <v>468</v>
      </c>
      <c r="CQ123" s="1090"/>
      <c r="CR123" s="1090"/>
      <c r="CS123" s="1090"/>
      <c r="CT123" s="1090"/>
      <c r="CU123" s="1090"/>
      <c r="CV123" s="1090"/>
      <c r="CW123" s="1090"/>
      <c r="CX123" s="1090"/>
      <c r="CY123" s="1090"/>
      <c r="CZ123" s="1090"/>
      <c r="DA123" s="1090"/>
      <c r="DB123" s="1090"/>
      <c r="DC123" s="1090"/>
      <c r="DD123" s="1090"/>
      <c r="DE123" s="1090"/>
      <c r="DF123" s="1091"/>
      <c r="DG123" s="1027" t="s">
        <v>469</v>
      </c>
      <c r="DH123" s="1028"/>
      <c r="DI123" s="1028"/>
      <c r="DJ123" s="1028"/>
      <c r="DK123" s="1029"/>
      <c r="DL123" s="1030" t="s">
        <v>470</v>
      </c>
      <c r="DM123" s="1028"/>
      <c r="DN123" s="1028"/>
      <c r="DO123" s="1028"/>
      <c r="DP123" s="1029"/>
      <c r="DQ123" s="1030" t="s">
        <v>471</v>
      </c>
      <c r="DR123" s="1028"/>
      <c r="DS123" s="1028"/>
      <c r="DT123" s="1028"/>
      <c r="DU123" s="1029"/>
      <c r="DV123" s="1031" t="s">
        <v>384</v>
      </c>
      <c r="DW123" s="1032"/>
      <c r="DX123" s="1032"/>
      <c r="DY123" s="1032"/>
      <c r="DZ123" s="1033"/>
    </row>
    <row r="124" spans="1:130" s="226" customFormat="1" ht="26.25" customHeight="1" thickBot="1" x14ac:dyDescent="0.2">
      <c r="A124" s="1128"/>
      <c r="B124" s="1015"/>
      <c r="C124" s="985" t="s">
        <v>453</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472</v>
      </c>
      <c r="AB124" s="1028"/>
      <c r="AC124" s="1028"/>
      <c r="AD124" s="1028"/>
      <c r="AE124" s="1029"/>
      <c r="AF124" s="1030" t="s">
        <v>471</v>
      </c>
      <c r="AG124" s="1028"/>
      <c r="AH124" s="1028"/>
      <c r="AI124" s="1028"/>
      <c r="AJ124" s="1029"/>
      <c r="AK124" s="1030" t="s">
        <v>384</v>
      </c>
      <c r="AL124" s="1028"/>
      <c r="AM124" s="1028"/>
      <c r="AN124" s="1028"/>
      <c r="AO124" s="1029"/>
      <c r="AP124" s="1031" t="s">
        <v>471</v>
      </c>
      <c r="AQ124" s="1032"/>
      <c r="AR124" s="1032"/>
      <c r="AS124" s="1032"/>
      <c r="AT124" s="1033"/>
      <c r="AU124" s="1130" t="s">
        <v>473</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21.5</v>
      </c>
      <c r="BR124" s="1097"/>
      <c r="BS124" s="1097"/>
      <c r="BT124" s="1097"/>
      <c r="BU124" s="1097"/>
      <c r="BV124" s="1097">
        <v>5.4</v>
      </c>
      <c r="BW124" s="1097"/>
      <c r="BX124" s="1097"/>
      <c r="BY124" s="1097"/>
      <c r="BZ124" s="1097"/>
      <c r="CA124" s="1097" t="s">
        <v>384</v>
      </c>
      <c r="CB124" s="1097"/>
      <c r="CC124" s="1097"/>
      <c r="CD124" s="1097"/>
      <c r="CE124" s="1097"/>
      <c r="CF124" s="1098"/>
      <c r="CG124" s="1099"/>
      <c r="CH124" s="1099"/>
      <c r="CI124" s="1099"/>
      <c r="CJ124" s="1100"/>
      <c r="CK124" s="1082"/>
      <c r="CL124" s="1082"/>
      <c r="CM124" s="1082"/>
      <c r="CN124" s="1082"/>
      <c r="CO124" s="1083"/>
      <c r="CP124" s="1089" t="s">
        <v>474</v>
      </c>
      <c r="CQ124" s="1090"/>
      <c r="CR124" s="1090"/>
      <c r="CS124" s="1090"/>
      <c r="CT124" s="1090"/>
      <c r="CU124" s="1090"/>
      <c r="CV124" s="1090"/>
      <c r="CW124" s="1090"/>
      <c r="CX124" s="1090"/>
      <c r="CY124" s="1090"/>
      <c r="CZ124" s="1090"/>
      <c r="DA124" s="1090"/>
      <c r="DB124" s="1090"/>
      <c r="DC124" s="1090"/>
      <c r="DD124" s="1090"/>
      <c r="DE124" s="1090"/>
      <c r="DF124" s="1091"/>
      <c r="DG124" s="1074" t="s">
        <v>475</v>
      </c>
      <c r="DH124" s="1053"/>
      <c r="DI124" s="1053"/>
      <c r="DJ124" s="1053"/>
      <c r="DK124" s="1054"/>
      <c r="DL124" s="1052" t="s">
        <v>469</v>
      </c>
      <c r="DM124" s="1053"/>
      <c r="DN124" s="1053"/>
      <c r="DO124" s="1053"/>
      <c r="DP124" s="1054"/>
      <c r="DQ124" s="1052" t="s">
        <v>476</v>
      </c>
      <c r="DR124" s="1053"/>
      <c r="DS124" s="1053"/>
      <c r="DT124" s="1053"/>
      <c r="DU124" s="1054"/>
      <c r="DV124" s="1055" t="s">
        <v>476</v>
      </c>
      <c r="DW124" s="1056"/>
      <c r="DX124" s="1056"/>
      <c r="DY124" s="1056"/>
      <c r="DZ124" s="1057"/>
    </row>
    <row r="125" spans="1:130" s="226" customFormat="1" ht="26.25" customHeight="1" x14ac:dyDescent="0.15">
      <c r="A125" s="1128"/>
      <c r="B125" s="1015"/>
      <c r="C125" s="985" t="s">
        <v>455</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477</v>
      </c>
      <c r="AB125" s="1028"/>
      <c r="AC125" s="1028"/>
      <c r="AD125" s="1028"/>
      <c r="AE125" s="1029"/>
      <c r="AF125" s="1030" t="s">
        <v>476</v>
      </c>
      <c r="AG125" s="1028"/>
      <c r="AH125" s="1028"/>
      <c r="AI125" s="1028"/>
      <c r="AJ125" s="1029"/>
      <c r="AK125" s="1030" t="s">
        <v>478</v>
      </c>
      <c r="AL125" s="1028"/>
      <c r="AM125" s="1028"/>
      <c r="AN125" s="1028"/>
      <c r="AO125" s="1029"/>
      <c r="AP125" s="1031" t="s">
        <v>476</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479</v>
      </c>
      <c r="CL125" s="1077"/>
      <c r="CM125" s="1077"/>
      <c r="CN125" s="1077"/>
      <c r="CO125" s="1078"/>
      <c r="CP125" s="1009" t="s">
        <v>480</v>
      </c>
      <c r="CQ125" s="958"/>
      <c r="CR125" s="958"/>
      <c r="CS125" s="958"/>
      <c r="CT125" s="958"/>
      <c r="CU125" s="958"/>
      <c r="CV125" s="958"/>
      <c r="CW125" s="958"/>
      <c r="CX125" s="958"/>
      <c r="CY125" s="958"/>
      <c r="CZ125" s="958"/>
      <c r="DA125" s="958"/>
      <c r="DB125" s="958"/>
      <c r="DC125" s="958"/>
      <c r="DD125" s="958"/>
      <c r="DE125" s="958"/>
      <c r="DF125" s="959"/>
      <c r="DG125" s="995" t="s">
        <v>476</v>
      </c>
      <c r="DH125" s="996"/>
      <c r="DI125" s="996"/>
      <c r="DJ125" s="996"/>
      <c r="DK125" s="996"/>
      <c r="DL125" s="996" t="s">
        <v>481</v>
      </c>
      <c r="DM125" s="996"/>
      <c r="DN125" s="996"/>
      <c r="DO125" s="996"/>
      <c r="DP125" s="996"/>
      <c r="DQ125" s="996" t="s">
        <v>482</v>
      </c>
      <c r="DR125" s="996"/>
      <c r="DS125" s="996"/>
      <c r="DT125" s="996"/>
      <c r="DU125" s="996"/>
      <c r="DV125" s="997" t="s">
        <v>481</v>
      </c>
      <c r="DW125" s="997"/>
      <c r="DX125" s="997"/>
      <c r="DY125" s="997"/>
      <c r="DZ125" s="998"/>
    </row>
    <row r="126" spans="1:130" s="226" customFormat="1" ht="26.25" customHeight="1" thickBot="1" x14ac:dyDescent="0.2">
      <c r="A126" s="1128"/>
      <c r="B126" s="1015"/>
      <c r="C126" s="985" t="s">
        <v>457</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v>2239</v>
      </c>
      <c r="AB126" s="1028"/>
      <c r="AC126" s="1028"/>
      <c r="AD126" s="1028"/>
      <c r="AE126" s="1029"/>
      <c r="AF126" s="1030">
        <v>1101</v>
      </c>
      <c r="AG126" s="1028"/>
      <c r="AH126" s="1028"/>
      <c r="AI126" s="1028"/>
      <c r="AJ126" s="1029"/>
      <c r="AK126" s="1030" t="s">
        <v>384</v>
      </c>
      <c r="AL126" s="1028"/>
      <c r="AM126" s="1028"/>
      <c r="AN126" s="1028"/>
      <c r="AO126" s="1029"/>
      <c r="AP126" s="1031" t="s">
        <v>483</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484</v>
      </c>
      <c r="CQ126" s="1019"/>
      <c r="CR126" s="1019"/>
      <c r="CS126" s="1019"/>
      <c r="CT126" s="1019"/>
      <c r="CU126" s="1019"/>
      <c r="CV126" s="1019"/>
      <c r="CW126" s="1019"/>
      <c r="CX126" s="1019"/>
      <c r="CY126" s="1019"/>
      <c r="CZ126" s="1019"/>
      <c r="DA126" s="1019"/>
      <c r="DB126" s="1019"/>
      <c r="DC126" s="1019"/>
      <c r="DD126" s="1019"/>
      <c r="DE126" s="1019"/>
      <c r="DF126" s="1020"/>
      <c r="DG126" s="988" t="s">
        <v>481</v>
      </c>
      <c r="DH126" s="989"/>
      <c r="DI126" s="989"/>
      <c r="DJ126" s="989"/>
      <c r="DK126" s="989"/>
      <c r="DL126" s="989" t="s">
        <v>384</v>
      </c>
      <c r="DM126" s="989"/>
      <c r="DN126" s="989"/>
      <c r="DO126" s="989"/>
      <c r="DP126" s="989"/>
      <c r="DQ126" s="989" t="s">
        <v>476</v>
      </c>
      <c r="DR126" s="989"/>
      <c r="DS126" s="989"/>
      <c r="DT126" s="989"/>
      <c r="DU126" s="989"/>
      <c r="DV126" s="990" t="s">
        <v>475</v>
      </c>
      <c r="DW126" s="990"/>
      <c r="DX126" s="990"/>
      <c r="DY126" s="990"/>
      <c r="DZ126" s="991"/>
    </row>
    <row r="127" spans="1:130" s="226" customFormat="1" ht="26.25" customHeight="1" x14ac:dyDescent="0.15">
      <c r="A127" s="1129"/>
      <c r="B127" s="1017"/>
      <c r="C127" s="1071" t="s">
        <v>485</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980</v>
      </c>
      <c r="AB127" s="1028"/>
      <c r="AC127" s="1028"/>
      <c r="AD127" s="1028"/>
      <c r="AE127" s="1029"/>
      <c r="AF127" s="1030">
        <v>672</v>
      </c>
      <c r="AG127" s="1028"/>
      <c r="AH127" s="1028"/>
      <c r="AI127" s="1028"/>
      <c r="AJ127" s="1029"/>
      <c r="AK127" s="1030">
        <v>540</v>
      </c>
      <c r="AL127" s="1028"/>
      <c r="AM127" s="1028"/>
      <c r="AN127" s="1028"/>
      <c r="AO127" s="1029"/>
      <c r="AP127" s="1031">
        <v>0</v>
      </c>
      <c r="AQ127" s="1032"/>
      <c r="AR127" s="1032"/>
      <c r="AS127" s="1032"/>
      <c r="AT127" s="1033"/>
      <c r="AU127" s="262"/>
      <c r="AV127" s="262"/>
      <c r="AW127" s="262"/>
      <c r="AX127" s="1101" t="s">
        <v>486</v>
      </c>
      <c r="AY127" s="1102"/>
      <c r="AZ127" s="1102"/>
      <c r="BA127" s="1102"/>
      <c r="BB127" s="1102"/>
      <c r="BC127" s="1102"/>
      <c r="BD127" s="1102"/>
      <c r="BE127" s="1103"/>
      <c r="BF127" s="1104" t="s">
        <v>487</v>
      </c>
      <c r="BG127" s="1102"/>
      <c r="BH127" s="1102"/>
      <c r="BI127" s="1102"/>
      <c r="BJ127" s="1102"/>
      <c r="BK127" s="1102"/>
      <c r="BL127" s="1103"/>
      <c r="BM127" s="1104" t="s">
        <v>488</v>
      </c>
      <c r="BN127" s="1102"/>
      <c r="BO127" s="1102"/>
      <c r="BP127" s="1102"/>
      <c r="BQ127" s="1102"/>
      <c r="BR127" s="1102"/>
      <c r="BS127" s="1103"/>
      <c r="BT127" s="1104" t="s">
        <v>489</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490</v>
      </c>
      <c r="CQ127" s="1019"/>
      <c r="CR127" s="1019"/>
      <c r="CS127" s="1019"/>
      <c r="CT127" s="1019"/>
      <c r="CU127" s="1019"/>
      <c r="CV127" s="1019"/>
      <c r="CW127" s="1019"/>
      <c r="CX127" s="1019"/>
      <c r="CY127" s="1019"/>
      <c r="CZ127" s="1019"/>
      <c r="DA127" s="1019"/>
      <c r="DB127" s="1019"/>
      <c r="DC127" s="1019"/>
      <c r="DD127" s="1019"/>
      <c r="DE127" s="1019"/>
      <c r="DF127" s="1020"/>
      <c r="DG127" s="988" t="s">
        <v>384</v>
      </c>
      <c r="DH127" s="989"/>
      <c r="DI127" s="989"/>
      <c r="DJ127" s="989"/>
      <c r="DK127" s="989"/>
      <c r="DL127" s="989" t="s">
        <v>471</v>
      </c>
      <c r="DM127" s="989"/>
      <c r="DN127" s="989"/>
      <c r="DO127" s="989"/>
      <c r="DP127" s="989"/>
      <c r="DQ127" s="989" t="s">
        <v>384</v>
      </c>
      <c r="DR127" s="989"/>
      <c r="DS127" s="989"/>
      <c r="DT127" s="989"/>
      <c r="DU127" s="989"/>
      <c r="DV127" s="990" t="s">
        <v>469</v>
      </c>
      <c r="DW127" s="990"/>
      <c r="DX127" s="990"/>
      <c r="DY127" s="990"/>
      <c r="DZ127" s="991"/>
    </row>
    <row r="128" spans="1:130" s="226" customFormat="1" ht="26.25" customHeight="1" thickBot="1" x14ac:dyDescent="0.2">
      <c r="A128" s="1112" t="s">
        <v>491</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492</v>
      </c>
      <c r="X128" s="1114"/>
      <c r="Y128" s="1114"/>
      <c r="Z128" s="1115"/>
      <c r="AA128" s="1116">
        <v>231571</v>
      </c>
      <c r="AB128" s="1117"/>
      <c r="AC128" s="1117"/>
      <c r="AD128" s="1117"/>
      <c r="AE128" s="1118"/>
      <c r="AF128" s="1119">
        <v>205128</v>
      </c>
      <c r="AG128" s="1117"/>
      <c r="AH128" s="1117"/>
      <c r="AI128" s="1117"/>
      <c r="AJ128" s="1118"/>
      <c r="AK128" s="1119">
        <v>216568</v>
      </c>
      <c r="AL128" s="1117"/>
      <c r="AM128" s="1117"/>
      <c r="AN128" s="1117"/>
      <c r="AO128" s="1118"/>
      <c r="AP128" s="1120"/>
      <c r="AQ128" s="1121"/>
      <c r="AR128" s="1121"/>
      <c r="AS128" s="1121"/>
      <c r="AT128" s="1122"/>
      <c r="AU128" s="262"/>
      <c r="AV128" s="262"/>
      <c r="AW128" s="262"/>
      <c r="AX128" s="957" t="s">
        <v>493</v>
      </c>
      <c r="AY128" s="958"/>
      <c r="AZ128" s="958"/>
      <c r="BA128" s="958"/>
      <c r="BB128" s="958"/>
      <c r="BC128" s="958"/>
      <c r="BD128" s="958"/>
      <c r="BE128" s="959"/>
      <c r="BF128" s="1123" t="s">
        <v>494</v>
      </c>
      <c r="BG128" s="1124"/>
      <c r="BH128" s="1124"/>
      <c r="BI128" s="1124"/>
      <c r="BJ128" s="1124"/>
      <c r="BK128" s="1124"/>
      <c r="BL128" s="1125"/>
      <c r="BM128" s="1123">
        <v>12.59</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495</v>
      </c>
      <c r="CQ128" s="1106"/>
      <c r="CR128" s="1106"/>
      <c r="CS128" s="1106"/>
      <c r="CT128" s="1106"/>
      <c r="CU128" s="1106"/>
      <c r="CV128" s="1106"/>
      <c r="CW128" s="1106"/>
      <c r="CX128" s="1106"/>
      <c r="CY128" s="1106"/>
      <c r="CZ128" s="1106"/>
      <c r="DA128" s="1106"/>
      <c r="DB128" s="1106"/>
      <c r="DC128" s="1106"/>
      <c r="DD128" s="1106"/>
      <c r="DE128" s="1106"/>
      <c r="DF128" s="1107"/>
      <c r="DG128" s="1108" t="s">
        <v>384</v>
      </c>
      <c r="DH128" s="1109"/>
      <c r="DI128" s="1109"/>
      <c r="DJ128" s="1109"/>
      <c r="DK128" s="1109"/>
      <c r="DL128" s="1109" t="s">
        <v>496</v>
      </c>
      <c r="DM128" s="1109"/>
      <c r="DN128" s="1109"/>
      <c r="DO128" s="1109"/>
      <c r="DP128" s="1109"/>
      <c r="DQ128" s="1109" t="s">
        <v>441</v>
      </c>
      <c r="DR128" s="1109"/>
      <c r="DS128" s="1109"/>
      <c r="DT128" s="1109"/>
      <c r="DU128" s="1109"/>
      <c r="DV128" s="1110" t="s">
        <v>384</v>
      </c>
      <c r="DW128" s="1110"/>
      <c r="DX128" s="1110"/>
      <c r="DY128" s="1110"/>
      <c r="DZ128" s="1111"/>
    </row>
    <row r="129" spans="1:131" s="226" customFormat="1" ht="26.25" customHeight="1" x14ac:dyDescent="0.15">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497</v>
      </c>
      <c r="X129" s="1143"/>
      <c r="Y129" s="1143"/>
      <c r="Z129" s="1144"/>
      <c r="AA129" s="1027">
        <v>18421753</v>
      </c>
      <c r="AB129" s="1028"/>
      <c r="AC129" s="1028"/>
      <c r="AD129" s="1028"/>
      <c r="AE129" s="1029"/>
      <c r="AF129" s="1030">
        <v>18291781</v>
      </c>
      <c r="AG129" s="1028"/>
      <c r="AH129" s="1028"/>
      <c r="AI129" s="1028"/>
      <c r="AJ129" s="1029"/>
      <c r="AK129" s="1030">
        <v>18090954</v>
      </c>
      <c r="AL129" s="1028"/>
      <c r="AM129" s="1028"/>
      <c r="AN129" s="1028"/>
      <c r="AO129" s="1029"/>
      <c r="AP129" s="1145"/>
      <c r="AQ129" s="1146"/>
      <c r="AR129" s="1146"/>
      <c r="AS129" s="1146"/>
      <c r="AT129" s="1147"/>
      <c r="AU129" s="264"/>
      <c r="AV129" s="264"/>
      <c r="AW129" s="264"/>
      <c r="AX129" s="1136" t="s">
        <v>498</v>
      </c>
      <c r="AY129" s="1019"/>
      <c r="AZ129" s="1019"/>
      <c r="BA129" s="1019"/>
      <c r="BB129" s="1019"/>
      <c r="BC129" s="1019"/>
      <c r="BD129" s="1019"/>
      <c r="BE129" s="1020"/>
      <c r="BF129" s="1137" t="s">
        <v>482</v>
      </c>
      <c r="BG129" s="1138"/>
      <c r="BH129" s="1138"/>
      <c r="BI129" s="1138"/>
      <c r="BJ129" s="1138"/>
      <c r="BK129" s="1138"/>
      <c r="BL129" s="1139"/>
      <c r="BM129" s="1137">
        <v>17.59</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499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500</v>
      </c>
      <c r="X130" s="1143"/>
      <c r="Y130" s="1143"/>
      <c r="Z130" s="1144"/>
      <c r="AA130" s="1027">
        <v>3386971</v>
      </c>
      <c r="AB130" s="1028"/>
      <c r="AC130" s="1028"/>
      <c r="AD130" s="1028"/>
      <c r="AE130" s="1029"/>
      <c r="AF130" s="1030">
        <v>3408876</v>
      </c>
      <c r="AG130" s="1028"/>
      <c r="AH130" s="1028"/>
      <c r="AI130" s="1028"/>
      <c r="AJ130" s="1029"/>
      <c r="AK130" s="1030">
        <v>3260087</v>
      </c>
      <c r="AL130" s="1028"/>
      <c r="AM130" s="1028"/>
      <c r="AN130" s="1028"/>
      <c r="AO130" s="1029"/>
      <c r="AP130" s="1145"/>
      <c r="AQ130" s="1146"/>
      <c r="AR130" s="1146"/>
      <c r="AS130" s="1146"/>
      <c r="AT130" s="1147"/>
      <c r="AU130" s="264"/>
      <c r="AV130" s="264"/>
      <c r="AW130" s="264"/>
      <c r="AX130" s="1136" t="s">
        <v>501</v>
      </c>
      <c r="AY130" s="1019"/>
      <c r="AZ130" s="1019"/>
      <c r="BA130" s="1019"/>
      <c r="BB130" s="1019"/>
      <c r="BC130" s="1019"/>
      <c r="BD130" s="1019"/>
      <c r="BE130" s="1020"/>
      <c r="BF130" s="1173">
        <v>10.199999999999999</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502</v>
      </c>
      <c r="X131" s="1181"/>
      <c r="Y131" s="1181"/>
      <c r="Z131" s="1182"/>
      <c r="AA131" s="1074">
        <v>15034782</v>
      </c>
      <c r="AB131" s="1053"/>
      <c r="AC131" s="1053"/>
      <c r="AD131" s="1053"/>
      <c r="AE131" s="1054"/>
      <c r="AF131" s="1052">
        <v>14882905</v>
      </c>
      <c r="AG131" s="1053"/>
      <c r="AH131" s="1053"/>
      <c r="AI131" s="1053"/>
      <c r="AJ131" s="1054"/>
      <c r="AK131" s="1052">
        <v>14830867</v>
      </c>
      <c r="AL131" s="1053"/>
      <c r="AM131" s="1053"/>
      <c r="AN131" s="1053"/>
      <c r="AO131" s="1054"/>
      <c r="AP131" s="1183"/>
      <c r="AQ131" s="1184"/>
      <c r="AR131" s="1184"/>
      <c r="AS131" s="1184"/>
      <c r="AT131" s="1185"/>
      <c r="AU131" s="264"/>
      <c r="AV131" s="264"/>
      <c r="AW131" s="264"/>
      <c r="AX131" s="1155" t="s">
        <v>503</v>
      </c>
      <c r="AY131" s="1106"/>
      <c r="AZ131" s="1106"/>
      <c r="BA131" s="1106"/>
      <c r="BB131" s="1106"/>
      <c r="BC131" s="1106"/>
      <c r="BD131" s="1106"/>
      <c r="BE131" s="1107"/>
      <c r="BF131" s="1156" t="s">
        <v>476</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504</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505</v>
      </c>
      <c r="W132" s="1166"/>
      <c r="X132" s="1166"/>
      <c r="Y132" s="1166"/>
      <c r="Z132" s="1167"/>
      <c r="AA132" s="1168">
        <v>11.925633510000001</v>
      </c>
      <c r="AB132" s="1169"/>
      <c r="AC132" s="1169"/>
      <c r="AD132" s="1169"/>
      <c r="AE132" s="1170"/>
      <c r="AF132" s="1171">
        <v>9.6855553400000005</v>
      </c>
      <c r="AG132" s="1169"/>
      <c r="AH132" s="1169"/>
      <c r="AI132" s="1169"/>
      <c r="AJ132" s="1170"/>
      <c r="AK132" s="1171">
        <v>9.2805228450000001</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506</v>
      </c>
      <c r="W133" s="1149"/>
      <c r="X133" s="1149"/>
      <c r="Y133" s="1149"/>
      <c r="Z133" s="1150"/>
      <c r="AA133" s="1151">
        <v>12</v>
      </c>
      <c r="AB133" s="1152"/>
      <c r="AC133" s="1152"/>
      <c r="AD133" s="1152"/>
      <c r="AE133" s="1153"/>
      <c r="AF133" s="1151">
        <v>11.1</v>
      </c>
      <c r="AG133" s="1152"/>
      <c r="AH133" s="1152"/>
      <c r="AI133" s="1152"/>
      <c r="AJ133" s="1153"/>
      <c r="AK133" s="1151">
        <v>10.199999999999999</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qZxO4+sC6NzNzoQajHljGsffexVBngQcg5/W96elhSNIBm+il0bZPOdm0WSlK58nIsqyn9e1SD1Bx+EfklaFg==" saltValue="sW9E7yh/kMTvBf1GHpkd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v5vOxHSYoMksYvlmscOZ1iiULIwixC9YVICGles/QiqcJx9RkVHb++2n8Qlh0kv5U5sqxFKoFGYaZQmuLreVA==" saltValue="7bAVILvQ96bZx9dTsh1g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0PcgbUZXiroTFN1dm/GYXwOZqhAG9J/gEjr2IS4gMXvBAWfNprmMVbH0P4SL68pOUD7rABzwNfRkcOdUjQyTA==" saltValue="Lj5MYe13pzIreqGocoG0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515</v>
      </c>
      <c r="AL9" s="1192"/>
      <c r="AM9" s="1192"/>
      <c r="AN9" s="1193"/>
      <c r="AO9" s="292">
        <v>3186368</v>
      </c>
      <c r="AP9" s="292">
        <v>51149</v>
      </c>
      <c r="AQ9" s="293">
        <v>72828</v>
      </c>
      <c r="AR9" s="294">
        <v>-29.8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516</v>
      </c>
      <c r="AL10" s="1192"/>
      <c r="AM10" s="1192"/>
      <c r="AN10" s="1193"/>
      <c r="AO10" s="295">
        <v>162629</v>
      </c>
      <c r="AP10" s="295">
        <v>2611</v>
      </c>
      <c r="AQ10" s="296">
        <v>5865</v>
      </c>
      <c r="AR10" s="297">
        <v>-55.5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517</v>
      </c>
      <c r="AL11" s="1192"/>
      <c r="AM11" s="1192"/>
      <c r="AN11" s="1193"/>
      <c r="AO11" s="295">
        <v>1204985</v>
      </c>
      <c r="AP11" s="295">
        <v>19343</v>
      </c>
      <c r="AQ11" s="296">
        <v>5145</v>
      </c>
      <c r="AR11" s="297">
        <v>276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518</v>
      </c>
      <c r="AL12" s="1192"/>
      <c r="AM12" s="1192"/>
      <c r="AN12" s="1193"/>
      <c r="AO12" s="295">
        <v>150992</v>
      </c>
      <c r="AP12" s="295">
        <v>2424</v>
      </c>
      <c r="AQ12" s="296">
        <v>1255</v>
      </c>
      <c r="AR12" s="297">
        <v>93.1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519</v>
      </c>
      <c r="AL13" s="1192"/>
      <c r="AM13" s="1192"/>
      <c r="AN13" s="1193"/>
      <c r="AO13" s="295" t="s">
        <v>520</v>
      </c>
      <c r="AP13" s="295" t="s">
        <v>520</v>
      </c>
      <c r="AQ13" s="296">
        <v>1</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521</v>
      </c>
      <c r="AL14" s="1192"/>
      <c r="AM14" s="1192"/>
      <c r="AN14" s="1193"/>
      <c r="AO14" s="295">
        <v>161139</v>
      </c>
      <c r="AP14" s="295">
        <v>2587</v>
      </c>
      <c r="AQ14" s="296">
        <v>3026</v>
      </c>
      <c r="AR14" s="297">
        <v>-14.5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522</v>
      </c>
      <c r="AL15" s="1192"/>
      <c r="AM15" s="1192"/>
      <c r="AN15" s="1193"/>
      <c r="AO15" s="295">
        <v>110345</v>
      </c>
      <c r="AP15" s="295">
        <v>1771</v>
      </c>
      <c r="AQ15" s="296">
        <v>1617</v>
      </c>
      <c r="AR15" s="297">
        <v>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523</v>
      </c>
      <c r="AL16" s="1195"/>
      <c r="AM16" s="1195"/>
      <c r="AN16" s="1196"/>
      <c r="AO16" s="295">
        <v>-504013</v>
      </c>
      <c r="AP16" s="295">
        <v>-8091</v>
      </c>
      <c r="AQ16" s="296">
        <v>-6841</v>
      </c>
      <c r="AR16" s="297">
        <v>18.3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182</v>
      </c>
      <c r="AL17" s="1195"/>
      <c r="AM17" s="1195"/>
      <c r="AN17" s="1196"/>
      <c r="AO17" s="295">
        <v>4472445</v>
      </c>
      <c r="AP17" s="295">
        <v>71793</v>
      </c>
      <c r="AQ17" s="296">
        <v>82896</v>
      </c>
      <c r="AR17" s="297">
        <v>-13.4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528</v>
      </c>
      <c r="AL21" s="1187"/>
      <c r="AM21" s="1187"/>
      <c r="AN21" s="1188"/>
      <c r="AO21" s="307">
        <v>5.75</v>
      </c>
      <c r="AP21" s="308">
        <v>8.3000000000000007</v>
      </c>
      <c r="AQ21" s="309">
        <v>-2.5499999999999998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529</v>
      </c>
      <c r="AL22" s="1187"/>
      <c r="AM22" s="1187"/>
      <c r="AN22" s="1188"/>
      <c r="AO22" s="312">
        <v>96</v>
      </c>
      <c r="AP22" s="313">
        <v>98</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534</v>
      </c>
      <c r="AL32" s="1203"/>
      <c r="AM32" s="1203"/>
      <c r="AN32" s="1204"/>
      <c r="AO32" s="322">
        <v>3255846</v>
      </c>
      <c r="AP32" s="322">
        <v>52264</v>
      </c>
      <c r="AQ32" s="323">
        <v>54128</v>
      </c>
      <c r="AR32" s="324">
        <v>-3.4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535</v>
      </c>
      <c r="AL33" s="1203"/>
      <c r="AM33" s="1203"/>
      <c r="AN33" s="1204"/>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536</v>
      </c>
      <c r="AL34" s="1203"/>
      <c r="AM34" s="1203"/>
      <c r="AN34" s="1204"/>
      <c r="AO34" s="322" t="s">
        <v>520</v>
      </c>
      <c r="AP34" s="322" t="s">
        <v>520</v>
      </c>
      <c r="AQ34" s="323">
        <v>36</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537</v>
      </c>
      <c r="AL35" s="1203"/>
      <c r="AM35" s="1203"/>
      <c r="AN35" s="1204"/>
      <c r="AO35" s="322">
        <v>1497093</v>
      </c>
      <c r="AP35" s="322">
        <v>24032</v>
      </c>
      <c r="AQ35" s="323">
        <v>14780</v>
      </c>
      <c r="AR35" s="324">
        <v>62.6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538</v>
      </c>
      <c r="AL36" s="1203"/>
      <c r="AM36" s="1203"/>
      <c r="AN36" s="1204"/>
      <c r="AO36" s="322">
        <v>99558</v>
      </c>
      <c r="AP36" s="322">
        <v>1598</v>
      </c>
      <c r="AQ36" s="323">
        <v>1208</v>
      </c>
      <c r="AR36" s="324">
        <v>32.299999999999997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539</v>
      </c>
      <c r="AL37" s="1203"/>
      <c r="AM37" s="1203"/>
      <c r="AN37" s="1204"/>
      <c r="AO37" s="322">
        <v>540</v>
      </c>
      <c r="AP37" s="322">
        <v>9</v>
      </c>
      <c r="AQ37" s="323">
        <v>884</v>
      </c>
      <c r="AR37" s="324">
        <v>-99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540</v>
      </c>
      <c r="AL38" s="1206"/>
      <c r="AM38" s="1206"/>
      <c r="AN38" s="1207"/>
      <c r="AO38" s="325" t="s">
        <v>520</v>
      </c>
      <c r="AP38" s="325" t="s">
        <v>520</v>
      </c>
      <c r="AQ38" s="326">
        <v>2</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541</v>
      </c>
      <c r="AL39" s="1206"/>
      <c r="AM39" s="1206"/>
      <c r="AN39" s="1207"/>
      <c r="AO39" s="322">
        <v>-216568</v>
      </c>
      <c r="AP39" s="322">
        <v>-3476</v>
      </c>
      <c r="AQ39" s="323">
        <v>-4266</v>
      </c>
      <c r="AR39" s="324">
        <v>-18.5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542</v>
      </c>
      <c r="AL40" s="1203"/>
      <c r="AM40" s="1203"/>
      <c r="AN40" s="1204"/>
      <c r="AO40" s="322">
        <v>-3260087</v>
      </c>
      <c r="AP40" s="322">
        <v>-52332</v>
      </c>
      <c r="AQ40" s="323">
        <v>-48487</v>
      </c>
      <c r="AR40" s="324">
        <v>7.9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296</v>
      </c>
      <c r="AL41" s="1209"/>
      <c r="AM41" s="1209"/>
      <c r="AN41" s="1210"/>
      <c r="AO41" s="322">
        <v>1376382</v>
      </c>
      <c r="AP41" s="322">
        <v>22094</v>
      </c>
      <c r="AQ41" s="323">
        <v>18285</v>
      </c>
      <c r="AR41" s="324">
        <v>20.8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510</v>
      </c>
      <c r="AN49" s="1199" t="s">
        <v>546</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3206486</v>
      </c>
      <c r="AN51" s="344">
        <v>49553</v>
      </c>
      <c r="AO51" s="345">
        <v>-12.3</v>
      </c>
      <c r="AP51" s="346">
        <v>63956</v>
      </c>
      <c r="AQ51" s="347">
        <v>25.7</v>
      </c>
      <c r="AR51" s="348">
        <v>-38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1816063</v>
      </c>
      <c r="AN52" s="352">
        <v>28066</v>
      </c>
      <c r="AO52" s="353">
        <v>-28.1</v>
      </c>
      <c r="AP52" s="354">
        <v>29239</v>
      </c>
      <c r="AQ52" s="355">
        <v>8.8000000000000007</v>
      </c>
      <c r="AR52" s="356">
        <v>-36.9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3831331</v>
      </c>
      <c r="AN53" s="344">
        <v>59826</v>
      </c>
      <c r="AO53" s="345">
        <v>20.7</v>
      </c>
      <c r="AP53" s="346">
        <v>66255</v>
      </c>
      <c r="AQ53" s="347">
        <v>3.6</v>
      </c>
      <c r="AR53" s="348">
        <v>17.100000000000001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2280454</v>
      </c>
      <c r="AN54" s="352">
        <v>35609</v>
      </c>
      <c r="AO54" s="353">
        <v>26.9</v>
      </c>
      <c r="AP54" s="354">
        <v>31822</v>
      </c>
      <c r="AQ54" s="355">
        <v>8.8000000000000007</v>
      </c>
      <c r="AR54" s="356">
        <v>18.100000000000001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1727143</v>
      </c>
      <c r="AN55" s="344">
        <v>27223</v>
      </c>
      <c r="AO55" s="345">
        <v>-54.5</v>
      </c>
      <c r="AP55" s="346">
        <v>92247</v>
      </c>
      <c r="AQ55" s="347">
        <v>39.200000000000003</v>
      </c>
      <c r="AR55" s="348">
        <v>-93.7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1082480</v>
      </c>
      <c r="AN56" s="352">
        <v>17062</v>
      </c>
      <c r="AO56" s="353">
        <v>-52.1</v>
      </c>
      <c r="AP56" s="354">
        <v>37204</v>
      </c>
      <c r="AQ56" s="355">
        <v>16.899999999999999</v>
      </c>
      <c r="AR56" s="356">
        <v>-69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1358589</v>
      </c>
      <c r="AN57" s="344">
        <v>21579</v>
      </c>
      <c r="AO57" s="345">
        <v>-20.7</v>
      </c>
      <c r="AP57" s="346">
        <v>67319</v>
      </c>
      <c r="AQ57" s="347">
        <v>-27</v>
      </c>
      <c r="AR57" s="348">
        <v>6.3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876353</v>
      </c>
      <c r="AN58" s="352">
        <v>13920</v>
      </c>
      <c r="AO58" s="353">
        <v>-18.399999999999999</v>
      </c>
      <c r="AP58" s="354">
        <v>38101</v>
      </c>
      <c r="AQ58" s="355">
        <v>2.4</v>
      </c>
      <c r="AR58" s="356">
        <v>-20.8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3105889</v>
      </c>
      <c r="AN59" s="344">
        <v>49857</v>
      </c>
      <c r="AO59" s="345">
        <v>131</v>
      </c>
      <c r="AP59" s="346">
        <v>70615</v>
      </c>
      <c r="AQ59" s="347">
        <v>4.9000000000000004</v>
      </c>
      <c r="AR59" s="348">
        <v>126.1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1779628</v>
      </c>
      <c r="AN60" s="352">
        <v>28567</v>
      </c>
      <c r="AO60" s="353">
        <v>105.2</v>
      </c>
      <c r="AP60" s="354">
        <v>37382</v>
      </c>
      <c r="AQ60" s="355">
        <v>-1.9</v>
      </c>
      <c r="AR60" s="356">
        <v>107.1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2645888</v>
      </c>
      <c r="AN61" s="359">
        <v>41608</v>
      </c>
      <c r="AO61" s="360">
        <v>12.8</v>
      </c>
      <c r="AP61" s="361">
        <v>72078</v>
      </c>
      <c r="AQ61" s="362">
        <v>9.3000000000000007</v>
      </c>
      <c r="AR61" s="348">
        <v>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1566996</v>
      </c>
      <c r="AN62" s="352">
        <v>24645</v>
      </c>
      <c r="AO62" s="353">
        <v>6.7</v>
      </c>
      <c r="AP62" s="354">
        <v>34750</v>
      </c>
      <c r="AQ62" s="355">
        <v>7</v>
      </c>
      <c r="AR62" s="356">
        <v>-0.3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jcHq7w2eCW4SmI5ay9Cf9ZCBRVYEwAkTDjd7KfJi33HcIGaiYuKTOJFhOpiCad/nMGiN1TO/xmj7lo584V6Ug==" saltValue="bZR9PJj9JXLf9sF6KASi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nd56Cpz//u2X7MY8ISyCF/i2IUMwXfhol55OUCIx6HQLci3FfD+0flC4O4xDIlluCDOE4/rLiWga7G0XYh+Yg==" saltValue="hqZA+pNzGh+c9loNuZF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DYStBsH0HydkQG77p2v18IXSj6JNRiOIrEM/Amrd5LotylQ/Euayk0aG6hrMRSeuaFVwYBvzbuxx+Kpgz+Urg==" saltValue="QzZe++BQBeZT8z7Gs874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1" t="s">
        <v>3</v>
      </c>
      <c r="D47" s="1211"/>
      <c r="E47" s="1212"/>
      <c r="F47" s="11">
        <v>30.85</v>
      </c>
      <c r="G47" s="12">
        <v>30.37</v>
      </c>
      <c r="H47" s="12">
        <v>30.52</v>
      </c>
      <c r="I47" s="12">
        <v>32.32</v>
      </c>
      <c r="J47" s="13">
        <v>32.58</v>
      </c>
    </row>
    <row r="48" spans="2:10" ht="57.75" customHeight="1" x14ac:dyDescent="0.15">
      <c r="B48" s="14"/>
      <c r="C48" s="1213" t="s">
        <v>4</v>
      </c>
      <c r="D48" s="1213"/>
      <c r="E48" s="1214"/>
      <c r="F48" s="15">
        <v>6.72</v>
      </c>
      <c r="G48" s="16">
        <v>6.87</v>
      </c>
      <c r="H48" s="16">
        <v>7</v>
      </c>
      <c r="I48" s="16">
        <v>8.1999999999999993</v>
      </c>
      <c r="J48" s="17">
        <v>6.01</v>
      </c>
    </row>
    <row r="49" spans="2:10" ht="57.75" customHeight="1" thickBot="1" x14ac:dyDescent="0.2">
      <c r="B49" s="18"/>
      <c r="C49" s="1215" t="s">
        <v>5</v>
      </c>
      <c r="D49" s="1215"/>
      <c r="E49" s="1216"/>
      <c r="F49" s="19">
        <v>4.45</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0KaK3WDKmlzagepnAWH3he8P9guFFZ1gngyFlEfWxZzVDJjw2UX6w5g59z9QytxQxIshOaFs+jSv5eaF3rFaA==" saltValue="3Aq9YJVSC2YKPr071g9u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2019-10-21T01:46:38Z</cp:lastPrinted>
  <dcterms:created xsi:type="dcterms:W3CDTF">2019-06-06T04:29:38Z</dcterms:created>
  <dcterms:modified xsi:type="dcterms:W3CDTF">2020-01-24T00:43:51Z</dcterms:modified>
  <cp:category/>
</cp:coreProperties>
</file>