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334844A3-6BF1-4496-9A43-1FADFB2A428E}" xr6:coauthVersionLast="47" xr6:coauthVersionMax="47" xr10:uidLastSave="{00000000-0000-0000-0000-000000000000}"/>
  <bookViews>
    <workbookView xWindow="24600" yWindow="-1560" windowWidth="17235" windowHeight="1195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AU63" i="12"/>
  <c r="AP63" i="12"/>
  <c r="CW102" i="12" l="1"/>
  <c r="CR102" i="12"/>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C36" i="10"/>
  <c r="BE35" i="10"/>
  <c r="BE34" i="10"/>
  <c r="C34" i="10"/>
  <c r="U34" i="10" l="1"/>
  <c r="U35" i="10" s="1"/>
  <c r="U36" i="10" s="1"/>
  <c r="U37" i="10" s="1"/>
  <c r="U38"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<sst xmlns="http://schemas.openxmlformats.org/spreadsheetml/2006/main" count="1119" uniqueCount="644">
  <si>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</si>
  <si>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</si>
  <si>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</si>
  <si>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</si>
  <si>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</si>
  <si>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</si>
  <si>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</si>
  <si>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</si>
  <si>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</si>
  <si>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</si>
  <si>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</si>
  <si>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</si>
  <si>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</si>
  <si>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</si>
  <si>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</si>
  <si>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</si>
  <si>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</si>
  <si>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</si>
  <si>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</si>
  <si>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</si>
  <si>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</si>
  <si>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</si>
  <si>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</si>
  <si>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</si>
  <si>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</si>
  <si>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</si>
  <si>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</si>
  <si>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</si>
  <si>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</si>
  <si>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</si>
  <si>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</si>
  <si>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</si>
  <si>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</si>
  <si>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</si>
  <si>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</si>
  <si>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</si>
  <si>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</si>
  <si>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</si>
  <si>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</si>
  <si>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</si>
  <si>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</si>
  <si>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</si>
  <si>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</si>
  <si>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</si>
  <si>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</si>
  <si>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</si>
  <si>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</si>
  <si>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</si>
  <si>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</si>
  <si>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</si>
  <si>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</si>
  <si>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</si>
  <si>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</si>
  <si>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</si>
  <si>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</si>
  <si>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</si>
  <si>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</si>
  <si>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</si>
  <si>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</si>
  <si>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</si>
  <si>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</si>
  <si>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</si>
  <si>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</si>
  <si>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</si>
  <si>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</si>
  <si>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</si>
  <si>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</si>
  <si>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</si>
  <si>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</si>
  <si>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</si>
  <si>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</si>
  <si>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</si>
  <si>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</si>
  <si>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</si>
  <si>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</si>
  <si>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</si>
  <si>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</si>
  <si>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</si>
  <si>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</si>
  <si>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</si>
  <si>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</si>
  <si>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</si>
  <si>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</si>
  <si>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</si>
  <si>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</si>
  <si>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</si>
  <si>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</si>
  <si>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</si>
  <si>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</si>
  <si>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</si>
  <si>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</si>
  <si>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</si>
  <si>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</si>
  <si>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</si>
  <si>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</si>
  <si>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</si>
  <si>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</si>
  <si>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</si>
  <si>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五所川原市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</si>
  <si>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</si>
  <si>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</si>
  <si>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</si>
  <si>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</si>
  <si>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</si>
  <si>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</si>
  <si>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</si>
  <si>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</si>
  <si>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</si>
  <si>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</si>
  <si>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</si>
  <si>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</si>
  <si>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</si>
  <si>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</si>
  <si>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</si>
  <si>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</si>
  <si>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</si>
  <si>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</si>
  <si>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</si>
  <si>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</si>
  <si>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</si>
  <si>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</si>
  <si>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</si>
  <si>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</si>
  <si>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</si>
  <si>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</si>
  <si>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</si>
  <si>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</si>
  <si>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</si>
  <si>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</si>
  <si>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</si>
  <si>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</si>
  <si>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</si>
  <si>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</si>
  <si>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</si>
  <si>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</si>
  <si>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</si>
  <si>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</si>
  <si>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</si>
  <si>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</si>
  <si>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</si>
  <si>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</si>
  <si>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</si>
  <si>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</si>
  <si>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</si>
  <si>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</si>
  <si>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</si>
  <si>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</si>
  <si>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</si>
  <si>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</si>
  <si>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</si>
  <si>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</si>
  <si>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</si>
  <si>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</si>
  <si>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</si>
  <si>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</si>
  <si>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</si>
  <si>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</si>
  <si>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</si>
  <si>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</si>
  <si>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</si>
  <si>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</si>
  <si>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</si>
  <si>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</si>
  <si>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</si>
  <si>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</si>
  <si>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</si>
  <si>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</si>
  <si>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</si>
  <si>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</si>
  <si>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</si>
  <si>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</si>
  <si>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</si>
  <si>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</si>
  <si>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</si>
  <si>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</si>
  <si>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</si>
  <si>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</si>
  <si>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</si>
  <si>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</si>
  <si>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</si>
  <si>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</si>
  <si>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</si>
  <si>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</si>
  <si>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</si>
  <si>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</si>
  <si>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</si>
  <si>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</si>
  <si>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</si>
  <si>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</si>
  <si>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</si>
  <si>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</si>
  <si>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</si>
  <si>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</si>
  <si>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</si>
  <si>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</si>
  <si>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</si>
  <si>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</si>
  <si>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</si>
  <si>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</si>
  <si>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</si>
  <si>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</si>
  <si>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</si>
  <si>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</si>
  <si>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</si>
  <si>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</si>
  <si>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</si>
  <si>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</si>
  <si>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</si>
  <si>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</si>
  <si>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</si>
  <si>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</si>
  <si>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</si>
  <si>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青森県五所川原市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</si>
  <si>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</si>
  <si>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</si>
  <si>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</si>
  <si>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</si>
  <si>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</si>
  <si>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</si>
  <si>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</si>
  <si>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</si>
  <si>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</si>
  <si>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</si>
  <si>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</si>
  <si>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</si>
  <si>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</si>
  <si>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</si>
  <si>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</si>
  <si>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</si>
  <si>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</si>
  <si>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</si>
  <si>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</si>
  <si>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</si>
  <si>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</si>
  <si>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</si>
  <si>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</si>
  <si>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労働費</t>
  </si>
  <si>
    <t>地方消費税交付金</t>
  </si>
  <si>
    <t>　　　法人税割</t>
    <phoneticPr fontId="5"/>
  </si>
  <si>
    <t>農林水産業費</t>
  </si>
  <si>
    <t>ゴルフ場利用税交付金</t>
  </si>
  <si>
    <t>商工費</t>
  </si>
  <si>
    <t>特別地方消費税交付金</t>
  </si>
  <si>
    <t>土木費</t>
  </si>
  <si>
    <t>自動車取得税交付金</t>
  </si>
  <si>
    <t>消防費</t>
  </si>
  <si>
    <t>軽油引取税交付金</t>
  </si>
  <si>
    <t>教育費</t>
  </si>
  <si>
    <t>自動車税環境性能割交付金</t>
    <phoneticPr fontId="5"/>
  </si>
  <si>
    <t>災害復旧費</t>
  </si>
  <si>
    <t>公債費</t>
  </si>
  <si>
    <t>地方特例交付金等</t>
    <rPh sb="7" eb="8">
      <t>トウ</t>
    </rPh>
    <phoneticPr fontId="16"/>
  </si>
  <si>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</si>
  <si>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</si>
  <si>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</si>
  <si>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</si>
  <si>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</si>
  <si>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</si>
  <si>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</si>
  <si>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</si>
  <si>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</si>
  <si>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</si>
  <si>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</si>
  <si>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</si>
  <si>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</si>
  <si>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</si>
  <si>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</si>
  <si>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</si>
  <si>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</si>
  <si>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</si>
  <si>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</si>
  <si>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</si>
  <si>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</si>
  <si>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</si>
  <si>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</si>
  <si>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</si>
  <si>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</si>
  <si>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</si>
  <si>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</si>
  <si>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</si>
  <si>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</si>
  <si>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</si>
  <si>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</si>
  <si>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</si>
  <si>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</si>
  <si>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</si>
  <si>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</si>
  <si>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</si>
  <si>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</si>
  <si>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</si>
  <si>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</si>
  <si>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</si>
  <si>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</si>
  <si>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</si>
  <si>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</si>
  <si>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</si>
  <si>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</si>
  <si>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</si>
  <si>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</si>
  <si>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</si>
  <si>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</si>
  <si>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</si>
  <si>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</si>
  <si>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</si>
  <si>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</si>
  <si>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</si>
  <si>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</si>
  <si>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</si>
  <si>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</si>
  <si>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</si>
  <si>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</si>
  <si>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</si>
  <si>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</si>
  <si>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</si>
  <si>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</si>
  <si>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</si>
  <si>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</si>
  <si>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</si>
  <si>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</si>
  <si>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</si>
  <si>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</si>
  <si>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</si>
  <si>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</si>
  <si>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</si>
  <si>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</si>
  <si>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</si>
  <si>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</si>
  <si>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</si>
  <si>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</si>
  <si>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</si>
  <si>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</si>
  <si>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</si>
  <si>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</si>
  <si>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</si>
  <si>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</si>
  <si>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</si>
  <si>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</si>
  <si>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</si>
  <si>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</si>
  <si>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</si>
  <si>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</si>
  <si>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</si>
  <si>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</si>
  <si>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</si>
  <si>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青森県五所川原市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</si>
  <si>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</si>
  <si>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</si>
  <si>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</si>
  <si>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</si>
  <si>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</si>
  <si>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</si>
  <si>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</si>
  <si>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</si>
  <si>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</si>
  <si>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</si>
  <si>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</si>
  <si>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</si>
  <si>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</si>
  <si>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</si>
  <si>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</si>
  <si>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</si>
  <si>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</si>
  <si>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</si>
  <si>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</si>
  <si>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</si>
  <si>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高等看護学院特別会計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</si>
  <si>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</si>
  <si>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</si>
  <si>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</si>
  <si>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</si>
  <si>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</si>
  <si>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</si>
  <si>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</si>
  <si>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</si>
  <si>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</si>
  <si>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</si>
  <si>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</si>
  <si>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</si>
  <si>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</si>
  <si>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</si>
  <si>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</si>
  <si>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国民健康保険医科診療施設勘定特別会計</t>
    <phoneticPr fontId="5"/>
  </si>
  <si>
    <t>国民健康保険歯科診療施設勘定特別会計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</si>
  <si>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</si>
  <si>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</si>
  <si>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</si>
  <si>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</si>
  <si>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</si>
  <si>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</si>
  <si>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</si>
  <si>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</si>
  <si>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</si>
  <si>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</si>
  <si>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</si>
  <si>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</si>
  <si>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</si>
  <si>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</si>
  <si>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</si>
  <si>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</si>
  <si>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</si>
  <si>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</si>
  <si>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</si>
  <si>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</si>
  <si>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</si>
  <si>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</si>
  <si>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</si>
  <si>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</si>
  <si>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</si>
  <si>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</si>
  <si>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</si>
  <si>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</si>
  <si>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</si>
  <si>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</si>
  <si>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</si>
  <si>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</si>
  <si>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</si>
  <si>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</si>
  <si>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</si>
  <si>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</si>
  <si>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</si>
  <si>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</si>
  <si>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</si>
  <si>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</si>
  <si>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</si>
  <si>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</si>
  <si>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</si>
  <si>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</si>
  <si>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</si>
  <si>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</si>
  <si>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</si>
  <si>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</si>
  <si>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</si>
  <si>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</si>
  <si>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</si>
  <si>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</si>
  <si>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</si>
  <si>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</si>
  <si>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</si>
  <si>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</si>
  <si>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</si>
  <si>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</si>
  <si>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</si>
  <si>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</si>
  <si>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</si>
  <si>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</si>
  <si>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</si>
  <si>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</si>
  <si>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</si>
  <si>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</si>
  <si>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</si>
  <si>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</si>
  <si>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</si>
  <si>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</si>
  <si>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</si>
  <si>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</si>
  <si>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</si>
  <si>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</si>
  <si>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</si>
  <si>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</si>
  <si>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</si>
  <si>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</si>
  <si>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</si>
  <si>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国民健康保険医科診療施設勘定特別会計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</si>
  <si>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</si>
  <si>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</si>
  <si>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</si>
  <si>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</si>
  <si>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</si>
  <si>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</si>
  <si>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</si>
  <si>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</si>
  <si>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</si>
  <si>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</si>
  <si>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</si>
  <si>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</si>
  <si>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</si>
  <si>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</si>
  <si>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</si>
  <si>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</si>
  <si>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</si>
  <si>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</si>
  <si>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</si>
  <si>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</si>
  <si>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</si>
  <si>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</si>
  <si>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</si>
  <si>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</si>
  <si>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</si>
  <si>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</si>
  <si>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</si>
  <si>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</si>
  <si>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</si>
  <si>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</si>
  <si>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</si>
  <si>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</si>
  <si>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</si>
  <si>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</si>
  <si>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</si>
  <si>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</si>
  <si>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</si>
  <si>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</si>
  <si>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</si>
  <si>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</si>
  <si>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</si>
  <si>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</si>
  <si>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</si>
  <si>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</si>
  <si>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</si>
  <si>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</si>
  <si>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</si>
  <si>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</si>
  <si>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</si>
  <si>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</si>
  <si>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</si>
  <si>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</si>
  <si>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</si>
  <si>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</si>
  <si>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</si>
  <si>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</si>
  <si>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</si>
  <si>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</si>
  <si>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</si>
  <si>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</si>
  <si>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</si>
  <si>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</si>
  <si>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</si>
  <si>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</si>
  <si>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</si>
  <si>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</si>
  <si>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</si>
  <si>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</si>
  <si>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</si>
  <si>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</si>
  <si>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</si>
  <si>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</si>
  <si>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</si>
  <si>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</si>
  <si>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</si>
  <si>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</si>
  <si>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</si>
  <si>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</si>
  <si>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</si>
  <si>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</si>
  <si>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</si>
  <si>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</si>
  <si>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</si>
  <si>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</si>
  <si>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</si>
  <si>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</si>
  <si>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</si>
  <si>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7.25</t>
  </si>
  <si>
    <t>▲ 0.96</t>
  </si>
  <si>
    <t>▲ 3.65</t>
  </si>
  <si>
    <t>一般会計</t>
  </si>
  <si>
    <t>水道事業会計</t>
  </si>
  <si>
    <t>工業用水道事業会計</t>
  </si>
  <si>
    <t>国民健康保険事業勘定特別会計</t>
  </si>
  <si>
    <t>介護保険特別会計</t>
  </si>
  <si>
    <t>下水道事業会計</t>
  </si>
  <si>
    <t>国民健康保険医科診療施設勘定特別会計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</si>
  <si>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</si>
  <si>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</si>
  <si>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</si>
  <si>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</si>
  <si>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</si>
  <si>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</si>
  <si>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</si>
  <si>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</si>
  <si>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</si>
  <si>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</si>
  <si>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</si>
  <si>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</si>
  <si>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</si>
  <si>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</si>
  <si>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後期高齢者医療特別会計</t>
    <rPh sb="0" eb="5">
      <t>コウキコウレイシャ</t>
    </rPh>
    <rPh sb="5" eb="7">
      <t>イリョウ</t>
    </rPh>
    <rPh sb="7" eb="11">
      <t>トクベツカイケイ</t>
    </rPh>
    <phoneticPr fontId="2"/>
  </si>
  <si>
    <t>五所川原地区消防事務組合</t>
    <rPh sb="0" eb="6">
      <t>ゴショガワラチク</t>
    </rPh>
    <rPh sb="6" eb="8">
      <t>ショウボウ</t>
    </rPh>
    <rPh sb="8" eb="12">
      <t>ジムクミアイ</t>
    </rPh>
    <phoneticPr fontId="2"/>
  </si>
  <si>
    <t>西北五環境整備事務組合</t>
    <rPh sb="0" eb="3">
      <t>セイホクゴ</t>
    </rPh>
    <rPh sb="3" eb="5">
      <t>カンキョウ</t>
    </rPh>
    <rPh sb="5" eb="7">
      <t>セイビ</t>
    </rPh>
    <rPh sb="7" eb="11">
      <t>ジムクミアイ</t>
    </rPh>
    <phoneticPr fontId="2"/>
  </si>
  <si>
    <t>つがる西北五広域連合</t>
    <rPh sb="3" eb="6">
      <t>セイホクゴ</t>
    </rPh>
    <rPh sb="6" eb="10">
      <t>コウイキレンゴウ</t>
    </rPh>
    <phoneticPr fontId="2"/>
  </si>
  <si>
    <t>西北五広域福祉事務組合</t>
    <rPh sb="0" eb="3">
      <t>セイホクゴ</t>
    </rPh>
    <rPh sb="3" eb="5">
      <t>コウイキ</t>
    </rPh>
    <rPh sb="5" eb="7">
      <t>フクシ</t>
    </rPh>
    <rPh sb="7" eb="11">
      <t>ジムクミアイ</t>
    </rPh>
    <phoneticPr fontId="2"/>
  </si>
  <si>
    <t>津軽広域水道企業団津軽事業部</t>
    <rPh sb="0" eb="2">
      <t>ツガル</t>
    </rPh>
    <rPh sb="2" eb="6">
      <t>コウイキスイドウ</t>
    </rPh>
    <rPh sb="6" eb="9">
      <t>キギョウダン</t>
    </rPh>
    <rPh sb="9" eb="14">
      <t>ツガルジギョウブ</t>
    </rPh>
    <phoneticPr fontId="2"/>
  </si>
  <si>
    <t>津軽広域水道企業団西北事業部</t>
    <rPh sb="0" eb="2">
      <t>ツガル</t>
    </rPh>
    <rPh sb="2" eb="6">
      <t>コウイキスイドウ</t>
    </rPh>
    <rPh sb="6" eb="9">
      <t>キギョウダン</t>
    </rPh>
    <rPh sb="9" eb="11">
      <t>セイホク</t>
    </rPh>
    <rPh sb="11" eb="13">
      <t>ジギョウ</t>
    </rPh>
    <rPh sb="13" eb="14">
      <t>ブ</t>
    </rPh>
    <phoneticPr fontId="2"/>
  </si>
  <si>
    <t>青森県市町村総合事務組合</t>
    <rPh sb="0" eb="3">
      <t>アオモリケン</t>
    </rPh>
    <rPh sb="3" eb="6">
      <t>シチョウソン</t>
    </rPh>
    <rPh sb="6" eb="8">
      <t>ソウゴウ</t>
    </rPh>
    <rPh sb="8" eb="12">
      <t>ジムクミアイ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</si>
  <si>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</si>
  <si>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t>
    <rPh sb="0" eb="3">
      <t>アオモリケン</t>
    </rPh>
    <rPh sb="3" eb="8">
      <t>コウキコウレイシャ</t>
    </rPh>
    <rPh sb="8" eb="10">
      <t>イリョウ</t>
    </rPh>
    <rPh sb="10" eb="14">
      <t>コウイキレンゴウ</t>
    </rPh>
    <phoneticPr fontId="2"/>
  </si>
  <si>
    <t>青森県市長会館管理組合</t>
    <rPh sb="0" eb="3">
      <t>アオモリケン</t>
    </rPh>
    <rPh sb="3" eb="5">
      <t>シチョウ</t>
    </rPh>
    <rPh sb="5" eb="7">
      <t>カイカン</t>
    </rPh>
    <rPh sb="7" eb="11">
      <t>カンリクミアイ</t>
    </rPh>
    <phoneticPr fontId="2"/>
  </si>
  <si>
    <t>青森県交通災害共済組合</t>
    <rPh sb="0" eb="3">
      <t>アオモリケン</t>
    </rPh>
    <rPh sb="3" eb="7">
      <t>コウツウサイガイ</t>
    </rPh>
    <rPh sb="7" eb="11">
      <t>キョウサイクミアイ</t>
    </rPh>
    <phoneticPr fontId="2"/>
  </si>
  <si>
    <t>-</t>
    <phoneticPr fontId="2"/>
  </si>
  <si>
    <t>-</t>
    <phoneticPr fontId="2"/>
  </si>
  <si>
    <t>一般会計</t>
    <rPh sb="0" eb="4">
      <t>イッパンカイケイ</t>
    </rPh>
    <phoneticPr fontId="2"/>
  </si>
  <si>
    <t>病院事業会計</t>
    <rPh sb="0" eb="2">
      <t>ビョウイン</t>
    </rPh>
    <rPh sb="2" eb="4">
      <t>ジギョウ</t>
    </rPh>
    <rPh sb="4" eb="6">
      <t>カイケイ</t>
    </rPh>
    <phoneticPr fontId="2"/>
  </si>
  <si>
    <t>水道事業会計</t>
    <rPh sb="0" eb="2">
      <t>スイドウ</t>
    </rPh>
    <rPh sb="2" eb="4">
      <t>ジギョウ</t>
    </rPh>
    <rPh sb="4" eb="6">
      <t>カイケイ</t>
    </rPh>
    <phoneticPr fontId="2"/>
  </si>
  <si>
    <t>交通災害共済事業会計</t>
    <rPh sb="0" eb="4">
      <t>コウツウサイガイ</t>
    </rPh>
    <rPh sb="4" eb="8">
      <t>キョウサイジギョウ</t>
    </rPh>
    <rPh sb="8" eb="10">
      <t>カイケイ</t>
    </rPh>
    <phoneticPr fontId="2"/>
  </si>
  <si>
    <t>-</t>
    <phoneticPr fontId="2"/>
  </si>
  <si>
    <t>-</t>
    <phoneticPr fontId="2"/>
  </si>
  <si>
    <t>五所川原市体育協会</t>
    <rPh sb="0" eb="5">
      <t>ゴショガワラシ</t>
    </rPh>
    <rPh sb="5" eb="7">
      <t>タイイク</t>
    </rPh>
    <rPh sb="7" eb="9">
      <t>キョウカイ</t>
    </rPh>
    <phoneticPr fontId="2"/>
  </si>
  <si>
    <t>十三湖環境整備株式会社</t>
    <rPh sb="0" eb="3">
      <t>ジュウサンコ</t>
    </rPh>
    <rPh sb="3" eb="7">
      <t>カンキョウセイビ</t>
    </rPh>
    <rPh sb="7" eb="11">
      <t>カブシキカイシャ</t>
    </rPh>
    <phoneticPr fontId="2"/>
  </si>
  <si>
    <t>-</t>
    <phoneticPr fontId="2"/>
  </si>
  <si>
    <t>-</t>
    <phoneticPr fontId="2"/>
  </si>
  <si>
    <t>出資割合59.5%</t>
    <rPh sb="0" eb="4">
      <t>シュッシワリアイ</t>
    </rPh>
    <phoneticPr fontId="2"/>
  </si>
  <si>
    <t>出資割合51.8%</t>
    <rPh sb="0" eb="4">
      <t>シュッシワリアイ</t>
    </rPh>
    <phoneticPr fontId="2"/>
  </si>
  <si>
    <t>地域振興基金</t>
    <rPh sb="0" eb="6">
      <t>チイキシンコウキキン</t>
    </rPh>
    <phoneticPr fontId="5"/>
  </si>
  <si>
    <t>公共施設等整備基金</t>
    <rPh sb="0" eb="4">
      <t>コウキョウシセツ</t>
    </rPh>
    <rPh sb="4" eb="5">
      <t>ナド</t>
    </rPh>
    <rPh sb="5" eb="7">
      <t>セイビ</t>
    </rPh>
    <rPh sb="7" eb="9">
      <t>キキン</t>
    </rPh>
    <phoneticPr fontId="5"/>
  </si>
  <si>
    <t>新型コロナウイルス感染症対策基金</t>
    <rPh sb="0" eb="2">
      <t>シンガタ</t>
    </rPh>
    <rPh sb="9" eb="12">
      <t>カンセンショウ</t>
    </rPh>
    <rPh sb="12" eb="14">
      <t>タイサク</t>
    </rPh>
    <rPh sb="14" eb="16">
      <t>キキン</t>
    </rPh>
    <phoneticPr fontId="5"/>
  </si>
  <si>
    <t>森林環境譲与税基金</t>
    <rPh sb="0" eb="4">
      <t>シンリンカンキョウ</t>
    </rPh>
    <rPh sb="4" eb="7">
      <t>ジョウヨゼイ</t>
    </rPh>
    <rPh sb="7" eb="9">
      <t>キキン</t>
    </rPh>
    <phoneticPr fontId="5"/>
  </si>
  <si>
    <t>令和3年度</t>
    <phoneticPr fontId="25"/>
  </si>
  <si>
    <t>目的別歳出の状況（単位 千円・％）</t>
    <phoneticPr fontId="5"/>
  </si>
  <si>
    <t>地方譲与税</t>
    <phoneticPr fontId="5"/>
  </si>
  <si>
    <t>　法定普通税</t>
    <phoneticPr fontId="5"/>
  </si>
  <si>
    <t>-</t>
    <phoneticPr fontId="5"/>
  </si>
  <si>
    <t>　　市町村民税</t>
    <phoneticPr fontId="5"/>
  </si>
  <si>
    <t>　　　個人均等割</t>
    <phoneticPr fontId="5"/>
  </si>
  <si>
    <t>-</t>
    <phoneticPr fontId="5"/>
  </si>
  <si>
    <t>分離課税所得割交付金</t>
    <phoneticPr fontId="25"/>
  </si>
  <si>
    <t>　　　法人均等割</t>
    <phoneticPr fontId="5"/>
  </si>
  <si>
    <t>-</t>
    <phoneticPr fontId="5"/>
  </si>
  <si>
    <t>　　固定資産税</t>
    <phoneticPr fontId="5"/>
  </si>
  <si>
    <t>　　　うち純固定資産税</t>
    <phoneticPr fontId="5"/>
  </si>
  <si>
    <t>　　軽自動車税</t>
    <phoneticPr fontId="5"/>
  </si>
  <si>
    <t>　　市町村たばこ税</t>
    <phoneticPr fontId="5"/>
  </si>
  <si>
    <t>　　鉱産税</t>
    <phoneticPr fontId="5"/>
  </si>
  <si>
    <t>-</t>
    <phoneticPr fontId="5"/>
  </si>
  <si>
    <t>法人事業税交付金</t>
    <phoneticPr fontId="16"/>
  </si>
  <si>
    <t>　　特別土地保有税</t>
    <phoneticPr fontId="5"/>
  </si>
  <si>
    <t>　法定外普通税</t>
    <phoneticPr fontId="5"/>
  </si>
  <si>
    <t>　　入湯税</t>
    <phoneticPr fontId="5"/>
  </si>
  <si>
    <t>　物件費</t>
    <phoneticPr fontId="5"/>
  </si>
  <si>
    <t>　　うち一部事務組合負担金</t>
    <phoneticPr fontId="5"/>
  </si>
  <si>
    <t>保険税(料)収入額</t>
    <phoneticPr fontId="5"/>
  </si>
  <si>
    <t>　うち猶予特例債</t>
    <phoneticPr fontId="16"/>
  </si>
  <si>
    <t>その他</t>
    <phoneticPr fontId="5"/>
  </si>
  <si>
    <t>　うち補助</t>
    <phoneticPr fontId="5"/>
  </si>
  <si>
    <t>　うち単独</t>
    <phoneticPr fontId="5"/>
  </si>
  <si>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</si>
  <si>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</si>
  <si>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</si>
  <si>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将来負担比率は類似団体を上回っているが、有形固定資産減価償却率については下回っている。
　将来負担比率が高い要因については平成２５年度から３０年度にかけて実施された本庁舎建設事業や平成３０年度から令和２年度にかけて実施された一般廃棄物最終処分場整備事業及び金木庁舎整備事業などの大型建設事業に係る起債によるもの、有形固定資産減価償却率が比較的低い要因については、公営住宅や集会所などの公共施設の除却及び新設、また本庁舎や金木総合支所、一般廃棄物最終処分場の新設によるものと考えられる。
　引き続き、公共施設等総合管理計画に基づき、利用状況や老朽度を考慮した施設数及び保有総面積の縮減を図り、持続可能な施設管理に取り組んでいく。</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</si>
  <si>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</si>
  <si>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</si>
  <si>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</si>
  <si>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</si>
  <si>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</si>
  <si>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</si>
  <si>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</si>
  <si>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及び将来負担比率は類似団体と比較して高いものの、両指標とも減少傾向にある。これは、地方債新規発行の抑制により地方債残高が減少したこと並びに過疎対策事業債や合併特例債など元利償還金に対する交付税措置が厚い地方債の活用比を高くしたことが要因と考えられる。
　しかし、今後の元利償還は過年度の大型建設事業に係る起債により、高止まりの状態が予想されるのに対し、普通交付税交付額は人口減少により減少傾向と見込まれることから、実質公債費比率が上昇していくことが考えられるため、これまで以上に公債費の適正化に取り組んでいく必要がある。</t>
    <rPh sb="48" eb="51">
      <t>チホウサイ</t>
    </rPh>
    <rPh sb="51" eb="55">
      <t>シンキハッコウ</t>
    </rPh>
    <rPh sb="56" eb="58">
      <t>ヨクセイ</t>
    </rPh>
    <rPh sb="61" eb="66">
      <t>チホウサイザンダカ</t>
    </rPh>
    <rPh sb="67" eb="69">
      <t>ゲンショウ</t>
    </rPh>
    <rPh sb="73" eb="74">
      <t>ナラ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</si>
</sst>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38" fillId="0" borderId="0" xfId="0" applyFont="1" applyAlignment="1">
      <alignment vertical="center"/>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220E691-EC24-4530-8194-24927B012FB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3E03-46EC-AD0E-E93B57052C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141798</c:v>
                </c:pt>
                <c:pt idx="1">
                  <c:v>55728</c:v>
                </c:pt>
                <c:pt idx="2">
                  <c:v>79265</c:v>
                </c:pt>
                <c:pt idx="3">
                  <c:v>70484</c:v>
                </c:pt>
                <c:pt idx="4">
                  <c:v>48735</c:v>
                </c:pt>
              </c:numCache>
            </c:numRef>
          </c:val>
          <c:smooth val="0"/>
          <c:extLst>
            <c:ext xmlns:c16="http://schemas.microsoft.com/office/drawing/2014/chart" uri="{C3380CC4-5D6E-409C-BE32-E72D297353CC}">
              <c16:uniqueId val="{00000001-3E03-46EC-AD0E-E93B57052CA9}"/>
            </c:ext>
          </c:extLst>
        </c:ser>
        <c:dLbls>
          <c:showLegendKey val="0"/>
          <c:showVal val="0"/>
          <c:showCatName val="0"/>
          <c:showSerName val="0"/>
          <c:showPercent val="0"/>
          <c:showBubbleSize val="0"/>
        </c:dLbls>
        <c:marker val="1"/>
        <c:smooth val="0"/>
        <c:axId val="569834808"/>
        <c:axId val="569847744"/>
      </c:lineChart>
      <c:catAx>
        <c:axId val="5698348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9847744"/>
        <c:crosses val="autoZero"/>
        <c:auto val="1"/>
        <c:lblAlgn val="ctr"/>
        <c:lblOffset val="100"/>
        <c:tickLblSkip val="1"/>
        <c:tickMarkSkip val="1"/>
        <c:noMultiLvlLbl val="0"/>
      </c:catAx>
      <c:valAx>
        <c:axId val="56984774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9834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2.38</c:v>
                </c:pt>
                <c:pt idx="1">
                  <c:v>3.88</c:v>
                </c:pt>
                <c:pt idx="2">
                  <c:v>3.49</c:v>
                </c:pt>
                <c:pt idx="3">
                  <c:v>5.03</c:v>
                </c:pt>
                <c:pt idx="4">
                  <c:v>10.9</c:v>
                </c:pt>
              </c:numCache>
            </c:numRef>
          </c:val>
          <c:extLst>
            <c:ext xmlns:c16="http://schemas.microsoft.com/office/drawing/2014/chart" uri="{C3380CC4-5D6E-409C-BE32-E72D297353CC}">
              <c16:uniqueId val="{00000000-61CA-451D-A3DB-F8C1F4BC01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c:v>
                </c:pt>
                <c:pt idx="1">
                  <c:v>3.49</c:v>
                </c:pt>
                <c:pt idx="2">
                  <c:v>3.95</c:v>
                </c:pt>
                <c:pt idx="3">
                  <c:v>6.75</c:v>
                </c:pt>
                <c:pt idx="4">
                  <c:v>6.54</c:v>
                </c:pt>
              </c:numCache>
            </c:numRef>
          </c:val>
          <c:extLst>
            <c:ext xmlns:c16="http://schemas.microsoft.com/office/drawing/2014/chart" uri="{C3380CC4-5D6E-409C-BE32-E72D297353CC}">
              <c16:uniqueId val="{00000001-61CA-451D-A3DB-F8C1F4BC011B}"/>
            </c:ext>
          </c:extLst>
        </c:ser>
        <c:dLbls>
          <c:showLegendKey val="0"/>
          <c:showVal val="0"/>
          <c:showCatName val="0"/>
          <c:showSerName val="0"/>
          <c:showPercent val="0"/>
          <c:showBubbleSize val="0"/>
        </c:dLbls>
        <c:gapWidth val="250"/>
        <c:overlap val="100"/>
        <c:axId val="569844608"/>
        <c:axId val="569843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-7.25</c:v>
                </c:pt>
                <c:pt idx="1">
                  <c:v>-0.96</c:v>
                </c:pt>
                <c:pt idx="2">
                  <c:v>-3.65</c:v>
                </c:pt>
                <c:pt idx="3">
                  <c:v>1.22</c:v>
                </c:pt>
                <c:pt idx="4">
                  <c:v>1.39</c:v>
                </c:pt>
              </c:numCache>
            </c:numRef>
          </c:val>
          <c:smooth val="0"/>
          <c:extLst>
            <c:ext xmlns:c16="http://schemas.microsoft.com/office/drawing/2014/chart" uri="{C3380CC4-5D6E-409C-BE32-E72D297353CC}">
              <c16:uniqueId val="{00000002-61CA-451D-A3DB-F8C1F4BC011B}"/>
            </c:ext>
          </c:extLst>
        </c:ser>
        <c:dLbls>
          <c:showLegendKey val="0"/>
          <c:showVal val="0"/>
          <c:showCatName val="0"/>
          <c:showSerName val="0"/>
          <c:showPercent val="0"/>
          <c:showBubbleSize val="0"/>
        </c:dLbls>
        <c:marker val="1"/>
        <c:smooth val="0"/>
        <c:axId val="569844608"/>
        <c:axId val="569843432"/>
      </c:lineChart>
      <c:catAx>
        <c:axId val="56984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69843432"/>
        <c:crosses val="autoZero"/>
        <c:auto val="1"/>
        <c:lblAlgn val="ctr"/>
        <c:lblOffset val="100"/>
        <c:tickLblSkip val="1"/>
        <c:tickMarkSkip val="1"/>
        <c:noMultiLvlLbl val="0"/>
      </c:catAx>
      <c:valAx>
        <c:axId val="569843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984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0.22</c:v>
                </c:pt>
                <c:pt idx="2">
                  <c:v>#N/A</c:v>
                </c:pt>
                <c:pt idx="3">
                  <c:v>0.13</c:v>
                </c:pt>
                <c:pt idx="4">
                  <c:v>#N/A</c:v>
                </c:pt>
                <c:pt idx="5">
                  <c:v>0.08</c:v>
                </c:pt>
                <c:pt idx="6">
                  <c:v>#N/A</c:v>
                </c:pt>
                <c:pt idx="7">
                  <c:v>0.09</c:v>
                </c:pt>
                <c:pt idx="8">
                  <c:v>#N/A</c:v>
                </c:pt>
                <c:pt idx="9">
                  <c:v>0.09</c:v>
                </c:pt>
              </c:numCache>
            </c:numRef>
          </c:val>
          <c:extLst>
            <c:ext xmlns:c16="http://schemas.microsoft.com/office/drawing/2014/chart" uri="{C3380CC4-5D6E-409C-BE32-E72D297353CC}">
              <c16:uniqueId val="{00000000-7DC6-4E0A-8948-DA5BD5F9CE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DC6-4E0A-8948-DA5BD5F9CE3F}"/>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0.02</c:v>
                </c:pt>
                <c:pt idx="4">
                  <c:v>#N/A</c:v>
                </c:pt>
                <c:pt idx="5">
                  <c:v>0.14000000000000001</c:v>
                </c:pt>
                <c:pt idx="6">
                  <c:v>#N/A</c:v>
                </c:pt>
                <c:pt idx="7">
                  <c:v>0.08</c:v>
                </c:pt>
                <c:pt idx="8">
                  <c:v>#N/A</c:v>
                </c:pt>
                <c:pt idx="9">
                  <c:v>0.16</c:v>
                </c:pt>
              </c:numCache>
            </c:numRef>
          </c:val>
          <c:extLst>
            <c:ext xmlns:c16="http://schemas.microsoft.com/office/drawing/2014/chart" uri="{C3380CC4-5D6E-409C-BE32-E72D297353CC}">
              <c16:uniqueId val="{00000002-7DC6-4E0A-8948-DA5BD5F9CE3F}"/>
            </c:ext>
          </c:extLst>
        </c:ser>
        <c:ser>
          <c:idx val="3"/>
          <c:order val="3"/>
          <c:tx>
            <c:strRef>
              <c:f>データシート!$A$30</c:f>
              <c:strCache>
                <c:ptCount val="1"/>
                <c:pt idx="0">
                  <c:v>国民健康保険医科診療施設勘定特別会計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0.32</c:v>
                </c:pt>
                <c:pt idx="2">
                  <c:v>#N/A</c:v>
                </c:pt>
                <c:pt idx="3">
                  <c:v>0.35</c:v>
                </c:pt>
                <c:pt idx="4">
                  <c:v>#N/A</c:v>
                </c:pt>
                <c:pt idx="5">
                  <c:v>0.3</c:v>
                </c:pt>
                <c:pt idx="6">
                  <c:v>#N/A</c:v>
                </c:pt>
                <c:pt idx="7">
                  <c:v>0.27</c:v>
                </c:pt>
                <c:pt idx="8">
                  <c:v>#N/A</c:v>
                </c:pt>
                <c:pt idx="9">
                  <c:v>0.28000000000000003</c:v>
                </c:pt>
              </c:numCache>
            </c:numRef>
          </c:val>
          <c:extLst>
            <c:ext xmlns:c16="http://schemas.microsoft.com/office/drawing/2014/chart" uri="{C3380CC4-5D6E-409C-BE32-E72D297353CC}">
              <c16:uniqueId val="{00000003-7DC6-4E0A-8948-DA5BD5F9CE3F}"/>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1.02</c:v>
                </c:pt>
                <c:pt idx="2">
                  <c:v>#N/A</c:v>
                </c:pt>
                <c:pt idx="3">
                  <c:v>1.04</c:v>
                </c:pt>
                <c:pt idx="4">
                  <c:v>#N/A</c:v>
                </c:pt>
                <c:pt idx="5">
                  <c:v>1.04</c:v>
                </c:pt>
                <c:pt idx="6">
                  <c:v>#N/A</c:v>
                </c:pt>
                <c:pt idx="7">
                  <c:v>1.01</c:v>
                </c:pt>
                <c:pt idx="8">
                  <c:v>#N/A</c:v>
                </c:pt>
                <c:pt idx="9">
                  <c:v>0.97</c:v>
                </c:pt>
              </c:numCache>
            </c:numRef>
          </c:val>
          <c:extLst>
            <c:ext xmlns:c16="http://schemas.microsoft.com/office/drawing/2014/chart" uri="{C3380CC4-5D6E-409C-BE32-E72D297353CC}">
              <c16:uniqueId val="{00000004-7DC6-4E0A-8948-DA5BD5F9CE3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1.25</c:v>
                </c:pt>
                <c:pt idx="2">
                  <c:v>#N/A</c:v>
                </c:pt>
                <c:pt idx="3">
                  <c:v>1.5</c:v>
                </c:pt>
                <c:pt idx="4">
                  <c:v>#N/A</c:v>
                </c:pt>
                <c:pt idx="5">
                  <c:v>1.57</c:v>
                </c:pt>
                <c:pt idx="6">
                  <c:v>#N/A</c:v>
                </c:pt>
                <c:pt idx="7">
                  <c:v>1.06</c:v>
                </c:pt>
                <c:pt idx="8">
                  <c:v>#N/A</c:v>
                </c:pt>
                <c:pt idx="9">
                  <c:v>0.99</c:v>
                </c:pt>
              </c:numCache>
            </c:numRef>
          </c:val>
          <c:extLst>
            <c:ext xmlns:c16="http://schemas.microsoft.com/office/drawing/2014/chart" uri="{C3380CC4-5D6E-409C-BE32-E72D297353CC}">
              <c16:uniqueId val="{00000005-7DC6-4E0A-8948-DA5BD5F9CE3F}"/>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2.3199999999999998</c:v>
                </c:pt>
                <c:pt idx="2">
                  <c:v>#N/A</c:v>
                </c:pt>
                <c:pt idx="3">
                  <c:v>1.67</c:v>
                </c:pt>
                <c:pt idx="4">
                  <c:v>#N/A</c:v>
                </c:pt>
                <c:pt idx="5">
                  <c:v>1.69</c:v>
                </c:pt>
                <c:pt idx="6">
                  <c:v>#N/A</c:v>
                </c:pt>
                <c:pt idx="7">
                  <c:v>1.96</c:v>
                </c:pt>
                <c:pt idx="8">
                  <c:v>#N/A</c:v>
                </c:pt>
                <c:pt idx="9">
                  <c:v>1.46</c:v>
                </c:pt>
              </c:numCache>
            </c:numRef>
          </c:val>
          <c:extLst>
            <c:ext xmlns:c16="http://schemas.microsoft.com/office/drawing/2014/chart" uri="{C3380CC4-5D6E-409C-BE32-E72D297353CC}">
              <c16:uniqueId val="{00000006-7DC6-4E0A-8948-DA5BD5F9CE3F}"/>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1.03</c:v>
                </c:pt>
                <c:pt idx="2">
                  <c:v>#N/A</c:v>
                </c:pt>
                <c:pt idx="3">
                  <c:v>1.31</c:v>
                </c:pt>
                <c:pt idx="4">
                  <c:v>#N/A</c:v>
                </c:pt>
                <c:pt idx="5">
                  <c:v>1.55</c:v>
                </c:pt>
                <c:pt idx="6">
                  <c:v>#N/A</c:v>
                </c:pt>
                <c:pt idx="7">
                  <c:v>1.85</c:v>
                </c:pt>
                <c:pt idx="8">
                  <c:v>#N/A</c:v>
                </c:pt>
                <c:pt idx="9">
                  <c:v>1.96</c:v>
                </c:pt>
              </c:numCache>
            </c:numRef>
          </c:val>
          <c:extLst>
            <c:ext xmlns:c16="http://schemas.microsoft.com/office/drawing/2014/chart" uri="{C3380CC4-5D6E-409C-BE32-E72D297353CC}">
              <c16:uniqueId val="{00000007-7DC6-4E0A-8948-DA5BD5F9CE3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6.34</c:v>
                </c:pt>
                <c:pt idx="2">
                  <c:v>#N/A</c:v>
                </c:pt>
                <c:pt idx="3">
                  <c:v>5.81</c:v>
                </c:pt>
                <c:pt idx="4">
                  <c:v>#N/A</c:v>
                </c:pt>
                <c:pt idx="5">
                  <c:v>6.97</c:v>
                </c:pt>
                <c:pt idx="6">
                  <c:v>#N/A</c:v>
                </c:pt>
                <c:pt idx="7">
                  <c:v>7.65</c:v>
                </c:pt>
                <c:pt idx="8">
                  <c:v>#N/A</c:v>
                </c:pt>
                <c:pt idx="9">
                  <c:v>8.33</c:v>
                </c:pt>
              </c:numCache>
            </c:numRef>
          </c:val>
          <c:extLst>
            <c:ext xmlns:c16="http://schemas.microsoft.com/office/drawing/2014/chart" uri="{C3380CC4-5D6E-409C-BE32-E72D297353CC}">
              <c16:uniqueId val="{00000008-7DC6-4E0A-8948-DA5BD5F9CE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2.19</c:v>
                </c:pt>
                <c:pt idx="2">
                  <c:v>#N/A</c:v>
                </c:pt>
                <c:pt idx="3">
                  <c:v>3.79</c:v>
                </c:pt>
                <c:pt idx="4">
                  <c:v>#N/A</c:v>
                </c:pt>
                <c:pt idx="5">
                  <c:v>3.43</c:v>
                </c:pt>
                <c:pt idx="6">
                  <c:v>#N/A</c:v>
                </c:pt>
                <c:pt idx="7">
                  <c:v>4.97</c:v>
                </c:pt>
                <c:pt idx="8">
                  <c:v>#N/A</c:v>
                </c:pt>
                <c:pt idx="9">
                  <c:v>10.85</c:v>
                </c:pt>
              </c:numCache>
            </c:numRef>
          </c:val>
          <c:extLst>
            <c:ext xmlns:c16="http://schemas.microsoft.com/office/drawing/2014/chart" uri="{C3380CC4-5D6E-409C-BE32-E72D297353CC}">
              <c16:uniqueId val="{00000009-7DC6-4E0A-8948-DA5BD5F9CE3F}"/>
            </c:ext>
          </c:extLst>
        </c:ser>
        <c:dLbls>
          <c:showLegendKey val="0"/>
          <c:showVal val="0"/>
          <c:showCatName val="0"/>
          <c:showSerName val="0"/>
          <c:showPercent val="0"/>
          <c:showBubbleSize val="0"/>
        </c:dLbls>
        <c:gapWidth val="150"/>
        <c:overlap val="100"/>
        <c:axId val="569840688"/>
        <c:axId val="569842648"/>
      </c:barChart>
      <c:catAx>
        <c:axId val="56984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9842648"/>
        <c:crosses val="autoZero"/>
        <c:auto val="1"/>
        <c:lblAlgn val="ctr"/>
        <c:lblOffset val="100"/>
        <c:tickLblSkip val="1"/>
        <c:tickMarkSkip val="1"/>
        <c:noMultiLvlLbl val="0"/>
      </c:catAx>
      <c:valAx>
        <c:axId val="569842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9840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3553</c:v>
                </c:pt>
                <c:pt idx="5">
                  <c:v>3456</c:v>
                </c:pt>
                <c:pt idx="8">
                  <c:v>3406</c:v>
                </c:pt>
                <c:pt idx="11">
                  <c:v>3597</c:v>
                </c:pt>
                <c:pt idx="14">
                  <c:v>3689</c:v>
                </c:pt>
              </c:numCache>
            </c:numRef>
          </c:val>
          <c:extLst>
            <c:ext xmlns:c16="http://schemas.microsoft.com/office/drawing/2014/chart" uri="{C3380CC4-5D6E-409C-BE32-E72D297353CC}">
              <c16:uniqueId val="{00000000-40A3-4C1B-9199-46C48C46A4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40A3-4C1B-9199-46C48C46A4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41</c:v>
                </c:pt>
                <c:pt idx="3">
                  <c:v>1</c:v>
                </c:pt>
                <c:pt idx="6">
                  <c:v>1</c:v>
                </c:pt>
                <c:pt idx="9">
                  <c:v>1</c:v>
                </c:pt>
                <c:pt idx="12">
                  <c:v>18</c:v>
                </c:pt>
              </c:numCache>
            </c:numRef>
          </c:val>
          <c:extLst>
            <c:ext xmlns:c16="http://schemas.microsoft.com/office/drawing/2014/chart" uri="{C3380CC4-5D6E-409C-BE32-E72D297353CC}">
              <c16:uniqueId val="{00000002-40A3-4C1B-9199-46C48C46A4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157</c:v>
                </c:pt>
                <c:pt idx="3">
                  <c:v>180</c:v>
                </c:pt>
                <c:pt idx="6">
                  <c:v>122</c:v>
                </c:pt>
                <c:pt idx="9">
                  <c:v>118</c:v>
                </c:pt>
                <c:pt idx="12">
                  <c:v>186</c:v>
                </c:pt>
              </c:numCache>
            </c:numRef>
          </c:val>
          <c:extLst>
            <c:ext xmlns:c16="http://schemas.microsoft.com/office/drawing/2014/chart" uri="{C3380CC4-5D6E-409C-BE32-E72D297353CC}">
              <c16:uniqueId val="{00000003-40A3-4C1B-9199-46C48C46A4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141</c:v>
                </c:pt>
                <c:pt idx="3">
                  <c:v>119</c:v>
                </c:pt>
                <c:pt idx="6">
                  <c:v>117</c:v>
                </c:pt>
                <c:pt idx="9">
                  <c:v>96</c:v>
                </c:pt>
                <c:pt idx="12">
                  <c:v>101</c:v>
                </c:pt>
              </c:numCache>
            </c:numRef>
          </c:val>
          <c:extLst>
            <c:ext xmlns:c16="http://schemas.microsoft.com/office/drawing/2014/chart" uri="{C3380CC4-5D6E-409C-BE32-E72D297353CC}">
              <c16:uniqueId val="{00000004-40A3-4C1B-9199-46C48C46A4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A3-4C1B-9199-46C48C46A4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0A3-4C1B-9199-46C48C46A4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4817</c:v>
                </c:pt>
                <c:pt idx="3">
                  <c:v>4645</c:v>
                </c:pt>
                <c:pt idx="6">
                  <c:v>4591</c:v>
                </c:pt>
                <c:pt idx="9">
                  <c:v>4744</c:v>
                </c:pt>
                <c:pt idx="12">
                  <c:v>4770</c:v>
                </c:pt>
              </c:numCache>
            </c:numRef>
          </c:val>
          <c:extLst>
            <c:ext xmlns:c16="http://schemas.microsoft.com/office/drawing/2014/chart" uri="{C3380CC4-5D6E-409C-BE32-E72D297353CC}">
              <c16:uniqueId val="{00000007-40A3-4C1B-9199-46C48C46A413}"/>
            </c:ext>
          </c:extLst>
        </c:ser>
        <c:dLbls>
          <c:showLegendKey val="0"/>
          <c:showVal val="0"/>
          <c:showCatName val="0"/>
          <c:showSerName val="0"/>
          <c:showPercent val="0"/>
          <c:showBubbleSize val="0"/>
        </c:dLbls>
        <c:gapWidth val="100"/>
        <c:overlap val="100"/>
        <c:axId val="569845784"/>
        <c:axId val="569836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1604</c:v>
                </c:pt>
                <c:pt idx="2">
                  <c:v>#N/A</c:v>
                </c:pt>
                <c:pt idx="3">
                  <c:v>#N/A</c:v>
                </c:pt>
                <c:pt idx="4">
                  <c:v>1489</c:v>
                </c:pt>
                <c:pt idx="5">
                  <c:v>#N/A</c:v>
                </c:pt>
                <c:pt idx="6">
                  <c:v>#N/A</c:v>
                </c:pt>
                <c:pt idx="7">
                  <c:v>1425</c:v>
                </c:pt>
                <c:pt idx="8">
                  <c:v>#N/A</c:v>
                </c:pt>
                <c:pt idx="9">
                  <c:v>#N/A</c:v>
                </c:pt>
                <c:pt idx="10">
                  <c:v>1362</c:v>
                </c:pt>
                <c:pt idx="11">
                  <c:v>#N/A</c:v>
                </c:pt>
                <c:pt idx="12">
                  <c:v>#N/A</c:v>
                </c:pt>
                <c:pt idx="13">
                  <c:v>1386</c:v>
                </c:pt>
                <c:pt idx="14">
                  <c:v>#N/A</c:v>
                </c:pt>
              </c:numCache>
            </c:numRef>
          </c:val>
          <c:smooth val="0"/>
          <c:extLst>
            <c:ext xmlns:c16="http://schemas.microsoft.com/office/drawing/2014/chart" uri="{C3380CC4-5D6E-409C-BE32-E72D297353CC}">
              <c16:uniqueId val="{00000008-40A3-4C1B-9199-46C48C46A413}"/>
            </c:ext>
          </c:extLst>
        </c:ser>
        <c:dLbls>
          <c:showLegendKey val="0"/>
          <c:showVal val="0"/>
          <c:showCatName val="0"/>
          <c:showSerName val="0"/>
          <c:showPercent val="0"/>
          <c:showBubbleSize val="0"/>
        </c:dLbls>
        <c:marker val="1"/>
        <c:smooth val="0"/>
        <c:axId val="569845784"/>
        <c:axId val="569836768"/>
      </c:lineChart>
      <c:catAx>
        <c:axId val="569845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69836768"/>
        <c:crosses val="autoZero"/>
        <c:auto val="1"/>
        <c:lblAlgn val="ctr"/>
        <c:lblOffset val="100"/>
        <c:tickLblSkip val="1"/>
        <c:tickMarkSkip val="1"/>
        <c:noMultiLvlLbl val="0"/>
      </c:catAx>
      <c:valAx>
        <c:axId val="56983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9845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40939</c:v>
                </c:pt>
                <c:pt idx="5">
                  <c:v>40665</c:v>
                </c:pt>
                <c:pt idx="8">
                  <c:v>39965</c:v>
                </c:pt>
                <c:pt idx="11">
                  <c:v>39790</c:v>
                </c:pt>
                <c:pt idx="14">
                  <c:v>38936</c:v>
                </c:pt>
              </c:numCache>
            </c:numRef>
          </c:val>
          <c:extLst>
            <c:ext xmlns:c16="http://schemas.microsoft.com/office/drawing/2014/chart" uri="{C3380CC4-5D6E-409C-BE32-E72D297353CC}">
              <c16:uniqueId val="{00000000-E5C6-4228-AB81-37951B6D0F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2674</c:v>
                </c:pt>
                <c:pt idx="5">
                  <c:v>2655</c:v>
                </c:pt>
                <c:pt idx="8">
                  <c:v>2415</c:v>
                </c:pt>
                <c:pt idx="11">
                  <c:v>2334</c:v>
                </c:pt>
                <c:pt idx="14">
                  <c:v>2266</c:v>
                </c:pt>
              </c:numCache>
            </c:numRef>
          </c:val>
          <c:extLst>
            <c:ext xmlns:c16="http://schemas.microsoft.com/office/drawing/2014/chart" uri="{C3380CC4-5D6E-409C-BE32-E72D297353CC}">
              <c16:uniqueId val="{00000001-E5C6-4228-AB81-37951B6D0F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1300</c:v>
                </c:pt>
                <c:pt idx="5">
                  <c:v>1338</c:v>
                </c:pt>
                <c:pt idx="8">
                  <c:v>1747</c:v>
                </c:pt>
                <c:pt idx="11">
                  <c:v>2725</c:v>
                </c:pt>
                <c:pt idx="14">
                  <c:v>3086</c:v>
                </c:pt>
              </c:numCache>
            </c:numRef>
          </c:val>
          <c:extLst>
            <c:ext xmlns:c16="http://schemas.microsoft.com/office/drawing/2014/chart" uri="{C3380CC4-5D6E-409C-BE32-E72D297353CC}">
              <c16:uniqueId val="{00000002-E5C6-4228-AB81-37951B6D0F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C6-4228-AB81-37951B6D0F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C6-4228-AB81-37951B6D0F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C6-4228-AB81-37951B6D0F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2654</c:v>
                </c:pt>
                <c:pt idx="3">
                  <c:v>2432</c:v>
                </c:pt>
                <c:pt idx="6">
                  <c:v>2344</c:v>
                </c:pt>
                <c:pt idx="9">
                  <c:v>2251</c:v>
                </c:pt>
                <c:pt idx="12">
                  <c:v>2202</c:v>
                </c:pt>
              </c:numCache>
            </c:numRef>
          </c:val>
          <c:extLst>
            <c:ext xmlns:c16="http://schemas.microsoft.com/office/drawing/2014/chart" uri="{C3380CC4-5D6E-409C-BE32-E72D297353CC}">
              <c16:uniqueId val="{00000006-E5C6-4228-AB81-37951B6D0F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2126</c:v>
                </c:pt>
                <c:pt idx="3">
                  <c:v>2058</c:v>
                </c:pt>
                <c:pt idx="6">
                  <c:v>2286</c:v>
                </c:pt>
                <c:pt idx="9">
                  <c:v>2287</c:v>
                </c:pt>
                <c:pt idx="12">
                  <c:v>2242</c:v>
                </c:pt>
              </c:numCache>
            </c:numRef>
          </c:val>
          <c:extLst>
            <c:ext xmlns:c16="http://schemas.microsoft.com/office/drawing/2014/chart" uri="{C3380CC4-5D6E-409C-BE32-E72D297353CC}">
              <c16:uniqueId val="{00000007-E5C6-4228-AB81-37951B6D0F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3397</c:v>
                </c:pt>
                <c:pt idx="3">
                  <c:v>3508</c:v>
                </c:pt>
                <c:pt idx="6">
                  <c:v>3394</c:v>
                </c:pt>
                <c:pt idx="9">
                  <c:v>3802</c:v>
                </c:pt>
                <c:pt idx="12">
                  <c:v>3523</c:v>
                </c:pt>
              </c:numCache>
            </c:numRef>
          </c:val>
          <c:extLst>
            <c:ext xmlns:c16="http://schemas.microsoft.com/office/drawing/2014/chart" uri="{C3380CC4-5D6E-409C-BE32-E72D297353CC}">
              <c16:uniqueId val="{00000008-E5C6-4228-AB81-37951B6D0F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c:v>
                </c:pt>
                <c:pt idx="3">
                  <c:v>2</c:v>
                </c:pt>
                <c:pt idx="6">
                  <c:v>11</c:v>
                </c:pt>
                <c:pt idx="9">
                  <c:v>973</c:v>
                </c:pt>
                <c:pt idx="12">
                  <c:v>535</c:v>
                </c:pt>
              </c:numCache>
            </c:numRef>
          </c:val>
          <c:extLst>
            <c:ext xmlns:c16="http://schemas.microsoft.com/office/drawing/2014/chart" uri="{C3380CC4-5D6E-409C-BE32-E72D297353CC}">
              <c16:uniqueId val="{00000009-E5C6-4228-AB81-37951B6D0F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55465</c:v>
                </c:pt>
                <c:pt idx="3">
                  <c:v>53997</c:v>
                </c:pt>
                <c:pt idx="6">
                  <c:v>53643</c:v>
                </c:pt>
                <c:pt idx="9">
                  <c:v>52678</c:v>
                </c:pt>
                <c:pt idx="12">
                  <c:v>50730</c:v>
                </c:pt>
              </c:numCache>
            </c:numRef>
          </c:val>
          <c:extLst>
            <c:ext xmlns:c16="http://schemas.microsoft.com/office/drawing/2014/chart" uri="{C3380CC4-5D6E-409C-BE32-E72D297353CC}">
              <c16:uniqueId val="{0000000A-E5C6-4228-AB81-37951B6D0FA6}"/>
            </c:ext>
          </c:extLst>
        </c:ser>
        <c:dLbls>
          <c:showLegendKey val="0"/>
          <c:showVal val="0"/>
          <c:showCatName val="0"/>
          <c:showSerName val="0"/>
          <c:showPercent val="0"/>
          <c:showBubbleSize val="0"/>
        </c:dLbls>
        <c:gapWidth val="100"/>
        <c:overlap val="100"/>
        <c:axId val="569845000"/>
        <c:axId val="569846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18731</c:v>
                </c:pt>
                <c:pt idx="2">
                  <c:v>#N/A</c:v>
                </c:pt>
                <c:pt idx="3">
                  <c:v>#N/A</c:v>
                </c:pt>
                <c:pt idx="4">
                  <c:v>17339</c:v>
                </c:pt>
                <c:pt idx="5">
                  <c:v>#N/A</c:v>
                </c:pt>
                <c:pt idx="6">
                  <c:v>#N/A</c:v>
                </c:pt>
                <c:pt idx="7">
                  <c:v>17549</c:v>
                </c:pt>
                <c:pt idx="8">
                  <c:v>#N/A</c:v>
                </c:pt>
                <c:pt idx="9">
                  <c:v>#N/A</c:v>
                </c:pt>
                <c:pt idx="10">
                  <c:v>17143</c:v>
                </c:pt>
                <c:pt idx="11">
                  <c:v>#N/A</c:v>
                </c:pt>
                <c:pt idx="12">
                  <c:v>#N/A</c:v>
                </c:pt>
                <c:pt idx="13">
                  <c:v>14943</c:v>
                </c:pt>
                <c:pt idx="14">
                  <c:v>#N/A</c:v>
                </c:pt>
              </c:numCache>
            </c:numRef>
          </c:val>
          <c:smooth val="0"/>
          <c:extLst>
            <c:ext xmlns:c16="http://schemas.microsoft.com/office/drawing/2014/chart" uri="{C3380CC4-5D6E-409C-BE32-E72D297353CC}">
              <c16:uniqueId val="{0000000B-E5C6-4228-AB81-37951B6D0FA6}"/>
            </c:ext>
          </c:extLst>
        </c:ser>
        <c:dLbls>
          <c:showLegendKey val="0"/>
          <c:showVal val="0"/>
          <c:showCatName val="0"/>
          <c:showSerName val="0"/>
          <c:showPercent val="0"/>
          <c:showBubbleSize val="0"/>
        </c:dLbls>
        <c:marker val="1"/>
        <c:smooth val="0"/>
        <c:axId val="569845000"/>
        <c:axId val="569846176"/>
      </c:lineChart>
      <c:catAx>
        <c:axId val="569845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69846176"/>
        <c:crosses val="autoZero"/>
        <c:auto val="1"/>
        <c:lblAlgn val="ctr"/>
        <c:lblOffset val="100"/>
        <c:tickLblSkip val="1"/>
        <c:tickMarkSkip val="1"/>
        <c:noMultiLvlLbl val="0"/>
      </c:catAx>
      <c:valAx>
        <c:axId val="569846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69845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654</c:v>
                </c:pt>
                <c:pt idx="1">
                  <c:v>1150</c:v>
                </c:pt>
                <c:pt idx="2">
                  <c:v>1163</c:v>
                </c:pt>
              </c:numCache>
            </c:numRef>
          </c:val>
          <c:extLst>
            <c:ext xmlns:c16="http://schemas.microsoft.com/office/drawing/2014/chart" uri="{C3380CC4-5D6E-409C-BE32-E72D297353CC}">
              <c16:uniqueId val="{00000000-CB24-41E3-979E-31FB5A25D1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10</c:v>
                </c:pt>
                <c:pt idx="1">
                  <c:v>10</c:v>
                </c:pt>
                <c:pt idx="2">
                  <c:v>10</c:v>
                </c:pt>
              </c:numCache>
            </c:numRef>
          </c:val>
          <c:extLst>
            <c:ext xmlns:c16="http://schemas.microsoft.com/office/drawing/2014/chart" uri="{C3380CC4-5D6E-409C-BE32-E72D297353CC}">
              <c16:uniqueId val="{00000001-CB24-41E3-979E-31FB5A25D1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1761</c:v>
                </c:pt>
                <c:pt idx="1">
                  <c:v>1718</c:v>
                </c:pt>
                <c:pt idx="2">
                  <c:v>1887</c:v>
                </c:pt>
              </c:numCache>
            </c:numRef>
          </c:val>
          <c:extLst>
            <c:ext xmlns:c16="http://schemas.microsoft.com/office/drawing/2014/chart" uri="{C3380CC4-5D6E-409C-BE32-E72D297353CC}">
              <c16:uniqueId val="{00000002-CB24-41E3-979E-31FB5A25D1AA}"/>
            </c:ext>
          </c:extLst>
        </c:ser>
        <c:dLbls>
          <c:showLegendKey val="0"/>
          <c:showVal val="0"/>
          <c:showCatName val="0"/>
          <c:showSerName val="0"/>
          <c:showPercent val="0"/>
          <c:showBubbleSize val="0"/>
        </c:dLbls>
        <c:gapWidth val="120"/>
        <c:overlap val="100"/>
        <c:axId val="569837160"/>
        <c:axId val="569847352"/>
      </c:barChart>
      <c:catAx>
        <c:axId val="569837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69847352"/>
        <c:crosses val="autoZero"/>
        <c:auto val="1"/>
        <c:lblAlgn val="ctr"/>
        <c:lblOffset val="100"/>
        <c:tickLblSkip val="1"/>
        <c:tickMarkSkip val="1"/>
        <c:noMultiLvlLbl val="0"/>
      </c:catAx>
      <c:valAx>
        <c:axId val="5698473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69837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{77E71D4B-8900-4913-9335-678411DF9B24}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9E7-4D2E-87D2-C2997C814E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{E379EB70-A8BE-43BE-A95B-96668C8ADB47}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E7-4D2E-87D2-C2997C814E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{3019FFAB-5638-4F05-BBB5-0FF98FA6D83B}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E7-4D2E-87D2-C2997C814E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{5702C42D-C854-44B5-9A4C-F485475B2CBE}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E7-4D2E-87D2-C2997C814E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{85B16193-6376-47A1-915C-5F3BE2C463F8}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E7-4D2E-87D2-C2997C814E0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{574EB3DB-816A-4EF8-A548-84C1D153D0A7}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9E7-4D2E-87D2-C2997C814E0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{366242B8-8FD8-4FBF-A5AF-C79ED4A1F0D6}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9E7-4D2E-87D2-C2997C814E0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{18D909D4-BEC4-408B-969B-0B94F4B51822}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9E7-4D2E-87D2-C2997C814E0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{A79C4D21-6BAF-4CF3-BBEB-DC8B7EF438E4}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9E7-4D2E-87D2-C2997C814E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56.1</c:v>
                </c:pt>
                <c:pt idx="8">
                  <c:v>56.7</c:v>
                </c:pt>
                <c:pt idx="16">
                  <c:v>58.5</c:v>
                </c:pt>
                <c:pt idx="24">
                  <c:v>57.5</c:v>
                </c:pt>
                <c:pt idx="32">
                  <c:v>58.8</c:v>
                </c:pt>
              </c:numCache>
            </c:numRef>
          </c:xVal>
          <c:yVal>
            <c:numRef>
              <c:f>公会計指標分析・財政指標組合せ分析表!$BP$51:$DC$51</c:f>
              <c:numCache>
                <c:formatCode>#,##0.0;"▲ "#,##0.0</c:formatCode>
                <c:ptCount val="40"/>
                <c:pt idx="0">
                  <c:v>136.5</c:v>
                </c:pt>
                <c:pt idx="8">
                  <c:v>128.9</c:v>
                </c:pt>
                <c:pt idx="16">
                  <c:v>130.80000000000001</c:v>
                </c:pt>
                <c:pt idx="24">
                  <c:v>125</c:v>
                </c:pt>
                <c:pt idx="32">
                  <c:v>104.1</c:v>
                </c:pt>
              </c:numCache>
            </c:numRef>
          </c:yVal>
          <c:smooth val="0"/>
          <c:extLst>
            <c:ext xmlns:c16="http://schemas.microsoft.com/office/drawing/2014/chart" uri="{C3380CC4-5D6E-409C-BE32-E72D297353CC}">
              <c16:uniqueId val="{00000009-09E7-4D2E-87D2-C2997C814E0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{25C03555-65B1-4398-9C6F-6C96C25C7F5A}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9E7-4D2E-87D2-C2997C814E0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{C8D9A10C-894D-4C38-B326-3E915AFA764A}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E7-4D2E-87D2-C2997C814E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{986E6C8A-E599-434D-BED7-6F20223E0F91}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E7-4D2E-87D2-C2997C814E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{142DB2E3-FBC7-4734-8450-0E856E1FDD68}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E7-4D2E-87D2-C2997C814E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{A1A79674-E940-472D-9FBA-5A526FA879FF}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E7-4D2E-87D2-C2997C814E0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{7AF54A83-1556-4069-AEC2-01C4A456C2E9}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9E7-4D2E-87D2-C2997C814E05}"/>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{2345F1CE-F870-4AED-BD12-291EA8A3FDF7}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9E7-4D2E-87D2-C2997C814E0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{2845A594-BB5D-4C0E-A7E6-6F357D2E9788}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9E7-4D2E-87D2-C2997C814E0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{408A0CEE-FA4B-4467-B51D-CF588C247996}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9E7-4D2E-87D2-C2997C814E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09E7-4D2E-87D2-C2997C814E05}"/>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{83CECF28-3FA5-4800-945B-963D7162BC5D}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2AE-42C2-8E1F-33EB73B791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{3212C1DD-BA47-43EF-B7E8-D323A50AFB46}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AE-42C2-8E1F-33EB73B791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{0DE33F42-9DC5-4A79-944A-5851E08202A2}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AE-42C2-8E1F-33EB73B791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{B7B8FF54-5F37-44F1-8164-D100A855353C}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AE-42C2-8E1F-33EB73B791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{6918DBDD-7644-4557-ADE0-6A652C0C363D}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AE-42C2-8E1F-33EB73B7911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{06E597B7-27CB-4B79-B768-DBCAB28249CB}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2AE-42C2-8E1F-33EB73B7911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{FC6ADB68-F2B1-44A4-B9B3-9BC4561A62B7}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2AE-42C2-8E1F-33EB73B7911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{DFD669FE-6E94-4B16-8E6E-5C0C56F302FE}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2AE-42C2-8E1F-33EB73B7911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{8A3B2395-833E-40FE-A6A7-A72C6E5B8CB5}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2AE-42C2-8E1F-33EB73B791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11.5</c:v>
                </c:pt>
                <c:pt idx="16">
                  <c:v>11.1</c:v>
                </c:pt>
                <c:pt idx="24">
                  <c:v>10.5</c:v>
                </c:pt>
                <c:pt idx="32">
                  <c:v>10</c:v>
                </c:pt>
              </c:numCache>
            </c:numRef>
          </c:xVal>
          <c:yVal>
            <c:numRef>
              <c:f>公会計指標分析・財政指標組合せ分析表!$BP$73:$DC$73</c:f>
              <c:numCache>
                <c:formatCode>#,##0.0;"▲ "#,##0.0</c:formatCode>
                <c:ptCount val="40"/>
                <c:pt idx="0">
                  <c:v>136.5</c:v>
                </c:pt>
                <c:pt idx="8">
                  <c:v>128.9</c:v>
                </c:pt>
                <c:pt idx="16">
                  <c:v>130.80000000000001</c:v>
                </c:pt>
                <c:pt idx="24">
                  <c:v>125</c:v>
                </c:pt>
                <c:pt idx="32">
                  <c:v>104.1</c:v>
                </c:pt>
              </c:numCache>
            </c:numRef>
          </c:yVal>
          <c:smooth val="0"/>
          <c:extLst>
            <c:ext xmlns:c16="http://schemas.microsoft.com/office/drawing/2014/chart" uri="{C3380CC4-5D6E-409C-BE32-E72D297353CC}">
              <c16:uniqueId val="{00000009-C2AE-42C2-8E1F-33EB73B791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202652454994209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{44689F53-3DBB-4B84-ADD8-AF5F5FBC1C38}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2AE-42C2-8E1F-33EB73B791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{33A2102A-B5C6-4CFB-BA64-DE817F2452B7}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AE-42C2-8E1F-33EB73B791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{FA46B8E9-1AE4-439C-A652-F57C6D1D7F8D}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AE-42C2-8E1F-33EB73B791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{D5D36F7A-A2F6-4AF1-9F76-7664EF3050CA}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AE-42C2-8E1F-33EB73B791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{A9F0F8A5-002E-4C52-B19F-D983B97194FA}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AE-42C2-8E1F-33EB73B79116}"/>
                </c:ext>
              </c:extLst>
            </c:dLbl>
            <c:dLbl>
              <c:idx val="8"/>
              <c:layout>
                <c:manualLayout>
                  <c:x val="-3.5529109691322419E-2"/>
                  <c:y val="-5.037067429637643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{C7B77934-758E-4830-B6A9-C28A0AFA39F2}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2AE-42C2-8E1F-33EB73B79116}"/>
                </c:ext>
              </c:extLst>
            </c:dLbl>
            <c:dLbl>
              <c:idx val="16"/>
              <c:layout>
                <c:manualLayout>
                  <c:x val="-2.5234563816980492E-2"/>
                  <c:y val="-7.721245257403382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{85AB3130-5D8D-4680-96AC-14DA2F3A3050}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2AE-42C2-8E1F-33EB73B79116}"/>
                </c:ext>
              </c:extLst>
            </c:dLbl>
            <c:dLbl>
              <c:idx val="24"/>
              <c:layout>
                <c:manualLayout>
                  <c:x val="-3.1570342725075584E-2"/>
                  <c:y val="-5.495384295027012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{793F32C9-0525-42A1-A045-49BF8A0A7839}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2AE-42C2-8E1F-33EB73B79116}"/>
                </c:ext>
              </c:extLst>
            </c:dLbl>
            <c:dLbl>
              <c:idx val="32"/>
              <c:layout>
                <c:manualLayout>
                  <c:x val="-3.1570342725075584E-2"/>
                  <c:y val="-6.7129447286710733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{9C879264-10EB-4B1E-B326-1469D7A92D21}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2AE-42C2-8E1F-33EB73B791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C2AE-42C2-8E1F-33EB73B79116}"/>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元利償還金は高い水準で推移しているものの、普通交付税算入率の高い地方債を活用しているため、算入公債費等も高い水準を維持しており、実質公債費比率の分子は</a:t>
          </a:r>
          <a:r>
            <a:rPr kumimoji="1" lang="ja-JP" altLang="en-US" sz="1100">
              <a:solidFill>
                <a:sysClr val="windowText" lastClr="000000"/>
              </a:solidFill>
              <a:effectLst/>
              <a:latin typeface="+mn-lt"/>
              <a:ea typeface="+mn-ea"/>
              <a:cs typeface="+mn-cs"/>
            </a:rPr>
            <a:t>微減</a:t>
          </a:r>
          <a:r>
            <a:rPr kumimoji="1" lang="ja-JP" altLang="ja-JP" sz="1100">
              <a:solidFill>
                <a:sysClr val="windowText" lastClr="000000"/>
              </a:solidFill>
              <a:effectLst/>
              <a:latin typeface="+mn-lt"/>
              <a:ea typeface="+mn-ea"/>
              <a:cs typeface="+mn-cs"/>
            </a:rPr>
            <a:t>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引き続き、建設事業の抑制を図るなど、公債費負担を減少させるよう努める。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地方債の現在高については</a:t>
          </a:r>
          <a:r>
            <a:rPr kumimoji="1" lang="ja-JP" altLang="en-US" sz="1100">
              <a:solidFill>
                <a:sysClr val="windowText" lastClr="000000"/>
              </a:solidFill>
              <a:effectLst/>
              <a:latin typeface="+mn-lt"/>
              <a:ea typeface="+mn-ea"/>
              <a:cs typeface="+mn-cs"/>
            </a:rPr>
            <a:t>前</a:t>
          </a:r>
          <a:r>
            <a:rPr kumimoji="1" lang="ja-JP" altLang="ja-JP" sz="1100">
              <a:solidFill>
                <a:sysClr val="windowText" lastClr="000000"/>
              </a:solidFill>
              <a:effectLst/>
              <a:latin typeface="+mn-lt"/>
              <a:ea typeface="+mn-ea"/>
              <a:cs typeface="+mn-cs"/>
            </a:rPr>
            <a:t>年度から</a:t>
          </a:r>
          <a:r>
            <a:rPr kumimoji="1" lang="en-US" altLang="ja-JP" sz="1100">
              <a:solidFill>
                <a:sysClr val="windowText" lastClr="000000"/>
              </a:solidFill>
              <a:effectLst/>
              <a:latin typeface="+mn-lt"/>
              <a:ea typeface="+mn-ea"/>
              <a:cs typeface="+mn-cs"/>
            </a:rPr>
            <a:t>1,948</a:t>
          </a:r>
          <a:r>
            <a:rPr kumimoji="1" lang="ja-JP" altLang="ja-JP" sz="1100">
              <a:solidFill>
                <a:sysClr val="windowText" lastClr="000000"/>
              </a:solidFill>
              <a:effectLst/>
              <a:latin typeface="+mn-lt"/>
              <a:ea typeface="+mn-ea"/>
              <a:cs typeface="+mn-cs"/>
            </a:rPr>
            <a:t>百万円減少し、今後も減少していく見込みである。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交付税算入率の高い地方債を活用していることにより、基準財政需要額算入見込額も高い水準を維持しており、将来負担比率の分子については減少傾向となっている。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上述のとおり地方債の現在高は減少していく見込みであるため、引き続き、普通交付税算入率の高い地方債を活用するとともに、新規の建設事業を厳選し、財政の健全化に努める。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青森県五所川原市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市有地の売却が好調であり、公共施設等整備基金への積立が、前年度に比べ増額となったこと等により、基金全体</a:t>
          </a:r>
          <a:r>
            <a:rPr kumimoji="1" lang="ja-JP" altLang="en-US" sz="1100">
              <a:solidFill>
                <a:sysClr val="windowText" lastClr="000000"/>
              </a:solidFill>
              <a:effectLst/>
              <a:latin typeface="+mn-lt"/>
              <a:ea typeface="+mn-ea"/>
              <a:cs typeface="+mn-cs"/>
            </a:rPr>
            <a:t>の残高</a:t>
          </a:r>
          <a:r>
            <a:rPr kumimoji="1" lang="ja-JP" altLang="ja-JP" sz="1100">
              <a:solidFill>
                <a:sysClr val="windowText" lastClr="000000"/>
              </a:solidFill>
              <a:effectLst/>
              <a:latin typeface="+mn-lt"/>
              <a:ea typeface="+mn-ea"/>
              <a:cs typeface="+mn-cs"/>
            </a:rPr>
            <a:t>としては</a:t>
          </a:r>
          <a:r>
            <a:rPr kumimoji="1" lang="en-US" altLang="ja-JP" sz="1100">
              <a:solidFill>
                <a:sysClr val="windowText" lastClr="000000"/>
              </a:solidFill>
              <a:effectLst/>
              <a:latin typeface="+mn-lt"/>
              <a:ea typeface="+mn-ea"/>
              <a:cs typeface="+mn-cs"/>
            </a:rPr>
            <a:t>183</a:t>
          </a:r>
          <a:r>
            <a:rPr kumimoji="1" lang="ja-JP" altLang="en-US" sz="1100">
              <a:solidFill>
                <a:sysClr val="windowText" lastClr="000000"/>
              </a:solidFill>
              <a:effectLst/>
              <a:latin typeface="+mn-lt"/>
              <a:ea typeface="+mn-ea"/>
              <a:cs typeface="+mn-cs"/>
            </a:rPr>
            <a:t>百万円の</a:t>
          </a:r>
          <a:r>
            <a:rPr kumimoji="1" lang="ja-JP" altLang="ja-JP" sz="1100">
              <a:solidFill>
                <a:sysClr val="windowText" lastClr="000000"/>
              </a:solidFill>
              <a:effectLst/>
              <a:latin typeface="+mn-lt"/>
              <a:ea typeface="+mn-ea"/>
              <a:cs typeface="+mn-cs"/>
            </a:rPr>
            <a:t>増額となった。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については、</a:t>
          </a:r>
          <a:r>
            <a:rPr kumimoji="1" lang="ja-JP" altLang="ja-JP" sz="1100">
              <a:solidFill>
                <a:sysClr val="windowText" lastClr="000000"/>
              </a:solidFill>
              <a:effectLst/>
              <a:latin typeface="+mn-lt"/>
              <a:ea typeface="+mn-ea"/>
              <a:cs typeface="+mn-cs"/>
            </a:rPr>
            <a:t>取崩を最低水準とし、中長期的には標準財政規模の</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％程度を目途に積み立てることを最優先とする。併せて、他の基金も今後の財政需要に備えて積み立てていく。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・地域振興基金：地域住民の連帯の強化及び地域振興の推進</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・公共施設等整備基金：公共施設の整備</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・森林環境譲与税基金：森林の整備及びその促進</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・新型コロナウイルス感染症対策基金：</a:t>
          </a:r>
          <a:r>
            <a:rPr lang="ja-JP" altLang="ja-JP" sz="1100" b="0" i="0">
              <a:solidFill>
                <a:sysClr val="windowText" lastClr="000000"/>
              </a:solidFill>
              <a:effectLst/>
              <a:latin typeface="+mn-lt"/>
              <a:ea typeface="+mn-ea"/>
              <a:cs typeface="+mn-cs"/>
            </a:rPr>
            <a:t>感染拡大の防止並びに感染拡大の影響を受けている市民生活及び地域経済への支援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・地域振興基金：積立額</a:t>
          </a:r>
          <a:r>
            <a:rPr kumimoji="1" lang="en-US" altLang="ja-JP" sz="1100">
              <a:solidFill>
                <a:sysClr val="windowText" lastClr="000000"/>
              </a:solidFill>
              <a:effectLst/>
              <a:latin typeface="+mn-lt"/>
              <a:ea typeface="+mn-ea"/>
              <a:cs typeface="+mn-cs"/>
            </a:rPr>
            <a:t>415</a:t>
          </a:r>
          <a:r>
            <a:rPr kumimoji="1" lang="ja-JP" altLang="en-US" sz="1100">
              <a:solidFill>
                <a:sysClr val="windowText" lastClr="000000"/>
              </a:solidFill>
              <a:effectLst/>
              <a:latin typeface="+mn-lt"/>
              <a:ea typeface="+mn-ea"/>
              <a:cs typeface="+mn-cs"/>
            </a:rPr>
            <a:t>百万円</a:t>
          </a:r>
          <a:r>
            <a:rPr kumimoji="1" lang="ja-JP" altLang="ja-JP" sz="1100">
              <a:solidFill>
                <a:sysClr val="windowText" lastClr="000000"/>
              </a:solidFill>
              <a:effectLst/>
              <a:latin typeface="+mn-lt"/>
              <a:ea typeface="+mn-ea"/>
              <a:cs typeface="+mn-cs"/>
            </a:rPr>
            <a:t>に対し、</a:t>
          </a:r>
          <a:r>
            <a:rPr kumimoji="1" lang="ja-JP" altLang="en-US" sz="1100">
              <a:solidFill>
                <a:sysClr val="windowText" lastClr="000000"/>
              </a:solidFill>
              <a:effectLst/>
              <a:latin typeface="+mn-lt"/>
              <a:ea typeface="+mn-ea"/>
              <a:cs typeface="+mn-cs"/>
            </a:rPr>
            <a:t>生活交通対策事業</a:t>
          </a:r>
          <a:r>
            <a:rPr kumimoji="1" lang="ja-JP" altLang="ja-JP" sz="1100">
              <a:solidFill>
                <a:sysClr val="windowText" lastClr="000000"/>
              </a:solidFill>
              <a:effectLst/>
              <a:latin typeface="+mn-lt"/>
              <a:ea typeface="+mn-ea"/>
              <a:cs typeface="+mn-cs"/>
            </a:rPr>
            <a:t>などへの充当により、取崩額</a:t>
          </a:r>
          <a:r>
            <a:rPr kumimoji="1" lang="en-US" altLang="ja-JP" sz="1100">
              <a:solidFill>
                <a:sysClr val="windowText" lastClr="000000"/>
              </a:solidFill>
              <a:effectLst/>
              <a:latin typeface="+mn-lt"/>
              <a:ea typeface="+mn-ea"/>
              <a:cs typeface="+mn-cs"/>
            </a:rPr>
            <a:t>432</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円となり、令和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年度では基金残高は減少した。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・公共施設等整備基金：積立額</a:t>
          </a:r>
          <a:r>
            <a:rPr kumimoji="1" lang="en-US" altLang="ja-JP" sz="1100">
              <a:solidFill>
                <a:sysClr val="windowText" lastClr="000000"/>
              </a:solidFill>
              <a:effectLst/>
              <a:latin typeface="+mn-lt"/>
              <a:ea typeface="+mn-ea"/>
              <a:cs typeface="+mn-cs"/>
            </a:rPr>
            <a:t>242</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円に対し、</a:t>
          </a:r>
          <a:r>
            <a:rPr kumimoji="1" lang="ja-JP" altLang="en-US" sz="1100">
              <a:solidFill>
                <a:sysClr val="windowText" lastClr="000000"/>
              </a:solidFill>
              <a:effectLst/>
              <a:latin typeface="+mn-lt"/>
              <a:ea typeface="+mn-ea"/>
              <a:cs typeface="+mn-cs"/>
            </a:rPr>
            <a:t>市浦庁舎の冷暖房設備改修事業</a:t>
          </a:r>
          <a:r>
            <a:rPr kumimoji="1" lang="ja-JP" altLang="ja-JP" sz="1100">
              <a:solidFill>
                <a:sysClr val="windowText" lastClr="000000"/>
              </a:solidFill>
              <a:effectLst/>
              <a:latin typeface="+mn-lt"/>
              <a:ea typeface="+mn-ea"/>
              <a:cs typeface="+mn-cs"/>
            </a:rPr>
            <a:t>などへの充当により、取崩額</a:t>
          </a:r>
          <a:r>
            <a:rPr kumimoji="1" lang="en-US" altLang="ja-JP" sz="1100">
              <a:solidFill>
                <a:sysClr val="windowText" lastClr="000000"/>
              </a:solidFill>
              <a:effectLst/>
              <a:latin typeface="+mn-lt"/>
              <a:ea typeface="+mn-ea"/>
              <a:cs typeface="+mn-cs"/>
            </a:rPr>
            <a:t>88</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円となり、令和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年度では基金残高は増加した。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・森林環境譲与税基金：積立額</a:t>
          </a:r>
          <a:r>
            <a:rPr kumimoji="1" lang="en-US" altLang="ja-JP" sz="1100">
              <a:solidFill>
                <a:sysClr val="windowText" lastClr="000000"/>
              </a:solidFill>
              <a:effectLst/>
              <a:latin typeface="+mn-lt"/>
              <a:ea typeface="+mn-ea"/>
              <a:cs typeface="+mn-cs"/>
            </a:rPr>
            <a:t>13</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円に対し、森林経営管理事業などへの充当により、取崩額</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百万</a:t>
          </a:r>
          <a:r>
            <a:rPr kumimoji="1" lang="ja-JP" altLang="ja-JP" sz="1100">
              <a:solidFill>
                <a:sysClr val="windowText" lastClr="000000"/>
              </a:solidFill>
              <a:effectLst/>
              <a:latin typeface="+mn-lt"/>
              <a:ea typeface="+mn-ea"/>
              <a:cs typeface="+mn-cs"/>
            </a:rPr>
            <a:t>円となり、令和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年度では基金残高は増加した。</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・新型コロナウイルス感染症対策基金：</a:t>
          </a:r>
          <a:r>
            <a:rPr kumimoji="1" lang="ja-JP" altLang="ja-JP" sz="1100">
              <a:solidFill>
                <a:schemeClr val="dk1"/>
              </a:solidFill>
              <a:effectLst/>
              <a:latin typeface="+mn-lt"/>
              <a:ea typeface="+mn-ea"/>
              <a:cs typeface="+mn-cs"/>
            </a:rPr>
            <a:t>積立額</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百万円に対し</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子宝祝金支給事業</a:t>
          </a:r>
          <a:r>
            <a:rPr kumimoji="1" lang="ja-JP" altLang="ja-JP" sz="1100">
              <a:solidFill>
                <a:sysClr val="windowText" lastClr="000000"/>
              </a:solidFill>
              <a:effectLst/>
              <a:latin typeface="+mn-lt"/>
              <a:ea typeface="+mn-ea"/>
              <a:cs typeface="+mn-cs"/>
            </a:rPr>
            <a:t>などへの充当により、取崩</a:t>
          </a:r>
          <a:r>
            <a:rPr kumimoji="1" lang="ja-JP" altLang="ja-JP" sz="1100">
              <a:solidFill>
                <a:schemeClr val="dk1"/>
              </a:solidFill>
              <a:effectLst/>
              <a:latin typeface="+mn-lt"/>
              <a:ea typeface="+mn-ea"/>
              <a:cs typeface="+mn-cs"/>
            </a:rPr>
            <a:t>額</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百万円となり、令和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年度では基金残高は増加した。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ysClr val="windowText" lastClr="000000"/>
              </a:solidFill>
              <a:effectLst/>
              <a:latin typeface="+mn-lt"/>
              <a:ea typeface="+mn-ea"/>
              <a:cs typeface="+mn-cs"/>
            </a:rPr>
            <a:t>・地域振興基金：</a:t>
          </a:r>
          <a:r>
            <a:rPr kumimoji="1" lang="ja-JP" altLang="en-US" sz="1100">
              <a:solidFill>
                <a:sysClr val="windowText" lastClr="000000"/>
              </a:solidFill>
              <a:effectLst/>
              <a:latin typeface="+mn-lt"/>
              <a:ea typeface="+mn-ea"/>
              <a:cs typeface="+mn-cs"/>
            </a:rPr>
            <a:t>合併特例債を原資とした本体分とふるさと納税（コロナ対策コース以外）を原資としたふるさと納税分に分けて内部管理しているが、後述のとおり「ふるさと基金」を新たに設定するため、</a:t>
          </a:r>
          <a:r>
            <a:rPr kumimoji="1" lang="en-US" altLang="ja-JP" sz="1100">
              <a:solidFill>
                <a:sysClr val="windowText" lastClr="000000"/>
              </a:solidFill>
              <a:effectLst/>
              <a:latin typeface="+mn-lt"/>
              <a:ea typeface="+mn-ea"/>
              <a:cs typeface="+mn-cs"/>
            </a:rPr>
            <a:t>R5.3</a:t>
          </a:r>
          <a:r>
            <a:rPr kumimoji="1" lang="ja-JP" altLang="en-US" sz="1100">
              <a:solidFill>
                <a:sysClr val="windowText" lastClr="000000"/>
              </a:solidFill>
              <a:effectLst/>
              <a:latin typeface="+mn-lt"/>
              <a:ea typeface="+mn-ea"/>
              <a:cs typeface="+mn-cs"/>
            </a:rPr>
            <a:t>にふるさと納税分を「ふるさと基金」へ移行する。</a:t>
          </a:r>
          <a:r>
            <a:rPr kumimoji="1" lang="en-US" altLang="ja-JP" sz="1100">
              <a:solidFill>
                <a:sysClr val="windowText" lastClr="000000"/>
              </a:solidFill>
              <a:effectLst/>
              <a:latin typeface="+mn-lt"/>
              <a:ea typeface="+mn-ea"/>
              <a:cs typeface="+mn-cs"/>
            </a:rPr>
            <a:t>R5</a:t>
          </a:r>
          <a:r>
            <a:rPr kumimoji="1" lang="ja-JP" altLang="en-US" sz="1100">
              <a:solidFill>
                <a:sysClr val="windowText" lastClr="000000"/>
              </a:solidFill>
              <a:effectLst/>
              <a:latin typeface="+mn-lt"/>
              <a:ea typeface="+mn-ea"/>
              <a:cs typeface="+mn-cs"/>
            </a:rPr>
            <a:t>からは本体分のみとなるが、これまでどおり、事業の取捨選択を行い、対象経費に充当していく。</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・公共施設等整備基金：公共施設等総合管理計画に基づき実施する修繕等に備え、積み立てていく。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・森林環境譲与税基金：森林の整備・促進のために実施される事業に備え、積み立てていく。</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・新型コロナウイルス感染症対策基金：</a:t>
          </a:r>
          <a:r>
            <a:rPr kumimoji="1" lang="ja-JP" altLang="en-US" sz="1100">
              <a:solidFill>
                <a:sysClr val="windowText" lastClr="000000"/>
              </a:solidFill>
              <a:effectLst/>
              <a:latin typeface="+mn-lt"/>
              <a:ea typeface="+mn-ea"/>
              <a:cs typeface="+mn-cs"/>
            </a:rPr>
            <a:t>ふるさと納税（コロナ対策コース）を原資とし、</a:t>
          </a:r>
          <a:r>
            <a:rPr lang="ja-JP" altLang="ja-JP" sz="1100">
              <a:solidFill>
                <a:sysClr val="windowText" lastClr="000000"/>
              </a:solidFill>
              <a:effectLst/>
              <a:latin typeface="+mn-lt"/>
              <a:ea typeface="+mn-ea"/>
              <a:cs typeface="+mn-cs"/>
            </a:rPr>
            <a:t>新型</a:t>
          </a:r>
          <a:r>
            <a:rPr lang="ja-JP" altLang="ja-JP" sz="1100">
              <a:solidFill>
                <a:schemeClr val="dk1"/>
              </a:solidFill>
              <a:effectLst/>
              <a:latin typeface="+mn-lt"/>
              <a:ea typeface="+mn-ea"/>
              <a:cs typeface="+mn-cs"/>
            </a:rPr>
            <a:t>コロナウイルス感染症への対策を目的として</a:t>
          </a:r>
          <a:r>
            <a:rPr lang="en-US" altLang="ja-JP" sz="1100">
              <a:solidFill>
                <a:schemeClr val="dk1"/>
              </a:solidFill>
              <a:effectLst/>
              <a:latin typeface="+mn-lt"/>
              <a:ea typeface="+mn-ea"/>
              <a:cs typeface="+mn-cs"/>
            </a:rPr>
            <a:t>R2</a:t>
          </a:r>
          <a:r>
            <a:rPr lang="ja-JP" altLang="en-US" sz="1100">
              <a:solidFill>
                <a:schemeClr val="dk1"/>
              </a:solidFill>
              <a:effectLst/>
              <a:latin typeface="+mn-lt"/>
              <a:ea typeface="+mn-ea"/>
              <a:cs typeface="+mn-cs"/>
            </a:rPr>
            <a:t>年度に</a:t>
          </a:r>
          <a:r>
            <a:rPr lang="ja-JP" altLang="ja-JP" sz="1100">
              <a:solidFill>
                <a:schemeClr val="dk1"/>
              </a:solidFill>
              <a:effectLst/>
              <a:latin typeface="+mn-lt"/>
              <a:ea typeface="+mn-ea"/>
              <a:cs typeface="+mn-cs"/>
            </a:rPr>
            <a:t>設置した</a:t>
          </a:r>
          <a:r>
            <a:rPr lang="ja-JP" altLang="en-US" sz="1100">
              <a:solidFill>
                <a:schemeClr val="dk1"/>
              </a:solidFill>
              <a:effectLst/>
              <a:latin typeface="+mn-lt"/>
              <a:ea typeface="+mn-ea"/>
              <a:cs typeface="+mn-cs"/>
            </a:rPr>
            <a:t>ものだが、</a:t>
          </a:r>
          <a:r>
            <a:rPr lang="en-US" altLang="ja-JP" sz="1100">
              <a:solidFill>
                <a:schemeClr val="dk1"/>
              </a:solidFill>
              <a:effectLst/>
              <a:latin typeface="+mn-lt"/>
              <a:ea typeface="+mn-ea"/>
              <a:cs typeface="+mn-cs"/>
            </a:rPr>
            <a:t>R5.5</a:t>
          </a:r>
          <a:r>
            <a:rPr lang="ja-JP" altLang="ja-JP" sz="1100">
              <a:solidFill>
                <a:schemeClr val="dk1"/>
              </a:solidFill>
              <a:effectLst/>
              <a:latin typeface="+mn-lt"/>
              <a:ea typeface="+mn-ea"/>
              <a:cs typeface="+mn-cs"/>
            </a:rPr>
            <a:t>に感染法上の</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類へ移行することにより、当該基金の設置目的は達成され</a:t>
          </a:r>
          <a:r>
            <a:rPr lang="ja-JP" altLang="en-US" sz="1100">
              <a:solidFill>
                <a:schemeClr val="dk1"/>
              </a:solidFill>
              <a:effectLst/>
              <a:latin typeface="+mn-lt"/>
              <a:ea typeface="+mn-ea"/>
              <a:cs typeface="+mn-cs"/>
            </a:rPr>
            <a:t>たものと考え、</a:t>
          </a:r>
          <a:r>
            <a:rPr lang="en-US" altLang="ja-JP" sz="1100">
              <a:solidFill>
                <a:schemeClr val="dk1"/>
              </a:solidFill>
              <a:effectLst/>
              <a:latin typeface="+mn-lt"/>
              <a:ea typeface="+mn-ea"/>
              <a:cs typeface="+mn-cs"/>
            </a:rPr>
            <a:t>R5.3</a:t>
          </a:r>
          <a:r>
            <a:rPr lang="ja-JP" altLang="en-US" sz="1100">
              <a:solidFill>
                <a:schemeClr val="dk1"/>
              </a:solidFill>
              <a:effectLst/>
              <a:latin typeface="+mn-lt"/>
              <a:ea typeface="+mn-ea"/>
              <a:cs typeface="+mn-cs"/>
            </a:rPr>
            <a:t>に基金条例を改正する。改正後の名称は「ふるさと基金」となり、ふるさと納税を原資として運用していく。これまでの地域振興基金のうちふるさと納税分と同様に、寄付者の意向に沿った事業に対し、寄付額の範囲内で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記録的な大雪の影響により、除排雪経費として</a:t>
          </a:r>
          <a:r>
            <a:rPr kumimoji="1" lang="en-US" altLang="ja-JP" sz="1100">
              <a:solidFill>
                <a:schemeClr val="dk1"/>
              </a:solidFill>
              <a:effectLst/>
              <a:latin typeface="+mn-lt"/>
              <a:ea typeface="+mn-ea"/>
              <a:cs typeface="+mn-cs"/>
            </a:rPr>
            <a:t>700</a:t>
          </a:r>
          <a:r>
            <a:rPr kumimoji="1" lang="ja-JP" altLang="en-US" sz="1100">
              <a:solidFill>
                <a:schemeClr val="dk1"/>
              </a:solidFill>
              <a:effectLst/>
              <a:latin typeface="+mn-lt"/>
              <a:ea typeface="+mn-ea"/>
              <a:cs typeface="+mn-cs"/>
            </a:rPr>
            <a:t>百万円程取り崩しており、取り崩し額では前年度から</a:t>
          </a:r>
          <a:r>
            <a:rPr kumimoji="1" lang="en-US" altLang="ja-JP" sz="1100">
              <a:solidFill>
                <a:schemeClr val="dk1"/>
              </a:solidFill>
              <a:effectLst/>
              <a:latin typeface="+mn-lt"/>
              <a:ea typeface="+mn-ea"/>
              <a:cs typeface="+mn-cs"/>
            </a:rPr>
            <a:t>677</a:t>
          </a:r>
          <a:r>
            <a:rPr kumimoji="1" lang="ja-JP" altLang="en-US" sz="1100">
              <a:solidFill>
                <a:schemeClr val="dk1"/>
              </a:solidFill>
              <a:effectLst/>
              <a:latin typeface="+mn-lt"/>
              <a:ea typeface="+mn-ea"/>
              <a:cs typeface="+mn-cs"/>
            </a:rPr>
            <a:t>百万円の増となったが、年度当初時点の積立額、歳計剰余金の積立額（</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に積み立てた額）がいずれも前年度同期より増額となっているため、結果的に基金残高は前年度から</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取崩を最低水準とし、災害等への備えのため決算剰余金を中心とした積立により、中長期的には標準財政規模の</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％程度を目途に残高を増加させていく。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増減なし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基本的には、現状を維持しつつ、財政調整基金残高の増加を優先していく。</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27ECBF3-E521-432F-BF66-61F0CE9420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4E57EA8-E81E-4718-84EC-2DE8F85572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53F9436-3E4B-43A5-B47D-5AAA8B34627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4E2F9BF-880C-4694-9C8B-13F64128EFC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2B9677D-9935-4FE4-8CB9-EF3A16ACA35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66BE3E4-277C-4E5B-8CA3-107AD04EBE7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97EF11C-7A9A-4A7A-A387-A46C82BC73A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0797584-BC93-4D9B-9DFD-9C5C1150727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3321090-F2A5-4E63-896A-F2929CF35C8C}"/>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9098C63-9B39-43F2-9EBC-EA74D230A08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D55251D6-EBB5-41BB-964C-AE9AA0EE665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C8704A5-A378-4173-8B18-781D3BE9956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52,432
52,329
404.20
36,459,752
34,513,486
1,937,686
17,774,236
50,729,891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D74E124-A14D-4D21-9D61-E3A8828D4D4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69BA1DA-4D26-4B5C-ACF0-73021144461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29372405-6F26-48D2-8CBB-CF2F16F860F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8E54B3F-531D-494D-AEB1-AF970B54B26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BDB6151-52D2-435D-AE0A-26EA43BF06B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DC779E3B-D47A-4A4D-872D-9DAC6F86C70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A19487F0-7CA3-4EAB-91D3-434F0F8FA4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C8F540F-B55E-4587-BD66-CD260BA4B1A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54E3777-E2B6-4212-B373-253FE2F69EA1}"/>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E4AA508-21CD-484E-96BF-D278CB64D15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61192C5-6B57-49D2-B764-92446B221CD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EEF65FA-8B14-4567-8F89-F5A3A2AC9AA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484E5F4-80E9-43A9-B1E6-120359E9D5A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CB6AA81-0558-4646-B4EB-AECBE100B4E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629D9EB-35C4-43DA-9E60-8A656AB3AA4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8FC7307-9E98-42CF-899A-5172106D0B0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7C20A756-D39F-4664-BA71-AD33C6B2125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4214F9A-740C-414E-86BE-DFB6334EA30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7A10185-2D8C-4FDD-8D8B-B6C00C0760B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B95C220-86FF-47BD-A180-2CBACDA25D2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3E3FB20-52DA-468C-9CA2-9BBB34644AE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636CDEE-C34C-48AE-B887-305BC381AF8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E237360-DE07-4FA5-8624-2BABDE0D1E3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154D103-F04A-46C0-B4CA-94A96179E0E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E776CC3-92E5-4CA8-B618-10587F9E408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9B02D4B-7D5F-481F-8C9A-4FC105CCA5C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DC6099A-5A1A-4E80-80CD-310E45F86F2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672BA6E-EBAC-46DA-8B16-1CE657700AD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6E12BF19-2EAC-4CAB-8AF2-85F691A3677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38EAC0F-3788-4511-9097-90E2886020A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3928610-315D-4B63-A025-C199604B8F8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C0E7BA0-E140-4E82-94A0-C948EFD1F60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8BEDE5B-FED8-4B37-98DB-F86375A125A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AFD7EBB-5763-4322-8158-BD6894FC3E6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7AB57C9-ED0B-42CE-B8FE-548443AB758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当市では、</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令和３年度</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に</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改訂</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した公共施設等総合管理計画において、固定資産台帳を整備し、公共施設等の点検、診断等の履歴の集積及び蓄積を目標に掲げ、公共施設を適正に管理していく体制の整備を進めている。</a:t>
          </a:r>
          <a:endParaRPr kumimoji="0" lang="ja-JP" altLang="ja-JP" sz="9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　有形固定資産減価償却率については、昨年度から</a:t>
          </a:r>
          <a:r>
            <a:rPr kumimoji="1" lang="en-US" altLang="ja-JP" sz="950" b="0" i="0" u="none" strike="noStrike" kern="0" cap="none" spc="0" normalizeH="0" baseline="0" noProof="0">
              <a:ln>
                <a:noFill/>
              </a:ln>
              <a:solidFill>
                <a:sysClr val="windowText" lastClr="000000"/>
              </a:solidFill>
              <a:effectLst/>
              <a:uLnTx/>
              <a:uFillTx/>
              <a:latin typeface="+mn-lt"/>
              <a:ea typeface="+mn-ea"/>
              <a:cs typeface="+mn-cs"/>
            </a:rPr>
            <a:t>1.3</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の増となっているが、</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青森県平均及び全国平均</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下回っており、これまでの取組の効果が表れていると考えられる。</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今後も</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公共施設等総合管理計画に基づき、</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公共施設等の</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適正管理</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に努めていく。</a:t>
          </a:r>
          <a:endParaRPr kumimoji="1" lang="en-US" altLang="ja-JP" sz="95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7D28DE2-BC2E-4F57-87B4-73036AA7FBA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816DA66-FCA4-44CA-9E3F-35E4284218F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CBBDEF9F-78B3-4E07-9ECE-CEE1E0086A6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3067439D-81A8-4367-BE32-8B1B5879313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3307EF8-5233-4FDF-ABC0-9F6BE9C283B4}"/>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ED7FEBA6-92B9-46D2-9F27-0BC032AB5E8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1B5A581-E24E-4C33-B9C5-A332E59428B6}"/>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F2B2129A-047F-459B-AA76-629F14456B0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6802ABF0-D5C5-45FF-B8BB-7B8D00D73C25}"/>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BE770523-0F93-4D8D-9A55-91629B249B19}"/>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4AB8D51-7C16-4CD4-9CF1-B82207361DF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1525791B-78CA-4CC6-A5EA-25F798C674F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72265C96-6C4E-4866-8D41-0EB6837E370C}"/>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9A92FD23-0F99-45A6-82F2-596C2156502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97B06166-9F5C-40C4-9BC5-2454297834F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E4AA7B96-7B55-4370-ABCB-178A4A6F43E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EB1744B8-2B1A-4467-B3C6-542D68820735}"/>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FCEBD088-77FC-40F6-86C7-AE33A57B40FF}"/>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7DAE75C4-4EA1-468B-8D0B-1DC791355839}"/>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34A9BDEE-C1CF-415B-8EF7-9CCB1FDA6117}"/>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13340935-9C18-4AAC-BB4F-E6D5B7A1D9B6}"/>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BE257DB0-D4FE-4DC6-B46A-7867D40EA9C1}"/>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D5653556-C822-421F-909E-2C6E0857D4E1}"/>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86732DDD-4BDC-4812-8FF4-105EAC54EAC4}"/>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957FA64A-A604-4724-BE70-443DA567B6C6}"/>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4F3B05D8-F916-4BDA-8AFF-2686402CB8BC}"/>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5C7924D9-45DF-4457-BD7A-1D8787AAF53F}"/>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B84BD87-CA59-419A-A1D5-488E37F7577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B99D5127-9E4F-47B9-9B80-61C158BB04F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6F4863D-FE75-4890-AB43-D3582F30C9D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003ABAE-2FF6-4D4E-A825-4512226B0EB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C4C4BAA-2607-44A8-99D5-012C1EB9A1E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81" name="楕円 80">
          <a:extLst>
            <a:ext uri="{FF2B5EF4-FFF2-40B4-BE49-F238E27FC236}">
              <a16:creationId xmlns:a16="http://schemas.microsoft.com/office/drawing/2014/main" id="{FC77A233-904E-4FA6-8EE2-72D03BF0186B}"/>
            </a:ext>
          </a:extLst>
        </xdr:cNvPr>
        <xdr:cNvSpPr/>
      </xdr:nvSpPr>
      <xdr:spPr>
        <a:xfrm>
          <a:off x="47117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46372</xdr:rowOff>
    </xdr:from>
    <xdr:ext cx="405111" cy="259045"/>
    <xdr:sp macro="" textlink="">
      <xdr:nvSpPr>
        <xdr:cNvPr id="82" name="有形固定資産減価償却率該当値テキスト">
          <a:extLst>
            <a:ext uri="{FF2B5EF4-FFF2-40B4-BE49-F238E27FC236}">
              <a16:creationId xmlns:a16="http://schemas.microsoft.com/office/drawing/2014/main" id="{B73E1D3E-1421-4D73-B270-9DD7AB6FE657}"/>
            </a:ext>
          </a:extLst>
        </xdr:cNvPr>
        <xdr:cNvSpPr txBox="1"/>
      </xdr:nvSpPr>
      <xdr:spPr>
        <a:xfrm>
          <a:off x="48133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148167</xdr:rowOff>
    </xdr:from>
    <xdr:to>
      <xdr:col>19</xdr:col>
      <xdr:colOff>187325</xdr:colOff>
      <xdr:row>30</xdr:row>
      <xdr:rowOff>78317</xdr:rowOff>
    </xdr:to>
    <xdr:sp macro="" textlink="">
      <xdr:nvSpPr>
        <xdr:cNvPr id="83" name="楕円 82">
          <a:extLst>
            <a:ext uri="{FF2B5EF4-FFF2-40B4-BE49-F238E27FC236}">
              <a16:creationId xmlns:a16="http://schemas.microsoft.com/office/drawing/2014/main" id="{361A2495-B029-4255-BF06-ACF22D7524C0}"/>
            </a:ext>
          </a:extLst>
        </xdr:cNvPr>
        <xdr:cNvSpPr/>
      </xdr:nvSpPr>
      <xdr:spPr>
        <a:xfrm>
          <a:off x="4000500" y="589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27517</xdr:rowOff>
    </xdr:from>
    <xdr:to>
      <xdr:col>23</xdr:col>
      <xdr:colOff>85725</xdr:colOff>
      <xdr:row>30</xdr:row>
      <xdr:rowOff>74295</xdr:rowOff>
    </xdr:to>
    <xdr:cxnSp macro="">
      <xdr:nvCxnSpPr>
        <xdr:cNvPr id="84" name="直線コネクタ 83">
          <a:extLst>
            <a:ext uri="{FF2B5EF4-FFF2-40B4-BE49-F238E27FC236}">
              <a16:creationId xmlns:a16="http://schemas.microsoft.com/office/drawing/2014/main" id="{984A2270-5A54-49E4-B02B-44B717CD4D27}"/>
            </a:ext>
          </a:extLst>
        </xdr:cNvPr>
        <xdr:cNvCxnSpPr/>
      </xdr:nvCxnSpPr>
      <xdr:spPr>
        <a:xfrm>
          <a:off x="4051300" y="5942542"/>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12700</xdr:rowOff>
    </xdr:from>
    <xdr:to>
      <xdr:col>15</xdr:col>
      <xdr:colOff>187325</xdr:colOff>
      <xdr:row>30</xdr:row>
      <xdr:rowOff>114300</xdr:rowOff>
    </xdr:to>
    <xdr:sp macro="" textlink="">
      <xdr:nvSpPr>
        <xdr:cNvPr id="85" name="楕円 84">
          <a:extLst>
            <a:ext uri="{FF2B5EF4-FFF2-40B4-BE49-F238E27FC236}">
              <a16:creationId xmlns:a16="http://schemas.microsoft.com/office/drawing/2014/main" id="{59D98F29-E32F-4887-9606-274E1F6EFB33}"/>
            </a:ext>
          </a:extLst>
        </xdr:cNvPr>
        <xdr:cNvSpPr/>
      </xdr:nvSpPr>
      <xdr:spPr>
        <a:xfrm>
          <a:off x="3238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27517</xdr:rowOff>
    </xdr:from>
    <xdr:to>
      <xdr:col>19</xdr:col>
      <xdr:colOff>136525</xdr:colOff>
      <xdr:row>30</xdr:row>
      <xdr:rowOff>63500</xdr:rowOff>
    </xdr:to>
    <xdr:cxnSp macro="">
      <xdr:nvCxnSpPr>
        <xdr:cNvPr id="86" name="直線コネクタ 85">
          <a:extLst>
            <a:ext uri="{FF2B5EF4-FFF2-40B4-BE49-F238E27FC236}">
              <a16:creationId xmlns:a16="http://schemas.microsoft.com/office/drawing/2014/main" id="{4DA8E955-44AD-4558-878C-7B2B9FCF5919}"/>
            </a:ext>
          </a:extLst>
        </xdr:cNvPr>
        <xdr:cNvCxnSpPr/>
      </xdr:nvCxnSpPr>
      <xdr:spPr>
        <a:xfrm flipV="1">
          <a:off x="3289300" y="5942542"/>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119380</xdr:rowOff>
    </xdr:from>
    <xdr:to>
      <xdr:col>11</xdr:col>
      <xdr:colOff>187325</xdr:colOff>
      <xdr:row>30</xdr:row>
      <xdr:rowOff>49530</xdr:rowOff>
    </xdr:to>
    <xdr:sp macro="" textlink="">
      <xdr:nvSpPr>
        <xdr:cNvPr id="87" name="楕円 86">
          <a:extLst>
            <a:ext uri="{FF2B5EF4-FFF2-40B4-BE49-F238E27FC236}">
              <a16:creationId xmlns:a16="http://schemas.microsoft.com/office/drawing/2014/main" id="{8B0F20FA-A8B7-46BD-9CE1-5880990B4271}"/>
            </a:ext>
          </a:extLst>
        </xdr:cNvPr>
        <xdr:cNvSpPr/>
      </xdr:nvSpPr>
      <xdr:spPr>
        <a:xfrm>
          <a:off x="2476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170180</xdr:rowOff>
    </xdr:from>
    <xdr:to>
      <xdr:col>15</xdr:col>
      <xdr:colOff>136525</xdr:colOff>
      <xdr:row>30</xdr:row>
      <xdr:rowOff>63500</xdr:rowOff>
    </xdr:to>
    <xdr:cxnSp macro="">
      <xdr:nvCxnSpPr>
        <xdr:cNvPr id="88" name="直線コネクタ 87">
          <a:extLst>
            <a:ext uri="{FF2B5EF4-FFF2-40B4-BE49-F238E27FC236}">
              <a16:creationId xmlns:a16="http://schemas.microsoft.com/office/drawing/2014/main" id="{0803BA7E-7D04-4D2B-9A3E-6EA8B4869C31}"/>
            </a:ext>
          </a:extLst>
        </xdr:cNvPr>
        <xdr:cNvCxnSpPr/>
      </xdr:nvCxnSpPr>
      <xdr:spPr>
        <a:xfrm>
          <a:off x="2527300" y="591375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97790</xdr:rowOff>
    </xdr:from>
    <xdr:to>
      <xdr:col>7</xdr:col>
      <xdr:colOff>187325</xdr:colOff>
      <xdr:row>30</xdr:row>
      <xdr:rowOff>27940</xdr:rowOff>
    </xdr:to>
    <xdr:sp macro="" textlink="">
      <xdr:nvSpPr>
        <xdr:cNvPr id="89" name="楕円 88">
          <a:extLst>
            <a:ext uri="{FF2B5EF4-FFF2-40B4-BE49-F238E27FC236}">
              <a16:creationId xmlns:a16="http://schemas.microsoft.com/office/drawing/2014/main" id="{EF8F1A5D-83FD-498C-B691-B79762FD44F5}"/>
            </a:ext>
          </a:extLst>
        </xdr:cNvPr>
        <xdr:cNvSpPr/>
      </xdr:nvSpPr>
      <xdr:spPr>
        <a:xfrm>
          <a:off x="1714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148590</xdr:rowOff>
    </xdr:from>
    <xdr:to>
      <xdr:col>11</xdr:col>
      <xdr:colOff>136525</xdr:colOff>
      <xdr:row>29</xdr:row>
      <xdr:rowOff>170180</xdr:rowOff>
    </xdr:to>
    <xdr:cxnSp macro="">
      <xdr:nvCxnSpPr>
        <xdr:cNvPr id="90" name="直線コネクタ 89">
          <a:extLst>
            <a:ext uri="{FF2B5EF4-FFF2-40B4-BE49-F238E27FC236}">
              <a16:creationId xmlns:a16="http://schemas.microsoft.com/office/drawing/2014/main" id="{CC2BAECF-CA60-45EB-96E0-7995C6AEA34D}"/>
            </a:ext>
          </a:extLst>
        </xdr:cNvPr>
        <xdr:cNvCxnSpPr/>
      </xdr:nvCxnSpPr>
      <xdr:spPr>
        <a:xfrm>
          <a:off x="1765300" y="589216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1" name="n_1aveValue有形固定資産減価償却率">
          <a:extLst>
            <a:ext uri="{FF2B5EF4-FFF2-40B4-BE49-F238E27FC236}">
              <a16:creationId xmlns:a16="http://schemas.microsoft.com/office/drawing/2014/main" id="{E0AADB9F-A121-42AB-9FBE-E317A6EF237A}"/>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id="{A1EBDE54-9B30-4143-936E-3206BA84F277}"/>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a:extLst>
            <a:ext uri="{FF2B5EF4-FFF2-40B4-BE49-F238E27FC236}">
              <a16:creationId xmlns:a16="http://schemas.microsoft.com/office/drawing/2014/main" id="{D765ECA0-5A31-45F1-B721-062C75629F2E}"/>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BD63C166-4F41-4E78-85D5-6CBC94C6F707}"/>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94844</xdr:rowOff>
    </xdr:from>
    <xdr:ext cx="405111" cy="259045"/>
    <xdr:sp macro="" textlink="">
      <xdr:nvSpPr>
        <xdr:cNvPr id="95" name="n_1mainValue有形固定資産減価償却率">
          <a:extLst>
            <a:ext uri="{FF2B5EF4-FFF2-40B4-BE49-F238E27FC236}">
              <a16:creationId xmlns:a16="http://schemas.microsoft.com/office/drawing/2014/main" id="{40F33738-821D-43AF-8C89-A3F01B8A56D6}"/>
            </a:ext>
          </a:extLst>
        </xdr:cNvPr>
        <xdr:cNvSpPr txBox="1"/>
      </xdr:nvSpPr>
      <xdr:spPr>
        <a:xfrm>
          <a:off x="3836044" y="566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130827</xdr:rowOff>
    </xdr:from>
    <xdr:ext cx="405111" cy="259045"/>
    <xdr:sp macro="" textlink="">
      <xdr:nvSpPr>
        <xdr:cNvPr id="96" name="n_2mainValue有形固定資産減価償却率">
          <a:extLst>
            <a:ext uri="{FF2B5EF4-FFF2-40B4-BE49-F238E27FC236}">
              <a16:creationId xmlns:a16="http://schemas.microsoft.com/office/drawing/2014/main" id="{9ED1260A-3BD0-4191-9088-E2493F2081E0}"/>
            </a:ext>
          </a:extLst>
        </xdr:cNvPr>
        <xdr:cNvSpPr txBox="1"/>
      </xdr:nvSpPr>
      <xdr:spPr>
        <a:xfrm>
          <a:off x="3086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66057</xdr:rowOff>
    </xdr:from>
    <xdr:ext cx="405111" cy="259045"/>
    <xdr:sp macro="" textlink="">
      <xdr:nvSpPr>
        <xdr:cNvPr id="97" name="n_3mainValue有形固定資産減価償却率">
          <a:extLst>
            <a:ext uri="{FF2B5EF4-FFF2-40B4-BE49-F238E27FC236}">
              <a16:creationId xmlns:a16="http://schemas.microsoft.com/office/drawing/2014/main" id="{F2792613-0933-465F-9E3C-0E24A563BF12}"/>
            </a:ext>
          </a:extLst>
        </xdr:cNvPr>
        <xdr:cNvSpPr txBox="1"/>
      </xdr:nvSpPr>
      <xdr:spPr>
        <a:xfrm>
          <a:off x="2324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44467</xdr:rowOff>
    </xdr:from>
    <xdr:ext cx="405111" cy="259045"/>
    <xdr:sp macro="" textlink="">
      <xdr:nvSpPr>
        <xdr:cNvPr id="98" name="n_4mainValue有形固定資産減価償却率">
          <a:extLst>
            <a:ext uri="{FF2B5EF4-FFF2-40B4-BE49-F238E27FC236}">
              <a16:creationId xmlns:a16="http://schemas.microsoft.com/office/drawing/2014/main" id="{DDAEB754-9A09-4A1D-8110-A1601FB9B0BC}"/>
            </a:ext>
          </a:extLst>
        </xdr:cNvPr>
        <xdr:cNvSpPr txBox="1"/>
      </xdr:nvSpPr>
      <xdr:spPr>
        <a:xfrm>
          <a:off x="1562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6069C01-0F1D-4453-B147-1D872E7DB1F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73D9FA07-B706-4565-8D13-4055D73E27C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5AB9A166-5877-4184-8DC5-C61AC2652FA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[ 929.5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C4329768-CEC1-422D-933F-21DBA80DF19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C6F6E3A-DD45-4038-9F04-9E1E03D4C3B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8F0D9FC-FF7B-4353-B21D-9DEDBB73887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7EFD1F7-1CBA-4D08-922E-193F6797B1F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CEC7BD7D-671C-4121-994D-9CCBCFB8986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943AC38B-FFAE-4BDC-9258-112D2697D3E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62B15FD0-CCD0-4F4C-BB40-3F326A19484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E85EC84F-35B5-4D93-9B5A-B9CAFB0A586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7728D43-3391-4FA4-9781-0B576C6F833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DB8C7DE-3933-4D01-8C3C-C908090637C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平成２５年度から３０年度にかけて実施された</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本庁舎建設</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事業</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や</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平成３０年度から令和２年度にかけて実施された一般廃棄物最終処分場整備事業</a:t>
          </a:r>
          <a:r>
            <a:rPr kumimoji="1" lang="ja-JP" altLang="en-US" sz="950" b="0" i="0" u="none" strike="noStrike" kern="0" cap="none" spc="0" normalizeH="0" baseline="0" noProof="0">
              <a:ln>
                <a:noFill/>
              </a:ln>
              <a:solidFill>
                <a:sysClr val="windowText" lastClr="000000"/>
              </a:solidFill>
              <a:effectLst/>
              <a:uLnTx/>
              <a:uFillTx/>
              <a:latin typeface="+mn-lt"/>
              <a:ea typeface="+mn-ea"/>
              <a:cs typeface="+mn-cs"/>
            </a:rPr>
            <a:t>及び金木庁舎整備事業などの大型建設事業起債</a:t>
          </a:r>
          <a:r>
            <a:rPr kumimoji="1" lang="ja-JP" altLang="ja-JP" sz="950" b="0" i="0" u="none" strike="noStrike" kern="0" cap="none" spc="0" normalizeH="0" baseline="0" noProof="0">
              <a:ln>
                <a:noFill/>
              </a:ln>
              <a:solidFill>
                <a:sysClr val="windowText" lastClr="000000"/>
              </a:solidFill>
              <a:effectLst/>
              <a:uLnTx/>
              <a:uFillTx/>
              <a:latin typeface="+mn-lt"/>
              <a:ea typeface="+mn-ea"/>
              <a:cs typeface="+mn-cs"/>
            </a:rPr>
            <a:t>が終了したものの、</a:t>
          </a:r>
          <a:r>
            <a:rPr kumimoji="1" lang="ja-JP" altLang="ja-JP" sz="950" b="0" i="0" u="none" strike="noStrike" kern="0" cap="none" spc="0" normalizeH="0" baseline="0" noProof="0">
              <a:ln>
                <a:noFill/>
              </a:ln>
              <a:solidFill>
                <a:prstClr val="black"/>
              </a:solidFill>
              <a:effectLst/>
              <a:uLnTx/>
              <a:uFillTx/>
              <a:latin typeface="+mn-lt"/>
              <a:ea typeface="+mn-ea"/>
              <a:cs typeface="+mn-cs"/>
            </a:rPr>
            <a:t>類似団体と比較</a:t>
          </a:r>
          <a:r>
            <a:rPr kumimoji="1" lang="ja-JP" altLang="en-US" sz="950" b="0" i="0" u="none" strike="noStrike" kern="0" cap="none" spc="0" normalizeH="0" baseline="0" noProof="0">
              <a:ln>
                <a:noFill/>
              </a:ln>
              <a:solidFill>
                <a:prstClr val="black"/>
              </a:solidFill>
              <a:effectLst/>
              <a:uLnTx/>
              <a:uFillTx/>
              <a:latin typeface="+mn-lt"/>
              <a:ea typeface="+mn-ea"/>
              <a:cs typeface="+mn-cs"/>
            </a:rPr>
            <a:t>すると</a:t>
          </a:r>
          <a:r>
            <a:rPr kumimoji="1" lang="ja-JP" altLang="ja-JP" sz="950" b="0" i="0" u="none" strike="noStrike" kern="0" cap="none" spc="0" normalizeH="0" baseline="0" noProof="0">
              <a:ln>
                <a:noFill/>
              </a:ln>
              <a:solidFill>
                <a:prstClr val="black"/>
              </a:solidFill>
              <a:effectLst/>
              <a:uLnTx/>
              <a:uFillTx/>
              <a:latin typeface="+mn-lt"/>
              <a:ea typeface="+mn-ea"/>
              <a:cs typeface="+mn-cs"/>
            </a:rPr>
            <a:t>地方債残高</a:t>
          </a:r>
          <a:r>
            <a:rPr kumimoji="1" lang="ja-JP" altLang="en-US" sz="950" b="0" i="0" u="none" strike="noStrike" kern="0" cap="none" spc="0" normalizeH="0" baseline="0" noProof="0">
              <a:ln>
                <a:noFill/>
              </a:ln>
              <a:solidFill>
                <a:prstClr val="black"/>
              </a:solidFill>
              <a:effectLst/>
              <a:uLnTx/>
              <a:uFillTx/>
              <a:latin typeface="+mn-lt"/>
              <a:ea typeface="+mn-ea"/>
              <a:cs typeface="+mn-cs"/>
            </a:rPr>
            <a:t>は依然として</a:t>
          </a:r>
          <a:r>
            <a:rPr kumimoji="1" lang="ja-JP" altLang="ja-JP" sz="950" b="0" i="0" u="none" strike="noStrike" kern="0" cap="none" spc="0" normalizeH="0" baseline="0" noProof="0">
              <a:ln>
                <a:noFill/>
              </a:ln>
              <a:solidFill>
                <a:prstClr val="black"/>
              </a:solidFill>
              <a:effectLst/>
              <a:uLnTx/>
              <a:uFillTx/>
              <a:latin typeface="+mn-lt"/>
              <a:ea typeface="+mn-ea"/>
              <a:cs typeface="+mn-cs"/>
            </a:rPr>
            <a:t>高い水準にあるため、債務償還比率も著しく高くなっている。</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50" b="0" i="0" u="none" strike="noStrike" kern="0" cap="none" spc="0" normalizeH="0" baseline="0" noProof="0">
              <a:ln>
                <a:noFill/>
              </a:ln>
              <a:solidFill>
                <a:prstClr val="black"/>
              </a:solidFill>
              <a:effectLst/>
              <a:uLnTx/>
              <a:uFillTx/>
              <a:latin typeface="+mn-lt"/>
              <a:ea typeface="+mn-ea"/>
              <a:cs typeface="+mn-cs"/>
            </a:rPr>
            <a:t>　今後も継続して行財政改革を行い、不要な支出の削減等に</a:t>
          </a:r>
          <a:r>
            <a:rPr kumimoji="1" lang="ja-JP" altLang="en-US" sz="950" b="0" i="0" u="none" strike="noStrike" kern="0" cap="none" spc="0" normalizeH="0" baseline="0" noProof="0">
              <a:ln>
                <a:noFill/>
              </a:ln>
              <a:solidFill>
                <a:prstClr val="black"/>
              </a:solidFill>
              <a:effectLst/>
              <a:uLnTx/>
              <a:uFillTx/>
              <a:latin typeface="+mn-lt"/>
              <a:ea typeface="+mn-ea"/>
              <a:cs typeface="+mn-cs"/>
            </a:rPr>
            <a:t>努めるとともに、</a:t>
          </a:r>
          <a:r>
            <a:rPr kumimoji="1" lang="ja-JP" altLang="ja-JP" sz="950" b="0" i="0" u="none" strike="noStrike" kern="0" cap="none" spc="0" normalizeH="0" baseline="0" noProof="0">
              <a:ln>
                <a:noFill/>
              </a:ln>
              <a:solidFill>
                <a:prstClr val="black"/>
              </a:solidFill>
              <a:effectLst/>
              <a:uLnTx/>
              <a:uFillTx/>
              <a:latin typeface="+mn-lt"/>
              <a:ea typeface="+mn-ea"/>
              <a:cs typeface="+mn-cs"/>
            </a:rPr>
            <a:t>地方債の発行を抑制し、財政状況の改善に努め</a:t>
          </a:r>
          <a:r>
            <a:rPr kumimoji="1" lang="ja-JP" altLang="en-US" sz="950" b="0" i="0" u="none" strike="noStrike" kern="0" cap="none" spc="0" normalizeH="0" baseline="0" noProof="0">
              <a:ln>
                <a:noFill/>
              </a:ln>
              <a:solidFill>
                <a:prstClr val="black"/>
              </a:solidFill>
              <a:effectLst/>
              <a:uLnTx/>
              <a:uFillTx/>
              <a:latin typeface="+mn-lt"/>
              <a:ea typeface="+mn-ea"/>
              <a:cs typeface="+mn-cs"/>
            </a:rPr>
            <a:t>ていく</a:t>
          </a:r>
          <a:r>
            <a:rPr kumimoji="1" lang="ja-JP" altLang="ja-JP" sz="950" b="0" i="0" u="none" strike="noStrike" kern="0" cap="none" spc="0" normalizeH="0" baseline="0" noProof="0">
              <a:ln>
                <a:noFill/>
              </a:ln>
              <a:solidFill>
                <a:prstClr val="black"/>
              </a:solidFill>
              <a:effectLst/>
              <a:uLnTx/>
              <a:uFillTx/>
              <a:latin typeface="+mn-lt"/>
              <a:ea typeface="+mn-ea"/>
              <a:cs typeface="+mn-cs"/>
            </a:rPr>
            <a:t>。</a:t>
          </a:r>
          <a:endParaRPr kumimoji="0" lang="ja-JP" altLang="ja-JP" sz="95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FEFD4C72-F2CC-4BEA-9D24-6B6CC0021A5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C00F756-7315-42EB-AF58-4F311134A7D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1D3B3AFE-DACA-4D87-B091-97839393DE7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FCA85704-88D5-4637-B05A-76CA7934DA8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EC4ADCB6-78C4-4A73-A443-8ED4AA979E6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37D70AD4-9B7B-48AD-9912-C00B1E62687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99383A6-8B61-4F41-B7C2-1DB5C08C2D3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FDB2DE4-66F8-4293-882A-F5C42303410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FD63350A-E63D-4469-922A-8AB7566FB16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EB5C48C9-6BBF-4521-B0A9-B6C0D75D1796}"/>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98FB061D-08DA-46F4-BB7E-4FBCD8D1558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18F64C63-A840-4804-9FCD-EE703AE994E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E86E7FFD-4130-43C8-94C3-6C7664E2A845}"/>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11BA717-FE24-4662-9344-3F8DA0463BB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D4CF0E0D-833F-4BDC-9CE9-0FF13F3E4B4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169792</xdr:rowOff>
    </xdr:to>
    <xdr:cxnSp macro="">
      <xdr:nvCxnSpPr>
        <xdr:cNvPr id="127" name="直線コネクタ 126">
          <a:extLst>
            <a:ext uri="{FF2B5EF4-FFF2-40B4-BE49-F238E27FC236}">
              <a16:creationId xmlns:a16="http://schemas.microsoft.com/office/drawing/2014/main" id="{877BE3F5-C7DB-4AD0-A388-023371080AFB}"/>
            </a:ext>
          </a:extLst>
        </xdr:cNvPr>
        <xdr:cNvCxnSpPr/>
      </xdr:nvCxnSpPr>
      <xdr:spPr>
        <a:xfrm flipV="1">
          <a:off x="14793595" y="5312833"/>
          <a:ext cx="1269" cy="1114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2169</xdr:rowOff>
    </xdr:from>
    <xdr:ext cx="469744" cy="259045"/>
    <xdr:sp macro="" textlink="">
      <xdr:nvSpPr>
        <xdr:cNvPr id="128" name="債務償還比率最小値テキスト">
          <a:extLst>
            <a:ext uri="{FF2B5EF4-FFF2-40B4-BE49-F238E27FC236}">
              <a16:creationId xmlns:a16="http://schemas.microsoft.com/office/drawing/2014/main" id="{782573CD-14A8-4313-A4FA-17595A404380}"/>
            </a:ext>
          </a:extLst>
        </xdr:cNvPr>
        <xdr:cNvSpPr txBox="1"/>
      </xdr:nvSpPr>
      <xdr:spPr>
        <a:xfrm>
          <a:off x="14846300" y="64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169792</xdr:rowOff>
    </xdr:from>
    <xdr:to>
      <xdr:col>76</xdr:col>
      <xdr:colOff>111125</xdr:colOff>
      <xdr:row>32</xdr:row>
      <xdr:rowOff>169792</xdr:rowOff>
    </xdr:to>
    <xdr:cxnSp macro="">
      <xdr:nvCxnSpPr>
        <xdr:cNvPr id="129" name="直線コネクタ 128">
          <a:extLst>
            <a:ext uri="{FF2B5EF4-FFF2-40B4-BE49-F238E27FC236}">
              <a16:creationId xmlns:a16="http://schemas.microsoft.com/office/drawing/2014/main" id="{FC0CC4BC-C18F-43B7-8B8E-CAB2D406CE81}"/>
            </a:ext>
          </a:extLst>
        </xdr:cNvPr>
        <xdr:cNvCxnSpPr/>
      </xdr:nvCxnSpPr>
      <xdr:spPr>
        <a:xfrm>
          <a:off x="14706600" y="642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FCF5CB42-87B0-4061-A2E6-29B3B79F49D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C858CBED-073C-411C-AFDC-02D93905B4E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6430</xdr:rowOff>
    </xdr:from>
    <xdr:ext cx="469744" cy="259045"/>
    <xdr:sp macro="" textlink="">
      <xdr:nvSpPr>
        <xdr:cNvPr id="132" name="債務償還比率平均値テキスト">
          <a:extLst>
            <a:ext uri="{FF2B5EF4-FFF2-40B4-BE49-F238E27FC236}">
              <a16:creationId xmlns:a16="http://schemas.microsoft.com/office/drawing/2014/main" id="{EA41C5C7-BFEE-49D6-B4FC-B8DEA6245936}"/>
            </a:ext>
          </a:extLst>
        </xdr:cNvPr>
        <xdr:cNvSpPr txBox="1"/>
      </xdr:nvSpPr>
      <xdr:spPr>
        <a:xfrm>
          <a:off x="14846300" y="575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155003</xdr:rowOff>
    </xdr:from>
    <xdr:to>
      <xdr:col>76</xdr:col>
      <xdr:colOff>73025</xdr:colOff>
      <xdr:row>30</xdr:row>
      <xdr:rowOff>85153</xdr:rowOff>
    </xdr:to>
    <xdr:sp macro="" textlink="">
      <xdr:nvSpPr>
        <xdr:cNvPr id="133" name="フローチャート: 判断 132">
          <a:extLst>
            <a:ext uri="{FF2B5EF4-FFF2-40B4-BE49-F238E27FC236}">
              <a16:creationId xmlns:a16="http://schemas.microsoft.com/office/drawing/2014/main" id="{CCA7F41A-7A30-4959-B2CE-2A7D638EE4C4}"/>
            </a:ext>
          </a:extLst>
        </xdr:cNvPr>
        <xdr:cNvSpPr/>
      </xdr:nvSpPr>
      <xdr:spPr>
        <a:xfrm>
          <a:off x="14744700" y="589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115972</xdr:rowOff>
    </xdr:from>
    <xdr:to>
      <xdr:col>72</xdr:col>
      <xdr:colOff>123825</xdr:colOff>
      <xdr:row>31</xdr:row>
      <xdr:rowOff>46122</xdr:rowOff>
    </xdr:to>
    <xdr:sp macro="" textlink="">
      <xdr:nvSpPr>
        <xdr:cNvPr id="134" name="フローチャート: 判断 133">
          <a:extLst>
            <a:ext uri="{FF2B5EF4-FFF2-40B4-BE49-F238E27FC236}">
              <a16:creationId xmlns:a16="http://schemas.microsoft.com/office/drawing/2014/main" id="{35243A6F-213D-4B93-83BB-057F87764D59}"/>
            </a:ext>
          </a:extLst>
        </xdr:cNvPr>
        <xdr:cNvSpPr/>
      </xdr:nvSpPr>
      <xdr:spPr>
        <a:xfrm>
          <a:off x="14033500" y="603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117651</xdr:rowOff>
    </xdr:from>
    <xdr:to>
      <xdr:col>68</xdr:col>
      <xdr:colOff>123825</xdr:colOff>
      <xdr:row>31</xdr:row>
      <xdr:rowOff>47801</xdr:rowOff>
    </xdr:to>
    <xdr:sp macro="" textlink="">
      <xdr:nvSpPr>
        <xdr:cNvPr id="135" name="フローチャート: 判断 134">
          <a:extLst>
            <a:ext uri="{FF2B5EF4-FFF2-40B4-BE49-F238E27FC236}">
              <a16:creationId xmlns:a16="http://schemas.microsoft.com/office/drawing/2014/main" id="{867256F6-4FF5-4F09-857D-5E2E7CC62135}"/>
            </a:ext>
          </a:extLst>
        </xdr:cNvPr>
        <xdr:cNvSpPr/>
      </xdr:nvSpPr>
      <xdr:spPr>
        <a:xfrm>
          <a:off x="13271500" y="60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117532</xdr:rowOff>
    </xdr:from>
    <xdr:to>
      <xdr:col>64</xdr:col>
      <xdr:colOff>123825</xdr:colOff>
      <xdr:row>31</xdr:row>
      <xdr:rowOff>47682</xdr:rowOff>
    </xdr:to>
    <xdr:sp macro="" textlink="">
      <xdr:nvSpPr>
        <xdr:cNvPr id="136" name="フローチャート: 判断 135">
          <a:extLst>
            <a:ext uri="{FF2B5EF4-FFF2-40B4-BE49-F238E27FC236}">
              <a16:creationId xmlns:a16="http://schemas.microsoft.com/office/drawing/2014/main" id="{1882DC45-27AF-46D7-A08E-D71CD100B4A8}"/>
            </a:ext>
          </a:extLst>
        </xdr:cNvPr>
        <xdr:cNvSpPr/>
      </xdr:nvSpPr>
      <xdr:spPr>
        <a:xfrm>
          <a:off x="12509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113693</xdr:rowOff>
    </xdr:from>
    <xdr:to>
      <xdr:col>60</xdr:col>
      <xdr:colOff>123825</xdr:colOff>
      <xdr:row>31</xdr:row>
      <xdr:rowOff>43843</xdr:rowOff>
    </xdr:to>
    <xdr:sp macro="" textlink="">
      <xdr:nvSpPr>
        <xdr:cNvPr id="137" name="フローチャート: 判断 136">
          <a:extLst>
            <a:ext uri="{FF2B5EF4-FFF2-40B4-BE49-F238E27FC236}">
              <a16:creationId xmlns:a16="http://schemas.microsoft.com/office/drawing/2014/main" id="{7EB2BCF3-F82D-4733-9D74-1535DBA6BC4B}"/>
            </a:ext>
          </a:extLst>
        </xdr:cNvPr>
        <xdr:cNvSpPr/>
      </xdr:nvSpPr>
      <xdr:spPr>
        <a:xfrm>
          <a:off x="11747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106970F-C58A-461E-96AF-50A3B0A3858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17A16E2-B819-46BC-9A64-2B14CBEC7DA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E51B0BD-80BF-4E92-BCD8-2F3A28F6B29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C0BD1FA-00C1-40E4-8B03-9BF199623FDD}"/>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A0CED9F-9DF4-48F1-8E20-7D2946643666}"/>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118992</xdr:rowOff>
    </xdr:from>
    <xdr:to>
      <xdr:col>76</xdr:col>
      <xdr:colOff>73025</xdr:colOff>
      <xdr:row>33</xdr:row>
      <xdr:rowOff>49142</xdr:rowOff>
    </xdr:to>
    <xdr:sp macro="" textlink="">
      <xdr:nvSpPr>
        <xdr:cNvPr id="143" name="楕円 142">
          <a:extLst>
            <a:ext uri="{FF2B5EF4-FFF2-40B4-BE49-F238E27FC236}">
              <a16:creationId xmlns:a16="http://schemas.microsoft.com/office/drawing/2014/main" id="{1E4CC76E-AE2C-4C9B-9072-2C38283E16F7}"/>
            </a:ext>
          </a:extLst>
        </xdr:cNvPr>
        <xdr:cNvSpPr/>
      </xdr:nvSpPr>
      <xdr:spPr>
        <a:xfrm>
          <a:off x="14744700" y="63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33919</xdr:rowOff>
    </xdr:from>
    <xdr:ext cx="469744" cy="259045"/>
    <xdr:sp macro="" textlink="">
      <xdr:nvSpPr>
        <xdr:cNvPr id="144" name="債務償還比率該当値テキスト">
          <a:extLst>
            <a:ext uri="{FF2B5EF4-FFF2-40B4-BE49-F238E27FC236}">
              <a16:creationId xmlns:a16="http://schemas.microsoft.com/office/drawing/2014/main" id="{A335ABB8-161B-4D7E-9936-ACAFC3B06E0F}"/>
            </a:ext>
          </a:extLst>
        </xdr:cNvPr>
        <xdr:cNvSpPr txBox="1"/>
      </xdr:nvSpPr>
      <xdr:spPr>
        <a:xfrm>
          <a:off x="14846300" y="629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15022</xdr:rowOff>
    </xdr:from>
    <xdr:to>
      <xdr:col>72</xdr:col>
      <xdr:colOff>123825</xdr:colOff>
      <xdr:row>34</xdr:row>
      <xdr:rowOff>116622</xdr:rowOff>
    </xdr:to>
    <xdr:sp macro="" textlink="">
      <xdr:nvSpPr>
        <xdr:cNvPr id="145" name="楕円 144">
          <a:extLst>
            <a:ext uri="{FF2B5EF4-FFF2-40B4-BE49-F238E27FC236}">
              <a16:creationId xmlns:a16="http://schemas.microsoft.com/office/drawing/2014/main" id="{7AFC304B-BC2B-404D-A528-D88BB7BCB74B}"/>
            </a:ext>
          </a:extLst>
        </xdr:cNvPr>
        <xdr:cNvSpPr/>
      </xdr:nvSpPr>
      <xdr:spPr>
        <a:xfrm>
          <a:off x="14033500" y="661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169792</xdr:rowOff>
    </xdr:from>
    <xdr:to>
      <xdr:col>76</xdr:col>
      <xdr:colOff>22225</xdr:colOff>
      <xdr:row>34</xdr:row>
      <xdr:rowOff>65822</xdr:rowOff>
    </xdr:to>
    <xdr:cxnSp macro="">
      <xdr:nvCxnSpPr>
        <xdr:cNvPr id="146" name="直線コネクタ 145">
          <a:extLst>
            <a:ext uri="{FF2B5EF4-FFF2-40B4-BE49-F238E27FC236}">
              <a16:creationId xmlns:a16="http://schemas.microsoft.com/office/drawing/2014/main" id="{55422C2B-17A2-421F-A68A-53E4009965F6}"/>
            </a:ext>
          </a:extLst>
        </xdr:cNvPr>
        <xdr:cNvCxnSpPr/>
      </xdr:nvCxnSpPr>
      <xdr:spPr>
        <a:xfrm flipV="1">
          <a:off x="14084300" y="6427717"/>
          <a:ext cx="711200" cy="23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142762</xdr:rowOff>
    </xdr:from>
    <xdr:to>
      <xdr:col>68</xdr:col>
      <xdr:colOff>123825</xdr:colOff>
      <xdr:row>35</xdr:row>
      <xdr:rowOff>72912</xdr:rowOff>
    </xdr:to>
    <xdr:sp macro="" textlink="">
      <xdr:nvSpPr>
        <xdr:cNvPr id="147" name="楕円 146">
          <a:extLst>
            <a:ext uri="{FF2B5EF4-FFF2-40B4-BE49-F238E27FC236}">
              <a16:creationId xmlns:a16="http://schemas.microsoft.com/office/drawing/2014/main" id="{5732362E-EBD3-4E91-9F44-2A88F445D532}"/>
            </a:ext>
          </a:extLst>
        </xdr:cNvPr>
        <xdr:cNvSpPr/>
      </xdr:nvSpPr>
      <xdr:spPr>
        <a:xfrm>
          <a:off x="13271500" y="674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65822</xdr:rowOff>
    </xdr:from>
    <xdr:to>
      <xdr:col>72</xdr:col>
      <xdr:colOff>73025</xdr:colOff>
      <xdr:row>35</xdr:row>
      <xdr:rowOff>22112</xdr:rowOff>
    </xdr:to>
    <xdr:cxnSp macro="">
      <xdr:nvCxnSpPr>
        <xdr:cNvPr id="148" name="直線コネクタ 147">
          <a:extLst>
            <a:ext uri="{FF2B5EF4-FFF2-40B4-BE49-F238E27FC236}">
              <a16:creationId xmlns:a16="http://schemas.microsoft.com/office/drawing/2014/main" id="{CC75D08E-DDBF-4831-B992-A8FBBC62D05D}"/>
            </a:ext>
          </a:extLst>
        </xdr:cNvPr>
        <xdr:cNvCxnSpPr/>
      </xdr:nvCxnSpPr>
      <xdr:spPr>
        <a:xfrm flipV="1">
          <a:off x="13322300" y="6666647"/>
          <a:ext cx="762000" cy="12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128369</xdr:rowOff>
    </xdr:from>
    <xdr:to>
      <xdr:col>64</xdr:col>
      <xdr:colOff>123825</xdr:colOff>
      <xdr:row>35</xdr:row>
      <xdr:rowOff>58519</xdr:rowOff>
    </xdr:to>
    <xdr:sp macro="" textlink="">
      <xdr:nvSpPr>
        <xdr:cNvPr id="149" name="楕円 148">
          <a:extLst>
            <a:ext uri="{FF2B5EF4-FFF2-40B4-BE49-F238E27FC236}">
              <a16:creationId xmlns:a16="http://schemas.microsoft.com/office/drawing/2014/main" id="{CBA4BC59-E347-403A-A88B-5246F963562A}"/>
            </a:ext>
          </a:extLst>
        </xdr:cNvPr>
        <xdr:cNvSpPr/>
      </xdr:nvSpPr>
      <xdr:spPr>
        <a:xfrm>
          <a:off x="12509500" y="672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35</xdr:row>
      <xdr:rowOff>7719</xdr:rowOff>
    </xdr:from>
    <xdr:to>
      <xdr:col>68</xdr:col>
      <xdr:colOff>73025</xdr:colOff>
      <xdr:row>35</xdr:row>
      <xdr:rowOff>22112</xdr:rowOff>
    </xdr:to>
    <xdr:cxnSp macro="">
      <xdr:nvCxnSpPr>
        <xdr:cNvPr id="150" name="直線コネクタ 149">
          <a:extLst>
            <a:ext uri="{FF2B5EF4-FFF2-40B4-BE49-F238E27FC236}">
              <a16:creationId xmlns:a16="http://schemas.microsoft.com/office/drawing/2014/main" id="{0DD58A1B-E7F8-4742-A852-9567784B94AB}"/>
            </a:ext>
          </a:extLst>
        </xdr:cNvPr>
        <xdr:cNvCxnSpPr/>
      </xdr:nvCxnSpPr>
      <xdr:spPr>
        <a:xfrm>
          <a:off x="12560300" y="6779994"/>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115055</xdr:rowOff>
    </xdr:from>
    <xdr:to>
      <xdr:col>60</xdr:col>
      <xdr:colOff>123825</xdr:colOff>
      <xdr:row>35</xdr:row>
      <xdr:rowOff>45205</xdr:rowOff>
    </xdr:to>
    <xdr:sp macro="" textlink="">
      <xdr:nvSpPr>
        <xdr:cNvPr id="151" name="楕円 150">
          <a:extLst>
            <a:ext uri="{FF2B5EF4-FFF2-40B4-BE49-F238E27FC236}">
              <a16:creationId xmlns:a16="http://schemas.microsoft.com/office/drawing/2014/main" id="{384DB174-E07F-4E50-B782-82786F182EC6}"/>
            </a:ext>
          </a:extLst>
        </xdr:cNvPr>
        <xdr:cNvSpPr/>
      </xdr:nvSpPr>
      <xdr:spPr>
        <a:xfrm>
          <a:off x="11747500" y="671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165855</xdr:rowOff>
    </xdr:from>
    <xdr:to>
      <xdr:col>64</xdr:col>
      <xdr:colOff>73025</xdr:colOff>
      <xdr:row>35</xdr:row>
      <xdr:rowOff>7719</xdr:rowOff>
    </xdr:to>
    <xdr:cxnSp macro="">
      <xdr:nvCxnSpPr>
        <xdr:cNvPr id="152" name="直線コネクタ 151">
          <a:extLst>
            <a:ext uri="{FF2B5EF4-FFF2-40B4-BE49-F238E27FC236}">
              <a16:creationId xmlns:a16="http://schemas.microsoft.com/office/drawing/2014/main" id="{C847F221-85A2-43EC-9480-7C61C69837C8}"/>
            </a:ext>
          </a:extLst>
        </xdr:cNvPr>
        <xdr:cNvCxnSpPr/>
      </xdr:nvCxnSpPr>
      <xdr:spPr>
        <a:xfrm>
          <a:off x="11798300" y="6766680"/>
          <a:ext cx="762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62649</xdr:rowOff>
    </xdr:from>
    <xdr:ext cx="469744" cy="259045"/>
    <xdr:sp macro="" textlink="">
      <xdr:nvSpPr>
        <xdr:cNvPr id="153" name="n_1aveValue債務償還比率">
          <a:extLst>
            <a:ext uri="{FF2B5EF4-FFF2-40B4-BE49-F238E27FC236}">
              <a16:creationId xmlns:a16="http://schemas.microsoft.com/office/drawing/2014/main" id="{B5C5BFC2-1015-44AC-95B2-BE56975CAA27}"/>
            </a:ext>
          </a:extLst>
        </xdr:cNvPr>
        <xdr:cNvSpPr txBox="1"/>
      </xdr:nvSpPr>
      <xdr:spPr>
        <a:xfrm>
          <a:off x="13836727" y="580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64328</xdr:rowOff>
    </xdr:from>
    <xdr:ext cx="469744" cy="259045"/>
    <xdr:sp macro="" textlink="">
      <xdr:nvSpPr>
        <xdr:cNvPr id="154" name="n_2aveValue債務償還比率">
          <a:extLst>
            <a:ext uri="{FF2B5EF4-FFF2-40B4-BE49-F238E27FC236}">
              <a16:creationId xmlns:a16="http://schemas.microsoft.com/office/drawing/2014/main" id="{21C797E0-4830-48F6-B442-7E2E0F5082D5}"/>
            </a:ext>
          </a:extLst>
        </xdr:cNvPr>
        <xdr:cNvSpPr txBox="1"/>
      </xdr:nvSpPr>
      <xdr:spPr>
        <a:xfrm>
          <a:off x="13087427" y="580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64209</xdr:rowOff>
    </xdr:from>
    <xdr:ext cx="469744" cy="259045"/>
    <xdr:sp macro="" textlink="">
      <xdr:nvSpPr>
        <xdr:cNvPr id="155" name="n_3aveValue債務償還比率">
          <a:extLst>
            <a:ext uri="{FF2B5EF4-FFF2-40B4-BE49-F238E27FC236}">
              <a16:creationId xmlns:a16="http://schemas.microsoft.com/office/drawing/2014/main" id="{A4D41F16-BF36-4502-980E-51E6FBA8113A}"/>
            </a:ext>
          </a:extLst>
        </xdr:cNvPr>
        <xdr:cNvSpPr txBox="1"/>
      </xdr:nvSpPr>
      <xdr:spPr>
        <a:xfrm>
          <a:off x="12325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60370</xdr:rowOff>
    </xdr:from>
    <xdr:ext cx="469744" cy="259045"/>
    <xdr:sp macro="" textlink="">
      <xdr:nvSpPr>
        <xdr:cNvPr id="156" name="n_4aveValue債務償還比率">
          <a:extLst>
            <a:ext uri="{FF2B5EF4-FFF2-40B4-BE49-F238E27FC236}">
              <a16:creationId xmlns:a16="http://schemas.microsoft.com/office/drawing/2014/main" id="{F69FA52D-B728-42D2-AF7E-ACF1D95D233D}"/>
            </a:ext>
          </a:extLst>
        </xdr:cNvPr>
        <xdr:cNvSpPr txBox="1"/>
      </xdr:nvSpPr>
      <xdr:spPr>
        <a:xfrm>
          <a:off x="11563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107749</xdr:rowOff>
    </xdr:from>
    <xdr:ext cx="560923" cy="259045"/>
    <xdr:sp macro="" textlink="">
      <xdr:nvSpPr>
        <xdr:cNvPr id="157" name="n_1mainValue債務償還比率">
          <a:extLst>
            <a:ext uri="{FF2B5EF4-FFF2-40B4-BE49-F238E27FC236}">
              <a16:creationId xmlns:a16="http://schemas.microsoft.com/office/drawing/2014/main" id="{B33670C8-8881-4594-85FD-9605622C6BEA}"/>
            </a:ext>
          </a:extLst>
        </xdr:cNvPr>
        <xdr:cNvSpPr txBox="1"/>
      </xdr:nvSpPr>
      <xdr:spPr>
        <a:xfrm>
          <a:off x="13791138" y="67085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35</xdr:row>
      <xdr:rowOff>64039</xdr:rowOff>
    </xdr:from>
    <xdr:ext cx="560923" cy="259045"/>
    <xdr:sp macro="" textlink="">
      <xdr:nvSpPr>
        <xdr:cNvPr id="158" name="n_2mainValue債務償還比率">
          <a:extLst>
            <a:ext uri="{FF2B5EF4-FFF2-40B4-BE49-F238E27FC236}">
              <a16:creationId xmlns:a16="http://schemas.microsoft.com/office/drawing/2014/main" id="{D45B8D53-2682-406D-B7CA-2A56DA6DF5D5}"/>
            </a:ext>
          </a:extLst>
        </xdr:cNvPr>
        <xdr:cNvSpPr txBox="1"/>
      </xdr:nvSpPr>
      <xdr:spPr>
        <a:xfrm>
          <a:off x="13041838" y="683631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35</xdr:row>
      <xdr:rowOff>49646</xdr:rowOff>
    </xdr:from>
    <xdr:ext cx="560923" cy="259045"/>
    <xdr:sp macro="" textlink="">
      <xdr:nvSpPr>
        <xdr:cNvPr id="159" name="n_3mainValue債務償還比率">
          <a:extLst>
            <a:ext uri="{FF2B5EF4-FFF2-40B4-BE49-F238E27FC236}">
              <a16:creationId xmlns:a16="http://schemas.microsoft.com/office/drawing/2014/main" id="{34981A56-E4D7-4FD7-A058-8EC708A8C04E}"/>
            </a:ext>
          </a:extLst>
        </xdr:cNvPr>
        <xdr:cNvSpPr txBox="1"/>
      </xdr:nvSpPr>
      <xdr:spPr>
        <a:xfrm>
          <a:off x="12279838" y="682192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35</xdr:row>
      <xdr:rowOff>36332</xdr:rowOff>
    </xdr:from>
    <xdr:ext cx="560923" cy="259045"/>
    <xdr:sp macro="" textlink="">
      <xdr:nvSpPr>
        <xdr:cNvPr id="160" name="n_4mainValue債務償還比率">
          <a:extLst>
            <a:ext uri="{FF2B5EF4-FFF2-40B4-BE49-F238E27FC236}">
              <a16:creationId xmlns:a16="http://schemas.microsoft.com/office/drawing/2014/main" id="{944AC0AE-163B-4EAA-8D0A-D9C9B3D8D2D9}"/>
            </a:ext>
          </a:extLst>
        </xdr:cNvPr>
        <xdr:cNvSpPr txBox="1"/>
      </xdr:nvSpPr>
      <xdr:spPr>
        <a:xfrm>
          <a:off x="11517838" y="68086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8BDCB6DF-EEDC-4824-BA57-405C5C496D6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2917F065-4F67-4DD7-A37C-BFE0DFC6025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87E2CEF-7F42-492D-8A0C-B7BC2222E3E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C35F7AD3-DCFA-4E08-AE6C-4F934FBB691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1444369B-C680-4875-A1FF-0F7CE050E1C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DE80FF4F-0A57-4D99-B251-4266209B7AE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54A0203-1F63-4626-B74A-5A23AFC63A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009FDC0-AAC3-409D-8BD9-3CF290A5D8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1408083-A640-42A6-B1FD-B5DCB0AE2F0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1D6F1FF-6162-4F81-8F2D-8CFAC95A763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BD0365B-5B05-41A8-857E-783FB6BCEAE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4E5D979-D4F2-4FC5-BF8D-C4587177366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C651701-ED15-41CC-9CED-1BFD2F8526D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051793-687F-4E5A-A7DE-3315104820A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0BFD5BC-BE7B-47B4-87A2-F570E80501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897E7EB-26A8-4C86-8162-8196684EB6E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52,432
52,329
404.20
36,459,752
34,513,486
1,937,686
17,774,236
50,729,891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65D00D-A070-44DE-9ACC-F134A3AD571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3CC3B16-3355-435A-97D9-77E00163B48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151204E-CCB9-41A1-9FF8-ADDCEEDDF2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63DD6CC-A25E-496D-9D05-5C2E1F2B672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6908BF9-611A-46A7-B8D5-4C947502C44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185EA80-7383-400A-A9D7-7AE6EE88B6B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FBD657A-86F2-4F85-913B-04091663998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10DC87-F3EC-491A-A534-E7A56C26CE5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36BAF4-EFB6-444C-B4F2-C2387DD42B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740527-9831-4002-A85C-CEC4239FCC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996AC0A-0FFD-4110-8731-2336B68FF26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1DF771-71CB-48E8-B7B7-F05E2575006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B3846A-5929-4C49-A4C3-E024D70A42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57E7BB-06EE-4C8A-9955-90E6FD4EC8F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98480C0-13B0-4CFA-9B8D-3E9FC24013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56F702B-D0D2-40C5-B12D-E8BCE8AF909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635CD2-D8B5-46FC-8364-AA72B27DE44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6A52E49-BE7A-44A3-B7C1-2987F943C3E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3FEA0C8-4359-48FE-BCF9-5148DF46C0F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91C078B-30DF-4E6C-859B-0FBFBD47774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D989B40-5C8E-4DB8-9F5D-8CB7CF86B8E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594BA15-947A-4CC7-981B-86B4FD30B7E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DA131C8-2D95-4E38-B66A-D8E76BDE94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7427D96-BE7E-4359-BBB0-26A368C1BA2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6454B98-769E-41BB-935F-F4C9AFA43F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EA4A779-FF3C-4C89-926C-67BE61B720E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2E56D18-F65D-4D73-932C-4B0ABEF8679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E874E4F-DE3F-4CD2-804E-E70C8628B72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35217DE-F4EF-40FF-A3B6-F4803E44680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F807005-B124-4278-9ADF-5B0F4185DE7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ED5A0D9-8572-4ADC-8BAA-48053A1AC42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1628C99-62E0-480A-9F6E-7AB7AAB6F8E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C1043D5-B513-4DB7-8865-ADB3B6AEA89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18ABDCF-6FA4-4646-8723-D4351F65D18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D73893F-513B-4C11-A7C4-4A9B68211101}"/>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FA38C69-1E93-4BB3-AFF9-27830F45FF9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B627F13-563E-401E-9D7C-FECFBD2C96E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8CEC8E3-0E2E-41A6-A2CA-3B2B96009B16}"/>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5A5E5E0-6E4D-4E0D-A903-D3DF8003283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359CC04-F0BF-42A9-9C69-48A26AB7163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13CA0FA-12CF-4A45-BF41-E9C8060FE5D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5DA7986-E005-42D6-A539-A2E45F91E5F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B0AE0D7-934E-489E-8AEE-8A8ECB8C972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404FF86-D864-4009-B860-D447113CBC2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EBAA4EA-010E-4B89-A394-10E0024232A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7C516DCF-4623-4E47-B53E-6E965B65D969}"/>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294BBFDF-DCF8-4313-96C6-4D128A0FBB09}"/>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24DF0192-8AB3-4029-87B9-793AD7404DAE}"/>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B0E3CD5A-26D9-4DA7-9EA8-D84EB306236E}"/>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B4CDB475-626A-455B-8EB4-832A3FEBCF94}"/>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55727951-E204-45D0-BEE1-EF54AA3760FB}"/>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3B794613-FEE1-4108-A391-088A7D00E52D}"/>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409186A7-C872-4E27-B724-5A86A94EB047}"/>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A9BAB8EC-0A2E-446C-A157-4FCB88EA6B4B}"/>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1858C02B-1273-42CD-A23C-668F11BDEA88}"/>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38723729-4409-4FA5-BBC3-2817F1AB00C6}"/>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523F3C5-A20C-4853-9DD1-374A96F7D16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21F77F3-ACFF-4D04-AE03-587E641DD3F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84800C6-BED5-45DF-B7AE-A32E822C2EB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A4718C6-2FF4-425D-AD9D-03588104B27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63B9933-5DD8-45C1-82F4-9521E3EE473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84455</xdr:rowOff>
    </xdr:from>
    <xdr:to>
      <xdr:col>24</xdr:col>
      <xdr:colOff>114300</xdr:colOff>
      <xdr:row>34</xdr:row>
      <xdr:rowOff>14605</xdr:rowOff>
    </xdr:to>
    <xdr:sp macro="" textlink="">
      <xdr:nvSpPr>
        <xdr:cNvPr id="73" name="楕円 72">
          <a:extLst>
            <a:ext uri="{FF2B5EF4-FFF2-40B4-BE49-F238E27FC236}">
              <a16:creationId xmlns:a16="http://schemas.microsoft.com/office/drawing/2014/main" id="{A43992CC-6331-48AE-9C60-65B45B67893F}"/>
            </a:ext>
          </a:extLst>
        </xdr:cNvPr>
        <xdr:cNvSpPr/>
      </xdr:nvSpPr>
      <xdr:spPr>
        <a:xfrm>
          <a:off x="4584700" y="574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26052</xdr:rowOff>
    </xdr:from>
    <xdr:ext cx="405111" cy="259045"/>
    <xdr:sp macro="" textlink="">
      <xdr:nvSpPr>
        <xdr:cNvPr id="74" name="【道路】&#10;有形固定資産減価償却率該当値テキスト">
          <a:extLst>
            <a:ext uri="{FF2B5EF4-FFF2-40B4-BE49-F238E27FC236}">
              <a16:creationId xmlns:a16="http://schemas.microsoft.com/office/drawing/2014/main" id="{8130F4C8-3F5A-473D-8831-6951D834C11D}"/>
            </a:ext>
          </a:extLst>
        </xdr:cNvPr>
        <xdr:cNvSpPr txBox="1"/>
      </xdr:nvSpPr>
      <xdr:spPr>
        <a:xfrm>
          <a:off x="4673600" y="5683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57785</xdr:rowOff>
    </xdr:from>
    <xdr:to>
      <xdr:col>20</xdr:col>
      <xdr:colOff>38100</xdr:colOff>
      <xdr:row>33</xdr:row>
      <xdr:rowOff>159385</xdr:rowOff>
    </xdr:to>
    <xdr:sp macro="" textlink="">
      <xdr:nvSpPr>
        <xdr:cNvPr id="75" name="楕円 74">
          <a:extLst>
            <a:ext uri="{FF2B5EF4-FFF2-40B4-BE49-F238E27FC236}">
              <a16:creationId xmlns:a16="http://schemas.microsoft.com/office/drawing/2014/main" id="{D8B1C70C-23F3-48C4-89A2-22C87C4EC30C}"/>
            </a:ext>
          </a:extLst>
        </xdr:cNvPr>
        <xdr:cNvSpPr/>
      </xdr:nvSpPr>
      <xdr:spPr>
        <a:xfrm>
          <a:off x="3746500" y="571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108585</xdr:rowOff>
    </xdr:from>
    <xdr:to>
      <xdr:col>24</xdr:col>
      <xdr:colOff>63500</xdr:colOff>
      <xdr:row>33</xdr:row>
      <xdr:rowOff>135255</xdr:rowOff>
    </xdr:to>
    <xdr:cxnSp macro="">
      <xdr:nvCxnSpPr>
        <xdr:cNvPr id="76" name="直線コネクタ 75">
          <a:extLst>
            <a:ext uri="{FF2B5EF4-FFF2-40B4-BE49-F238E27FC236}">
              <a16:creationId xmlns:a16="http://schemas.microsoft.com/office/drawing/2014/main" id="{2823E9C2-6D34-4F91-B709-6C5B4E04291D}"/>
            </a:ext>
          </a:extLst>
        </xdr:cNvPr>
        <xdr:cNvCxnSpPr/>
      </xdr:nvCxnSpPr>
      <xdr:spPr>
        <a:xfrm>
          <a:off x="3797300" y="57664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38735</xdr:rowOff>
    </xdr:from>
    <xdr:to>
      <xdr:col>15</xdr:col>
      <xdr:colOff>101600</xdr:colOff>
      <xdr:row>33</xdr:row>
      <xdr:rowOff>140335</xdr:rowOff>
    </xdr:to>
    <xdr:sp macro="" textlink="">
      <xdr:nvSpPr>
        <xdr:cNvPr id="77" name="楕円 76">
          <a:extLst>
            <a:ext uri="{FF2B5EF4-FFF2-40B4-BE49-F238E27FC236}">
              <a16:creationId xmlns:a16="http://schemas.microsoft.com/office/drawing/2014/main" id="{4AA5A9C8-6264-4450-B4BD-0D46F5AEEFFC}"/>
            </a:ext>
          </a:extLst>
        </xdr:cNvPr>
        <xdr:cNvSpPr/>
      </xdr:nvSpPr>
      <xdr:spPr>
        <a:xfrm>
          <a:off x="2857500" y="56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89535</xdr:rowOff>
    </xdr:from>
    <xdr:to>
      <xdr:col>19</xdr:col>
      <xdr:colOff>177800</xdr:colOff>
      <xdr:row>33</xdr:row>
      <xdr:rowOff>108585</xdr:rowOff>
    </xdr:to>
    <xdr:cxnSp macro="">
      <xdr:nvCxnSpPr>
        <xdr:cNvPr id="78" name="直線コネクタ 77">
          <a:extLst>
            <a:ext uri="{FF2B5EF4-FFF2-40B4-BE49-F238E27FC236}">
              <a16:creationId xmlns:a16="http://schemas.microsoft.com/office/drawing/2014/main" id="{A20836F0-3363-4A84-8DD1-6427BA642813}"/>
            </a:ext>
          </a:extLst>
        </xdr:cNvPr>
        <xdr:cNvCxnSpPr/>
      </xdr:nvCxnSpPr>
      <xdr:spPr>
        <a:xfrm>
          <a:off x="2908300" y="57473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6350</xdr:rowOff>
    </xdr:from>
    <xdr:to>
      <xdr:col>10</xdr:col>
      <xdr:colOff>165100</xdr:colOff>
      <xdr:row>33</xdr:row>
      <xdr:rowOff>107950</xdr:rowOff>
    </xdr:to>
    <xdr:sp macro="" textlink="">
      <xdr:nvSpPr>
        <xdr:cNvPr id="79" name="楕円 78">
          <a:extLst>
            <a:ext uri="{FF2B5EF4-FFF2-40B4-BE49-F238E27FC236}">
              <a16:creationId xmlns:a16="http://schemas.microsoft.com/office/drawing/2014/main" id="{6D2613E7-D2E2-4EA4-B768-F7EA2253FD24}"/>
            </a:ext>
          </a:extLst>
        </xdr:cNvPr>
        <xdr:cNvSpPr/>
      </xdr:nvSpPr>
      <xdr:spPr>
        <a:xfrm>
          <a:off x="1968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57150</xdr:rowOff>
    </xdr:from>
    <xdr:to>
      <xdr:col>15</xdr:col>
      <xdr:colOff>50800</xdr:colOff>
      <xdr:row>33</xdr:row>
      <xdr:rowOff>89535</xdr:rowOff>
    </xdr:to>
    <xdr:cxnSp macro="">
      <xdr:nvCxnSpPr>
        <xdr:cNvPr id="80" name="直線コネクタ 79">
          <a:extLst>
            <a:ext uri="{FF2B5EF4-FFF2-40B4-BE49-F238E27FC236}">
              <a16:creationId xmlns:a16="http://schemas.microsoft.com/office/drawing/2014/main" id="{37B03A55-F62E-49C7-9E76-539AEE40B8C8}"/>
            </a:ext>
          </a:extLst>
        </xdr:cNvPr>
        <xdr:cNvCxnSpPr/>
      </xdr:nvCxnSpPr>
      <xdr:spPr>
        <a:xfrm>
          <a:off x="2019300" y="571500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160655</xdr:rowOff>
    </xdr:from>
    <xdr:to>
      <xdr:col>6</xdr:col>
      <xdr:colOff>38100</xdr:colOff>
      <xdr:row>33</xdr:row>
      <xdr:rowOff>90805</xdr:rowOff>
    </xdr:to>
    <xdr:sp macro="" textlink="">
      <xdr:nvSpPr>
        <xdr:cNvPr id="81" name="楕円 80">
          <a:extLst>
            <a:ext uri="{FF2B5EF4-FFF2-40B4-BE49-F238E27FC236}">
              <a16:creationId xmlns:a16="http://schemas.microsoft.com/office/drawing/2014/main" id="{3C00E7AD-38D2-4A14-84B1-945E1A621619}"/>
            </a:ext>
          </a:extLst>
        </xdr:cNvPr>
        <xdr:cNvSpPr/>
      </xdr:nvSpPr>
      <xdr:spPr>
        <a:xfrm>
          <a:off x="1079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40005</xdr:rowOff>
    </xdr:from>
    <xdr:to>
      <xdr:col>10</xdr:col>
      <xdr:colOff>114300</xdr:colOff>
      <xdr:row>33</xdr:row>
      <xdr:rowOff>57150</xdr:rowOff>
    </xdr:to>
    <xdr:cxnSp macro="">
      <xdr:nvCxnSpPr>
        <xdr:cNvPr id="82" name="直線コネクタ 81">
          <a:extLst>
            <a:ext uri="{FF2B5EF4-FFF2-40B4-BE49-F238E27FC236}">
              <a16:creationId xmlns:a16="http://schemas.microsoft.com/office/drawing/2014/main" id="{AFB0C017-79B5-480A-AFBE-CBEFE0D88C38}"/>
            </a:ext>
          </a:extLst>
        </xdr:cNvPr>
        <xdr:cNvCxnSpPr/>
      </xdr:nvCxnSpPr>
      <xdr:spPr>
        <a:xfrm>
          <a:off x="1130300" y="56978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a:extLst>
            <a:ext uri="{FF2B5EF4-FFF2-40B4-BE49-F238E27FC236}">
              <a16:creationId xmlns:a16="http://schemas.microsoft.com/office/drawing/2014/main" id="{712E0F39-4029-4AD8-8766-F4D6F87FD43C}"/>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218716FF-A516-4A98-9805-FD8C3E9FF507}"/>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id="{5ECEDC19-B39A-4D4B-A77B-C5B448579B0E}"/>
            </a:ext>
          </a:extLst>
        </xdr:cNvPr>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id="{EC164A93-64F3-4AE0-9CDD-91402BF0CFA3}"/>
            </a:ext>
          </a:extLst>
        </xdr:cNvPr>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4462</xdr:rowOff>
    </xdr:from>
    <xdr:ext cx="405111" cy="259045"/>
    <xdr:sp macro="" textlink="">
      <xdr:nvSpPr>
        <xdr:cNvPr id="87" name="n_1mainValue【道路】&#10;有形固定資産減価償却率">
          <a:extLst>
            <a:ext uri="{FF2B5EF4-FFF2-40B4-BE49-F238E27FC236}">
              <a16:creationId xmlns:a16="http://schemas.microsoft.com/office/drawing/2014/main" id="{E12AEF72-803E-4703-BA83-3EF679705331}"/>
            </a:ext>
          </a:extLst>
        </xdr:cNvPr>
        <xdr:cNvSpPr txBox="1"/>
      </xdr:nvSpPr>
      <xdr:spPr>
        <a:xfrm>
          <a:off x="3582044"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156862</xdr:rowOff>
    </xdr:from>
    <xdr:ext cx="405111" cy="259045"/>
    <xdr:sp macro="" textlink="">
      <xdr:nvSpPr>
        <xdr:cNvPr id="88" name="n_2mainValue【道路】&#10;有形固定資産減価償却率">
          <a:extLst>
            <a:ext uri="{FF2B5EF4-FFF2-40B4-BE49-F238E27FC236}">
              <a16:creationId xmlns:a16="http://schemas.microsoft.com/office/drawing/2014/main" id="{2FB189F3-D9F4-4EB6-B0A5-71DB3B730534}"/>
            </a:ext>
          </a:extLst>
        </xdr:cNvPr>
        <xdr:cNvSpPr txBox="1"/>
      </xdr:nvSpPr>
      <xdr:spPr>
        <a:xfrm>
          <a:off x="2705744" y="547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124477</xdr:rowOff>
    </xdr:from>
    <xdr:ext cx="405111" cy="259045"/>
    <xdr:sp macro="" textlink="">
      <xdr:nvSpPr>
        <xdr:cNvPr id="89" name="n_3mainValue【道路】&#10;有形固定資産減価償却率">
          <a:extLst>
            <a:ext uri="{FF2B5EF4-FFF2-40B4-BE49-F238E27FC236}">
              <a16:creationId xmlns:a16="http://schemas.microsoft.com/office/drawing/2014/main" id="{A3DEDACE-E494-43F1-9FF1-8C7CF6DDF375}"/>
            </a:ext>
          </a:extLst>
        </xdr:cNvPr>
        <xdr:cNvSpPr txBox="1"/>
      </xdr:nvSpPr>
      <xdr:spPr>
        <a:xfrm>
          <a:off x="1816744" y="54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107332</xdr:rowOff>
    </xdr:from>
    <xdr:ext cx="405111" cy="259045"/>
    <xdr:sp macro="" textlink="">
      <xdr:nvSpPr>
        <xdr:cNvPr id="90" name="n_4mainValue【道路】&#10;有形固定資産減価償却率">
          <a:extLst>
            <a:ext uri="{FF2B5EF4-FFF2-40B4-BE49-F238E27FC236}">
              <a16:creationId xmlns:a16="http://schemas.microsoft.com/office/drawing/2014/main" id="{8A207153-899F-453A-AE11-BE654236DB72}"/>
            </a:ext>
          </a:extLst>
        </xdr:cNvPr>
        <xdr:cNvSpPr txBox="1"/>
      </xdr:nvSpPr>
      <xdr:spPr>
        <a:xfrm>
          <a:off x="927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6699EDC-E397-4D66-93E2-83C05FEBE98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C721957-C6D3-4581-8903-1FB9224AF69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812C9D9C-970B-434F-BE3E-3377ADE97F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AA34DAF0-B1B3-4A12-8DF6-14AB8CF0E5C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1BF1D48-A4C3-427F-8CB3-644FCB2736C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110DF9F-C13D-4234-900C-05723376DE0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2528CB9-E839-4DAF-9FCE-E06EA416C99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43C34D7-2CD7-4A10-899D-36F288EFA7C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7088909-5A49-4087-B25A-43F75B835D0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5FEB359-F716-4C76-AA5D-8196149BC7B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1EC03A58-4AF3-41CD-B4DB-B36044FF094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D3D8D781-C590-4047-ADDD-601ABB88835F}"/>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603774B8-17F8-4E65-9523-5EACFA0257B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96C984E5-9589-498A-8B4E-B8114D555F7F}"/>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F2A684A6-FEDA-4C0E-80D6-149CF0378AC9}"/>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F97D3461-3817-4A5B-AF06-939944D0C578}"/>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AFBFBD63-EAC7-4BA7-8F5B-DC27ADC9DBD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EBFDBB86-E5CA-4F40-90D1-A39D17430A79}"/>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13E87A9E-A483-4431-9D69-BEABFB9CF16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DDC2EE75-01DF-43F8-9C4A-E2DA0C820251}"/>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8B5CBF-DDE2-4204-A9FE-6FBC984A9B8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A0F1627D-69FC-4EE3-BC66-5EA3FE21E1D8}"/>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6FDBC097-21EA-46DD-84D7-76E7D52FDB4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7EF3A59A-A630-46B6-B4DD-2DE94C77F75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9CB02616-F3FD-4C22-A97B-1BE200A89E8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5C60B040-33F0-4FB7-92C2-72986E94B4D7}"/>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D911357F-F2F5-4D6D-807E-43E729FFA55C}"/>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F99A8B67-F725-42EF-B0BA-414F845EC42F}"/>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95577843-6EE0-4310-9868-42E55A898573}"/>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3C6ABB35-0B91-4DE1-A288-858CBD210EF7}"/>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id="{0E8789A6-FCB5-4E89-8766-DA4936364ABD}"/>
            </a:ext>
          </a:extLst>
        </xdr:cNvPr>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1CE13BF3-A436-46CE-A491-D566275D89A2}"/>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806AA7F0-FD81-4AE7-9769-EAA5EA906B9F}"/>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839F6F12-D6B6-4BD7-89F0-6E97EEB8F3C1}"/>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F0456715-6832-4083-8E51-A49A0F65CCE4}"/>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56A991F2-EE05-473E-8126-2131D0BF7633}"/>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A4090BF-4478-4F76-A529-664CCCA418B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647F9C4-4540-44CC-9565-F6F6BB41414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27DBD07-F9AF-4332-AE9B-037EC17B627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2DA4779-2E8C-4AD9-A784-E98C63BADDD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20206AF6-BAED-4036-A69A-639E339A0E4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123208</xdr:rowOff>
    </xdr:from>
    <xdr:to>
      <xdr:col>55</xdr:col>
      <xdr:colOff>50800</xdr:colOff>
      <xdr:row>40</xdr:row>
      <xdr:rowOff>53358</xdr:rowOff>
    </xdr:to>
    <xdr:sp macro="" textlink="">
      <xdr:nvSpPr>
        <xdr:cNvPr id="132" name="楕円 131">
          <a:extLst>
            <a:ext uri="{FF2B5EF4-FFF2-40B4-BE49-F238E27FC236}">
              <a16:creationId xmlns:a16="http://schemas.microsoft.com/office/drawing/2014/main" id="{0BA33494-E261-418D-B7D2-2A08B2C647E7}"/>
            </a:ext>
          </a:extLst>
        </xdr:cNvPr>
        <xdr:cNvSpPr/>
      </xdr:nvSpPr>
      <xdr:spPr>
        <a:xfrm>
          <a:off x="10426700" y="68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101635</xdr:rowOff>
    </xdr:from>
    <xdr:ext cx="534377" cy="259045"/>
    <xdr:sp macro="" textlink="">
      <xdr:nvSpPr>
        <xdr:cNvPr id="133" name="【道路】&#10;一人当たり延長該当値テキスト">
          <a:extLst>
            <a:ext uri="{FF2B5EF4-FFF2-40B4-BE49-F238E27FC236}">
              <a16:creationId xmlns:a16="http://schemas.microsoft.com/office/drawing/2014/main" id="{982549EE-2583-4C56-B6A5-1FC94DE496CC}"/>
            </a:ext>
          </a:extLst>
        </xdr:cNvPr>
        <xdr:cNvSpPr txBox="1"/>
      </xdr:nvSpPr>
      <xdr:spPr>
        <a:xfrm>
          <a:off x="10515600" y="678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129478</xdr:rowOff>
    </xdr:from>
    <xdr:to>
      <xdr:col>50</xdr:col>
      <xdr:colOff>165100</xdr:colOff>
      <xdr:row>40</xdr:row>
      <xdr:rowOff>59628</xdr:rowOff>
    </xdr:to>
    <xdr:sp macro="" textlink="">
      <xdr:nvSpPr>
        <xdr:cNvPr id="134" name="楕円 133">
          <a:extLst>
            <a:ext uri="{FF2B5EF4-FFF2-40B4-BE49-F238E27FC236}">
              <a16:creationId xmlns:a16="http://schemas.microsoft.com/office/drawing/2014/main" id="{616DC0AA-8C22-4B74-8D69-2B79B37FB2FE}"/>
            </a:ext>
          </a:extLst>
        </xdr:cNvPr>
        <xdr:cNvSpPr/>
      </xdr:nvSpPr>
      <xdr:spPr>
        <a:xfrm>
          <a:off x="9588500" y="68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2558</xdr:rowOff>
    </xdr:from>
    <xdr:to>
      <xdr:col>55</xdr:col>
      <xdr:colOff>0</xdr:colOff>
      <xdr:row>40</xdr:row>
      <xdr:rowOff>8828</xdr:rowOff>
    </xdr:to>
    <xdr:cxnSp macro="">
      <xdr:nvCxnSpPr>
        <xdr:cNvPr id="135" name="直線コネクタ 134">
          <a:extLst>
            <a:ext uri="{FF2B5EF4-FFF2-40B4-BE49-F238E27FC236}">
              <a16:creationId xmlns:a16="http://schemas.microsoft.com/office/drawing/2014/main" id="{8871622E-EA3A-44EB-B01F-21C599D4E941}"/>
            </a:ext>
          </a:extLst>
        </xdr:cNvPr>
        <xdr:cNvCxnSpPr/>
      </xdr:nvCxnSpPr>
      <xdr:spPr>
        <a:xfrm flipV="1">
          <a:off x="9639300" y="6860558"/>
          <a:ext cx="8382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135487</xdr:rowOff>
    </xdr:from>
    <xdr:to>
      <xdr:col>46</xdr:col>
      <xdr:colOff>38100</xdr:colOff>
      <xdr:row>40</xdr:row>
      <xdr:rowOff>65637</xdr:rowOff>
    </xdr:to>
    <xdr:sp macro="" textlink="">
      <xdr:nvSpPr>
        <xdr:cNvPr id="136" name="楕円 135">
          <a:extLst>
            <a:ext uri="{FF2B5EF4-FFF2-40B4-BE49-F238E27FC236}">
              <a16:creationId xmlns:a16="http://schemas.microsoft.com/office/drawing/2014/main" id="{5E5FCD35-0BD1-4F48-B0AC-21ECBFE88A51}"/>
            </a:ext>
          </a:extLst>
        </xdr:cNvPr>
        <xdr:cNvSpPr/>
      </xdr:nvSpPr>
      <xdr:spPr>
        <a:xfrm>
          <a:off x="8699500" y="682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8828</xdr:rowOff>
    </xdr:from>
    <xdr:to>
      <xdr:col>50</xdr:col>
      <xdr:colOff>114300</xdr:colOff>
      <xdr:row>40</xdr:row>
      <xdr:rowOff>14837</xdr:rowOff>
    </xdr:to>
    <xdr:cxnSp macro="">
      <xdr:nvCxnSpPr>
        <xdr:cNvPr id="137" name="直線コネクタ 136">
          <a:extLst>
            <a:ext uri="{FF2B5EF4-FFF2-40B4-BE49-F238E27FC236}">
              <a16:creationId xmlns:a16="http://schemas.microsoft.com/office/drawing/2014/main" id="{781DDD08-529C-4EBD-BE83-7A8E6A81834E}"/>
            </a:ext>
          </a:extLst>
        </xdr:cNvPr>
        <xdr:cNvCxnSpPr/>
      </xdr:nvCxnSpPr>
      <xdr:spPr>
        <a:xfrm flipV="1">
          <a:off x="8750300" y="6866828"/>
          <a:ext cx="889000" cy="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141170</xdr:rowOff>
    </xdr:from>
    <xdr:to>
      <xdr:col>41</xdr:col>
      <xdr:colOff>101600</xdr:colOff>
      <xdr:row>40</xdr:row>
      <xdr:rowOff>71320</xdr:rowOff>
    </xdr:to>
    <xdr:sp macro="" textlink="">
      <xdr:nvSpPr>
        <xdr:cNvPr id="138" name="楕円 137">
          <a:extLst>
            <a:ext uri="{FF2B5EF4-FFF2-40B4-BE49-F238E27FC236}">
              <a16:creationId xmlns:a16="http://schemas.microsoft.com/office/drawing/2014/main" id="{73505530-1B30-4F17-9C2C-9B85497B55FB}"/>
            </a:ext>
          </a:extLst>
        </xdr:cNvPr>
        <xdr:cNvSpPr/>
      </xdr:nvSpPr>
      <xdr:spPr>
        <a:xfrm>
          <a:off x="7810500" y="682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14837</xdr:rowOff>
    </xdr:from>
    <xdr:to>
      <xdr:col>45</xdr:col>
      <xdr:colOff>177800</xdr:colOff>
      <xdr:row>40</xdr:row>
      <xdr:rowOff>20520</xdr:rowOff>
    </xdr:to>
    <xdr:cxnSp macro="">
      <xdr:nvCxnSpPr>
        <xdr:cNvPr id="139" name="直線コネクタ 138">
          <a:extLst>
            <a:ext uri="{FF2B5EF4-FFF2-40B4-BE49-F238E27FC236}">
              <a16:creationId xmlns:a16="http://schemas.microsoft.com/office/drawing/2014/main" id="{40170DFB-E8FF-4904-BD7D-4D764DD54113}"/>
            </a:ext>
          </a:extLst>
        </xdr:cNvPr>
        <xdr:cNvCxnSpPr/>
      </xdr:nvCxnSpPr>
      <xdr:spPr>
        <a:xfrm flipV="1">
          <a:off x="7861300" y="6872837"/>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107892</xdr:rowOff>
    </xdr:from>
    <xdr:to>
      <xdr:col>36</xdr:col>
      <xdr:colOff>165100</xdr:colOff>
      <xdr:row>40</xdr:row>
      <xdr:rowOff>38042</xdr:rowOff>
    </xdr:to>
    <xdr:sp macro="" textlink="">
      <xdr:nvSpPr>
        <xdr:cNvPr id="140" name="楕円 139">
          <a:extLst>
            <a:ext uri="{FF2B5EF4-FFF2-40B4-BE49-F238E27FC236}">
              <a16:creationId xmlns:a16="http://schemas.microsoft.com/office/drawing/2014/main" id="{2B7258C2-2416-4375-B897-8810AB48CD9B}"/>
            </a:ext>
          </a:extLst>
        </xdr:cNvPr>
        <xdr:cNvSpPr/>
      </xdr:nvSpPr>
      <xdr:spPr>
        <a:xfrm>
          <a:off x="6921500" y="67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158692</xdr:rowOff>
    </xdr:from>
    <xdr:to>
      <xdr:col>41</xdr:col>
      <xdr:colOff>50800</xdr:colOff>
      <xdr:row>40</xdr:row>
      <xdr:rowOff>20520</xdr:rowOff>
    </xdr:to>
    <xdr:cxnSp macro="">
      <xdr:nvCxnSpPr>
        <xdr:cNvPr id="141" name="直線コネクタ 140">
          <a:extLst>
            <a:ext uri="{FF2B5EF4-FFF2-40B4-BE49-F238E27FC236}">
              <a16:creationId xmlns:a16="http://schemas.microsoft.com/office/drawing/2014/main" id="{90D7AE74-A9CA-4A26-A159-7ABCBBDD2AB2}"/>
            </a:ext>
          </a:extLst>
        </xdr:cNvPr>
        <xdr:cNvCxnSpPr/>
      </xdr:nvCxnSpPr>
      <xdr:spPr>
        <a:xfrm>
          <a:off x="6972300" y="6845242"/>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a:extLst>
            <a:ext uri="{FF2B5EF4-FFF2-40B4-BE49-F238E27FC236}">
              <a16:creationId xmlns:a16="http://schemas.microsoft.com/office/drawing/2014/main" id="{F9DC7EF4-01A6-407D-A57D-C7F5083CEB97}"/>
            </a:ext>
          </a:extLst>
        </xdr:cNvPr>
        <xdr:cNvSpPr txBox="1"/>
      </xdr:nvSpPr>
      <xdr:spPr>
        <a:xfrm>
          <a:off x="9359411" y="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a:extLst>
            <a:ext uri="{FF2B5EF4-FFF2-40B4-BE49-F238E27FC236}">
              <a16:creationId xmlns:a16="http://schemas.microsoft.com/office/drawing/2014/main" id="{AF3655D4-8DCA-4938-B7AC-D5B6C2613A74}"/>
            </a:ext>
          </a:extLst>
        </xdr:cNvPr>
        <xdr:cNvSpPr txBox="1"/>
      </xdr:nvSpPr>
      <xdr:spPr>
        <a:xfrm>
          <a:off x="8483111" y="63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a:extLst>
            <a:ext uri="{FF2B5EF4-FFF2-40B4-BE49-F238E27FC236}">
              <a16:creationId xmlns:a16="http://schemas.microsoft.com/office/drawing/2014/main" id="{10B81089-D97E-4D48-8D45-4D10ED477F87}"/>
            </a:ext>
          </a:extLst>
        </xdr:cNvPr>
        <xdr:cNvSpPr txBox="1"/>
      </xdr:nvSpPr>
      <xdr:spPr>
        <a:xfrm>
          <a:off x="75941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a:extLst>
            <a:ext uri="{FF2B5EF4-FFF2-40B4-BE49-F238E27FC236}">
              <a16:creationId xmlns:a16="http://schemas.microsoft.com/office/drawing/2014/main" id="{86BF4A33-76B6-42C7-BAC0-BEA4F933E7FA}"/>
            </a:ext>
          </a:extLst>
        </xdr:cNvPr>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50755</xdr:rowOff>
    </xdr:from>
    <xdr:ext cx="534377" cy="259045"/>
    <xdr:sp macro="" textlink="">
      <xdr:nvSpPr>
        <xdr:cNvPr id="146" name="n_1mainValue【道路】&#10;一人当たり延長">
          <a:extLst>
            <a:ext uri="{FF2B5EF4-FFF2-40B4-BE49-F238E27FC236}">
              <a16:creationId xmlns:a16="http://schemas.microsoft.com/office/drawing/2014/main" id="{811A8A99-A293-462C-B2A5-A699CB890869}"/>
            </a:ext>
          </a:extLst>
        </xdr:cNvPr>
        <xdr:cNvSpPr txBox="1"/>
      </xdr:nvSpPr>
      <xdr:spPr>
        <a:xfrm>
          <a:off x="9359411" y="690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56764</xdr:rowOff>
    </xdr:from>
    <xdr:ext cx="534377" cy="259045"/>
    <xdr:sp macro="" textlink="">
      <xdr:nvSpPr>
        <xdr:cNvPr id="147" name="n_2mainValue【道路】&#10;一人当たり延長">
          <a:extLst>
            <a:ext uri="{FF2B5EF4-FFF2-40B4-BE49-F238E27FC236}">
              <a16:creationId xmlns:a16="http://schemas.microsoft.com/office/drawing/2014/main" id="{748070DE-3F8F-485E-BB76-5F4955EAD153}"/>
            </a:ext>
          </a:extLst>
        </xdr:cNvPr>
        <xdr:cNvSpPr txBox="1"/>
      </xdr:nvSpPr>
      <xdr:spPr>
        <a:xfrm>
          <a:off x="8483111" y="691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62447</xdr:rowOff>
    </xdr:from>
    <xdr:ext cx="534377" cy="259045"/>
    <xdr:sp macro="" textlink="">
      <xdr:nvSpPr>
        <xdr:cNvPr id="148" name="n_3mainValue【道路】&#10;一人当たり延長">
          <a:extLst>
            <a:ext uri="{FF2B5EF4-FFF2-40B4-BE49-F238E27FC236}">
              <a16:creationId xmlns:a16="http://schemas.microsoft.com/office/drawing/2014/main" id="{56BD6998-1BE5-41D1-8AFD-8E5156C55EA7}"/>
            </a:ext>
          </a:extLst>
        </xdr:cNvPr>
        <xdr:cNvSpPr txBox="1"/>
      </xdr:nvSpPr>
      <xdr:spPr>
        <a:xfrm>
          <a:off x="7594111" y="69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29169</xdr:rowOff>
    </xdr:from>
    <xdr:ext cx="534377" cy="259045"/>
    <xdr:sp macro="" textlink="">
      <xdr:nvSpPr>
        <xdr:cNvPr id="149" name="n_4mainValue【道路】&#10;一人当たり延長">
          <a:extLst>
            <a:ext uri="{FF2B5EF4-FFF2-40B4-BE49-F238E27FC236}">
              <a16:creationId xmlns:a16="http://schemas.microsoft.com/office/drawing/2014/main" id="{D7449364-1855-415F-AB28-449FA04A7881}"/>
            </a:ext>
          </a:extLst>
        </xdr:cNvPr>
        <xdr:cNvSpPr txBox="1"/>
      </xdr:nvSpPr>
      <xdr:spPr>
        <a:xfrm>
          <a:off x="6705111" y="688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E9E3EE4D-5B0A-4E7A-A7E4-ACFB66144DE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B73D420A-CA73-494F-A809-C96B8357C3B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7F89FDD9-E3FC-4EB7-9325-6E52995AC06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BFCEA793-F25C-46BE-8355-20465BD3E7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4222B90B-978C-4D80-B5C5-2A2BE56D460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9E63969F-E4FA-4377-A404-4DA05CAFA02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FCA09A36-9FA2-4113-A2B6-4263F2F882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97C1EE5-4722-44E4-8A8C-64953726330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3DEE6ADE-19B4-40B9-8F48-04B7B2AD137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1346EDB5-E0F2-4743-A281-B1967391485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57DA71C1-884C-48A5-8777-2FC427BB2F5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7474A350-6B94-4241-AE08-99F00BF83693}"/>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03780F44-FDAF-4825-BF81-D6675EBB3BF2}"/>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412E6C47-34C3-47F5-85D2-01CD922EFD66}"/>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1C912973-FEF8-40DF-806A-30D635DB7A85}"/>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D2A8DA5C-D250-448B-8E99-B1367E583A69}"/>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AC2AC2E6-250C-4519-B9C7-3E33B591A188}"/>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1E27EAF0-A916-4F59-ABB2-332B42931DD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B868A09B-6BAD-436F-86B3-0F0DDD7959E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E634FEB-A3C0-44D6-A9DA-5F9123E72FB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404DFC19-5E26-4828-B94F-CF7A0544767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87088BEA-7417-4FF3-8515-C19FD191C03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031EE46E-8604-445B-89B0-BB97F25E9A4B}"/>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21A87D12-0822-4EFB-B815-149C26C4D4AB}"/>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2DCA9072-BF4E-4A82-BB33-5170629C8ADD}"/>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EA27C9AA-FBC1-4CC5-B201-8C9DAD21DE63}"/>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15765C06-F3A4-4C12-8D3A-F328C24A17FB}"/>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FE89E84-739E-435B-B511-CFA8F00BF786}"/>
            </a:ext>
          </a:extLst>
        </xdr:cNvPr>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313406E9-4738-45E3-BA9F-47005DBCBB91}"/>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DAF37663-16D1-4CF7-9CB9-1984BB02A669}"/>
            </a:ext>
          </a:extLst>
        </xdr:cNvPr>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F268B491-6972-476A-853A-45626E77B003}"/>
            </a:ext>
          </a:extLst>
        </xdr:cNvPr>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B3837B75-5A33-4592-B3F1-EBA7020FF7C0}"/>
            </a:ext>
          </a:extLst>
        </xdr:cNvPr>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76F0B633-3E9D-41CE-96E2-C361173A1C5C}"/>
            </a:ext>
          </a:extLst>
        </xdr:cNvPr>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95FDB24-559D-4E62-89B5-1A8D03DF322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4A11457-936D-472B-A52E-13825F8464F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091F26E-4662-44AA-822C-01A6C915086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77607B0-8320-46FC-BC66-058BCA5B496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5A52E12-CE83-4577-94DD-854CA553D9E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188" name="楕円 187">
          <a:extLst>
            <a:ext uri="{FF2B5EF4-FFF2-40B4-BE49-F238E27FC236}">
              <a16:creationId xmlns:a16="http://schemas.microsoft.com/office/drawing/2014/main" id="{0120073D-1563-49B5-B4DC-94BB39C4653B}"/>
            </a:ext>
          </a:extLst>
        </xdr:cNvPr>
        <xdr:cNvSpPr/>
      </xdr:nvSpPr>
      <xdr:spPr>
        <a:xfrm>
          <a:off x="4584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52087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FBD50E0B-4E94-4B81-AE17-5519B7735C64}"/>
            </a:ext>
          </a:extLst>
        </xdr:cNvPr>
        <xdr:cNvSpPr txBox="1"/>
      </xdr:nvSpPr>
      <xdr:spPr>
        <a:xfrm>
          <a:off x="4673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161798</xdr:rowOff>
    </xdr:from>
    <xdr:to>
      <xdr:col>20</xdr:col>
      <xdr:colOff>38100</xdr:colOff>
      <xdr:row>58</xdr:row>
      <xdr:rowOff>91948</xdr:rowOff>
    </xdr:to>
    <xdr:sp macro="" textlink="">
      <xdr:nvSpPr>
        <xdr:cNvPr id="190" name="楕円 189">
          <a:extLst>
            <a:ext uri="{FF2B5EF4-FFF2-40B4-BE49-F238E27FC236}">
              <a16:creationId xmlns:a16="http://schemas.microsoft.com/office/drawing/2014/main" id="{65506AF5-D516-4220-A0E1-4730FE69DDE7}"/>
            </a:ext>
          </a:extLst>
        </xdr:cNvPr>
        <xdr:cNvSpPr/>
      </xdr:nvSpPr>
      <xdr:spPr>
        <a:xfrm>
          <a:off x="3746500" y="99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41148</xdr:rowOff>
    </xdr:from>
    <xdr:to>
      <xdr:col>24</xdr:col>
      <xdr:colOff>63500</xdr:colOff>
      <xdr:row>58</xdr:row>
      <xdr:rowOff>80010</xdr:rowOff>
    </xdr:to>
    <xdr:cxnSp macro="">
      <xdr:nvCxnSpPr>
        <xdr:cNvPr id="191" name="直線コネクタ 190">
          <a:extLst>
            <a:ext uri="{FF2B5EF4-FFF2-40B4-BE49-F238E27FC236}">
              <a16:creationId xmlns:a16="http://schemas.microsoft.com/office/drawing/2014/main" id="{D6B9AC37-4683-4528-94C9-189D3A19A31E}"/>
            </a:ext>
          </a:extLst>
        </xdr:cNvPr>
        <xdr:cNvCxnSpPr/>
      </xdr:nvCxnSpPr>
      <xdr:spPr>
        <a:xfrm>
          <a:off x="3797300" y="998524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143510</xdr:rowOff>
    </xdr:from>
    <xdr:to>
      <xdr:col>15</xdr:col>
      <xdr:colOff>101600</xdr:colOff>
      <xdr:row>58</xdr:row>
      <xdr:rowOff>73660</xdr:rowOff>
    </xdr:to>
    <xdr:sp macro="" textlink="">
      <xdr:nvSpPr>
        <xdr:cNvPr id="192" name="楕円 191">
          <a:extLst>
            <a:ext uri="{FF2B5EF4-FFF2-40B4-BE49-F238E27FC236}">
              <a16:creationId xmlns:a16="http://schemas.microsoft.com/office/drawing/2014/main" id="{9A3A102D-B8E3-4EC1-845F-7CF7E85B755E}"/>
            </a:ext>
          </a:extLst>
        </xdr:cNvPr>
        <xdr:cNvSpPr/>
      </xdr:nvSpPr>
      <xdr:spPr>
        <a:xfrm>
          <a:off x="2857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41148</xdr:rowOff>
    </xdr:to>
    <xdr:cxnSp macro="">
      <xdr:nvCxnSpPr>
        <xdr:cNvPr id="193" name="直線コネクタ 192">
          <a:extLst>
            <a:ext uri="{FF2B5EF4-FFF2-40B4-BE49-F238E27FC236}">
              <a16:creationId xmlns:a16="http://schemas.microsoft.com/office/drawing/2014/main" id="{B9B26034-3040-4181-870A-9B5CEA2F9D82}"/>
            </a:ext>
          </a:extLst>
        </xdr:cNvPr>
        <xdr:cNvCxnSpPr/>
      </xdr:nvCxnSpPr>
      <xdr:spPr>
        <a:xfrm>
          <a:off x="2908300" y="99669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113792</xdr:rowOff>
    </xdr:from>
    <xdr:to>
      <xdr:col>10</xdr:col>
      <xdr:colOff>165100</xdr:colOff>
      <xdr:row>58</xdr:row>
      <xdr:rowOff>43942</xdr:rowOff>
    </xdr:to>
    <xdr:sp macro="" textlink="">
      <xdr:nvSpPr>
        <xdr:cNvPr id="194" name="楕円 193">
          <a:extLst>
            <a:ext uri="{FF2B5EF4-FFF2-40B4-BE49-F238E27FC236}">
              <a16:creationId xmlns:a16="http://schemas.microsoft.com/office/drawing/2014/main" id="{1E6E1541-422D-4818-99E5-27E61B401C2D}"/>
            </a:ext>
          </a:extLst>
        </xdr:cNvPr>
        <xdr:cNvSpPr/>
      </xdr:nvSpPr>
      <xdr:spPr>
        <a:xfrm>
          <a:off x="1968500" y="98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164592</xdr:rowOff>
    </xdr:from>
    <xdr:to>
      <xdr:col>15</xdr:col>
      <xdr:colOff>50800</xdr:colOff>
      <xdr:row>58</xdr:row>
      <xdr:rowOff>22860</xdr:rowOff>
    </xdr:to>
    <xdr:cxnSp macro="">
      <xdr:nvCxnSpPr>
        <xdr:cNvPr id="195" name="直線コネクタ 194">
          <a:extLst>
            <a:ext uri="{FF2B5EF4-FFF2-40B4-BE49-F238E27FC236}">
              <a16:creationId xmlns:a16="http://schemas.microsoft.com/office/drawing/2014/main" id="{75A84432-1970-4133-AA22-0810B5DD6EC5}"/>
            </a:ext>
          </a:extLst>
        </xdr:cNvPr>
        <xdr:cNvCxnSpPr/>
      </xdr:nvCxnSpPr>
      <xdr:spPr>
        <a:xfrm>
          <a:off x="2019300" y="993724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111506</xdr:rowOff>
    </xdr:from>
    <xdr:to>
      <xdr:col>6</xdr:col>
      <xdr:colOff>38100</xdr:colOff>
      <xdr:row>58</xdr:row>
      <xdr:rowOff>41656</xdr:rowOff>
    </xdr:to>
    <xdr:sp macro="" textlink="">
      <xdr:nvSpPr>
        <xdr:cNvPr id="196" name="楕円 195">
          <a:extLst>
            <a:ext uri="{FF2B5EF4-FFF2-40B4-BE49-F238E27FC236}">
              <a16:creationId xmlns:a16="http://schemas.microsoft.com/office/drawing/2014/main" id="{84324184-5FC1-4F20-9E00-60118D38884F}"/>
            </a:ext>
          </a:extLst>
        </xdr:cNvPr>
        <xdr:cNvSpPr/>
      </xdr:nvSpPr>
      <xdr:spPr>
        <a:xfrm>
          <a:off x="1079500" y="98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162306</xdr:rowOff>
    </xdr:from>
    <xdr:to>
      <xdr:col>10</xdr:col>
      <xdr:colOff>114300</xdr:colOff>
      <xdr:row>57</xdr:row>
      <xdr:rowOff>164592</xdr:rowOff>
    </xdr:to>
    <xdr:cxnSp macro="">
      <xdr:nvCxnSpPr>
        <xdr:cNvPr id="197" name="直線コネクタ 196">
          <a:extLst>
            <a:ext uri="{FF2B5EF4-FFF2-40B4-BE49-F238E27FC236}">
              <a16:creationId xmlns:a16="http://schemas.microsoft.com/office/drawing/2014/main" id="{BC5B4F16-31A6-4465-908D-EBB54BAD63E7}"/>
            </a:ext>
          </a:extLst>
        </xdr:cNvPr>
        <xdr:cNvCxnSpPr/>
      </xdr:nvCxnSpPr>
      <xdr:spPr>
        <a:xfrm>
          <a:off x="1130300" y="99349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2EEFDD71-4167-43CB-B4E6-4E814AA66101}"/>
            </a:ext>
          </a:extLst>
        </xdr:cNvPr>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A1CEE219-9085-4143-AAA9-73D8F613EC32}"/>
            </a:ext>
          </a:extLst>
        </xdr:cNvPr>
        <xdr:cNvSpPr txBox="1"/>
      </xdr:nvSpPr>
      <xdr:spPr>
        <a:xfrm>
          <a:off x="2705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E824D31F-F6F2-456B-AAAE-1CEA1FF5B5DB}"/>
            </a:ext>
          </a:extLst>
        </xdr:cNvPr>
        <xdr:cNvSpPr txBox="1"/>
      </xdr:nvSpPr>
      <xdr:spPr>
        <a:xfrm>
          <a:off x="1816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F939124B-5822-4EEC-B5AD-D2D7F995C23C}"/>
            </a:ext>
          </a:extLst>
        </xdr:cNvPr>
        <xdr:cNvSpPr txBox="1"/>
      </xdr:nvSpPr>
      <xdr:spPr>
        <a:xfrm>
          <a:off x="927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108475</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2D83F304-F29F-4D11-967B-E2D17F1C8169}"/>
            </a:ext>
          </a:extLst>
        </xdr:cNvPr>
        <xdr:cNvSpPr txBox="1"/>
      </xdr:nvSpPr>
      <xdr:spPr>
        <a:xfrm>
          <a:off x="3582044" y="970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90187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8D2BC4B-7F41-4B87-9B18-E53E28506865}"/>
            </a:ext>
          </a:extLst>
        </xdr:cNvPr>
        <xdr:cNvSpPr txBox="1"/>
      </xdr:nvSpPr>
      <xdr:spPr>
        <a:xfrm>
          <a:off x="2705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60469</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59D79E8A-3223-4A3C-B258-232F66FCA98A}"/>
            </a:ext>
          </a:extLst>
        </xdr:cNvPr>
        <xdr:cNvSpPr txBox="1"/>
      </xdr:nvSpPr>
      <xdr:spPr>
        <a:xfrm>
          <a:off x="1816744" y="966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58183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322CC243-1BB4-4A9E-B00A-368E5EE635D3}"/>
            </a:ext>
          </a:extLst>
        </xdr:cNvPr>
        <xdr:cNvSpPr txBox="1"/>
      </xdr:nvSpPr>
      <xdr:spPr>
        <a:xfrm>
          <a:off x="927744" y="965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3A5C0B1-F3C3-40DD-98A1-850752D7351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3A72610C-B552-44AB-A06B-F02F8B4D4D6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231407D-7B60-4F15-A925-58523B6A888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8621F863-CA68-4274-9CAF-71367F1B81A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BF26051-1557-4216-AF54-F8C5745A4E3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4F988789-F9CA-40BD-8219-9A9290A3573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A8B40A1E-D414-4F61-993A-D73FBEC1043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A1C692D-E196-46E6-8896-A4BC0321228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DC269FBF-28E4-4D3D-BC2B-D435BDA842A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B5FF871-24AB-420C-8212-2DF1237CF69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5C458277-DD2F-4D64-90C9-C2EEEB05D52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A2713879-91BB-4A11-A947-3EBBCD944D4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B7C00F54-F89B-408A-94DB-53D2A2A2A4B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38944942-7694-44A5-8209-534E01D8F71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27AFD8F3-985E-44F2-8743-AA99B753B1C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A1601220-E19E-4E2E-B7C6-CFE4042A305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3CBAE102-DF1D-44E3-B876-2241EA72FAC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1CB0EDFF-5F82-4832-8FED-71E36DD0729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745A9F76-15A1-47B0-A3B3-5F30B7AC8BA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239792E9-8B5F-427D-8CAF-89A78DCAC25A}"/>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BE2A0DF-8FAA-469C-AA82-C2C9E79589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118422CA-B564-46D0-8534-ED78C2C90A4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C06F7F96-5794-40A5-A526-50697279957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40CAA7AF-F9BD-47A6-98C3-2E065F9E52A8}"/>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C7982047-BD3A-434F-BD04-D4C2EF0AE200}"/>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B78A65FC-1A5E-4A18-8C3A-C01A7A5D0AA6}"/>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C735D099-A2BC-43A2-BA5F-1088A42885C2}"/>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922E55D7-6282-4E05-A637-602BC1CC7C66}"/>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6B840271-72FF-4B51-968E-BEA82CD33CD4}"/>
            </a:ext>
          </a:extLst>
        </xdr:cNvPr>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52517E83-5229-4EB9-9FB0-D2B4202B255F}"/>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031596E2-816D-4C0B-B14B-095E007BC252}"/>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8B9D7672-C370-47CA-B3B6-FBA21A15242A}"/>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651CFE0D-A0C4-4F24-BF92-A1270FAAEA4F}"/>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81A58F97-2CD2-40D1-B7FB-11AABDC28957}"/>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DDA52ACB-B90A-4AD2-919C-B8C35A758C7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73C22F4C-EA38-486C-ADC1-9C149C87897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E134261-4FA5-42CC-960B-A0B98BBF5DE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530B8B8-9715-460C-B6F2-53F114066E3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B824A3E-F7D4-43BB-AC22-CB7BC8E3EF6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133856</xdr:rowOff>
    </xdr:from>
    <xdr:to>
      <xdr:col>55</xdr:col>
      <xdr:colOff>50800</xdr:colOff>
      <xdr:row>64</xdr:row>
      <xdr:rowOff>64006</xdr:rowOff>
    </xdr:to>
    <xdr:sp macro="" textlink="">
      <xdr:nvSpPr>
        <xdr:cNvPr id="245" name="楕円 244">
          <a:extLst>
            <a:ext uri="{FF2B5EF4-FFF2-40B4-BE49-F238E27FC236}">
              <a16:creationId xmlns:a16="http://schemas.microsoft.com/office/drawing/2014/main" id="{4642FCE8-DC03-47F0-957F-287FC0FBA110}"/>
            </a:ext>
          </a:extLst>
        </xdr:cNvPr>
        <xdr:cNvSpPr/>
      </xdr:nvSpPr>
      <xdr:spPr>
        <a:xfrm>
          <a:off x="10426700" y="109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48783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D5973AD5-DDA9-470D-8A3E-873EC7B8F85C}"/>
            </a:ext>
          </a:extLst>
        </xdr:cNvPr>
        <xdr:cNvSpPr txBox="1"/>
      </xdr:nvSpPr>
      <xdr:spPr>
        <a:xfrm>
          <a:off x="10515600" y="10850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134770</xdr:rowOff>
    </xdr:from>
    <xdr:to>
      <xdr:col>50</xdr:col>
      <xdr:colOff>165100</xdr:colOff>
      <xdr:row>64</xdr:row>
      <xdr:rowOff>64920</xdr:rowOff>
    </xdr:to>
    <xdr:sp macro="" textlink="">
      <xdr:nvSpPr>
        <xdr:cNvPr id="247" name="楕円 246">
          <a:extLst>
            <a:ext uri="{FF2B5EF4-FFF2-40B4-BE49-F238E27FC236}">
              <a16:creationId xmlns:a16="http://schemas.microsoft.com/office/drawing/2014/main" id="{FB25217E-713F-4875-8CFE-1B864588F2F7}"/>
            </a:ext>
          </a:extLst>
        </xdr:cNvPr>
        <xdr:cNvSpPr/>
      </xdr:nvSpPr>
      <xdr:spPr>
        <a:xfrm>
          <a:off x="9588500" y="1093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13206</xdr:rowOff>
    </xdr:from>
    <xdr:to>
      <xdr:col>55</xdr:col>
      <xdr:colOff>0</xdr:colOff>
      <xdr:row>64</xdr:row>
      <xdr:rowOff>14120</xdr:rowOff>
    </xdr:to>
    <xdr:cxnSp macro="">
      <xdr:nvCxnSpPr>
        <xdr:cNvPr id="248" name="直線コネクタ 247">
          <a:extLst>
            <a:ext uri="{FF2B5EF4-FFF2-40B4-BE49-F238E27FC236}">
              <a16:creationId xmlns:a16="http://schemas.microsoft.com/office/drawing/2014/main" id="{712AA343-7C67-4FCC-AE2F-E2C1C6467CC3}"/>
            </a:ext>
          </a:extLst>
        </xdr:cNvPr>
        <xdr:cNvCxnSpPr/>
      </xdr:nvCxnSpPr>
      <xdr:spPr>
        <a:xfrm flipV="1">
          <a:off x="9639300" y="1098600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137244</xdr:rowOff>
    </xdr:from>
    <xdr:to>
      <xdr:col>46</xdr:col>
      <xdr:colOff>38100</xdr:colOff>
      <xdr:row>64</xdr:row>
      <xdr:rowOff>67394</xdr:rowOff>
    </xdr:to>
    <xdr:sp macro="" textlink="">
      <xdr:nvSpPr>
        <xdr:cNvPr id="249" name="楕円 248">
          <a:extLst>
            <a:ext uri="{FF2B5EF4-FFF2-40B4-BE49-F238E27FC236}">
              <a16:creationId xmlns:a16="http://schemas.microsoft.com/office/drawing/2014/main" id="{E673A629-4428-40E1-8F01-81C0002F069B}"/>
            </a:ext>
          </a:extLst>
        </xdr:cNvPr>
        <xdr:cNvSpPr/>
      </xdr:nvSpPr>
      <xdr:spPr>
        <a:xfrm>
          <a:off x="8699500" y="1093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14120</xdr:rowOff>
    </xdr:from>
    <xdr:to>
      <xdr:col>50</xdr:col>
      <xdr:colOff>114300</xdr:colOff>
      <xdr:row>64</xdr:row>
      <xdr:rowOff>16594</xdr:rowOff>
    </xdr:to>
    <xdr:cxnSp macro="">
      <xdr:nvCxnSpPr>
        <xdr:cNvPr id="250" name="直線コネクタ 249">
          <a:extLst>
            <a:ext uri="{FF2B5EF4-FFF2-40B4-BE49-F238E27FC236}">
              <a16:creationId xmlns:a16="http://schemas.microsoft.com/office/drawing/2014/main" id="{B392F2B1-C32A-4884-885E-FC32F09BFFBB}"/>
            </a:ext>
          </a:extLst>
        </xdr:cNvPr>
        <xdr:cNvCxnSpPr/>
      </xdr:nvCxnSpPr>
      <xdr:spPr>
        <a:xfrm flipV="1">
          <a:off x="8750300" y="10986920"/>
          <a:ext cx="889000" cy="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138821</xdr:rowOff>
    </xdr:from>
    <xdr:to>
      <xdr:col>41</xdr:col>
      <xdr:colOff>101600</xdr:colOff>
      <xdr:row>64</xdr:row>
      <xdr:rowOff>68971</xdr:rowOff>
    </xdr:to>
    <xdr:sp macro="" textlink="">
      <xdr:nvSpPr>
        <xdr:cNvPr id="251" name="楕円 250">
          <a:extLst>
            <a:ext uri="{FF2B5EF4-FFF2-40B4-BE49-F238E27FC236}">
              <a16:creationId xmlns:a16="http://schemas.microsoft.com/office/drawing/2014/main" id="{FEC99D88-19E4-4819-A392-BBF764EB7544}"/>
            </a:ext>
          </a:extLst>
        </xdr:cNvPr>
        <xdr:cNvSpPr/>
      </xdr:nvSpPr>
      <xdr:spPr>
        <a:xfrm>
          <a:off x="7810500" y="109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16594</xdr:rowOff>
    </xdr:from>
    <xdr:to>
      <xdr:col>45</xdr:col>
      <xdr:colOff>177800</xdr:colOff>
      <xdr:row>64</xdr:row>
      <xdr:rowOff>18171</xdr:rowOff>
    </xdr:to>
    <xdr:cxnSp macro="">
      <xdr:nvCxnSpPr>
        <xdr:cNvPr id="252" name="直線コネクタ 251">
          <a:extLst>
            <a:ext uri="{FF2B5EF4-FFF2-40B4-BE49-F238E27FC236}">
              <a16:creationId xmlns:a16="http://schemas.microsoft.com/office/drawing/2014/main" id="{83467B5C-00E1-4D39-B14F-B5ABC30E7D1B}"/>
            </a:ext>
          </a:extLst>
        </xdr:cNvPr>
        <xdr:cNvCxnSpPr/>
      </xdr:nvCxnSpPr>
      <xdr:spPr>
        <a:xfrm flipV="1">
          <a:off x="7861300" y="10989394"/>
          <a:ext cx="889000" cy="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142401</xdr:rowOff>
    </xdr:from>
    <xdr:to>
      <xdr:col>36</xdr:col>
      <xdr:colOff>165100</xdr:colOff>
      <xdr:row>64</xdr:row>
      <xdr:rowOff>72551</xdr:rowOff>
    </xdr:to>
    <xdr:sp macro="" textlink="">
      <xdr:nvSpPr>
        <xdr:cNvPr id="253" name="楕円 252">
          <a:extLst>
            <a:ext uri="{FF2B5EF4-FFF2-40B4-BE49-F238E27FC236}">
              <a16:creationId xmlns:a16="http://schemas.microsoft.com/office/drawing/2014/main" id="{19C7C7AF-A447-4541-863B-44A32A40A865}"/>
            </a:ext>
          </a:extLst>
        </xdr:cNvPr>
        <xdr:cNvSpPr/>
      </xdr:nvSpPr>
      <xdr:spPr>
        <a:xfrm>
          <a:off x="6921500" y="109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18171</xdr:rowOff>
    </xdr:from>
    <xdr:to>
      <xdr:col>41</xdr:col>
      <xdr:colOff>50800</xdr:colOff>
      <xdr:row>64</xdr:row>
      <xdr:rowOff>21751</xdr:rowOff>
    </xdr:to>
    <xdr:cxnSp macro="">
      <xdr:nvCxnSpPr>
        <xdr:cNvPr id="254" name="直線コネクタ 253">
          <a:extLst>
            <a:ext uri="{FF2B5EF4-FFF2-40B4-BE49-F238E27FC236}">
              <a16:creationId xmlns:a16="http://schemas.microsoft.com/office/drawing/2014/main" id="{BE76BDF9-75B6-4F44-BAF8-B4D5FE815CF3}"/>
            </a:ext>
          </a:extLst>
        </xdr:cNvPr>
        <xdr:cNvCxnSpPr/>
      </xdr:nvCxnSpPr>
      <xdr:spPr>
        <a:xfrm flipV="1">
          <a:off x="6972300" y="10990971"/>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B96F6102-2E3C-4214-A37B-6FA2915C9513}"/>
            </a:ext>
          </a:extLst>
        </xdr:cNvPr>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68232BE0-54F9-4204-B47E-18217296A359}"/>
            </a:ext>
          </a:extLst>
        </xdr:cNvPr>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CC04FF48-F02C-417C-AD85-EAF80E144F2D}"/>
            </a:ext>
          </a:extLst>
        </xdr:cNvPr>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1C9881A8-77F5-46C0-A434-CF76721B84C1}"/>
            </a:ext>
          </a:extLst>
        </xdr:cNvPr>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56047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BE482A97-89B8-4B70-9187-9FA0E225C12B}"/>
            </a:ext>
          </a:extLst>
        </xdr:cNvPr>
        <xdr:cNvSpPr txBox="1"/>
      </xdr:nvSpPr>
      <xdr:spPr>
        <a:xfrm>
          <a:off x="9327095" y="110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58521</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23CB6AFF-F5A8-4D25-AEE4-D6C4E50FF492}"/>
            </a:ext>
          </a:extLst>
        </xdr:cNvPr>
        <xdr:cNvSpPr txBox="1"/>
      </xdr:nvSpPr>
      <xdr:spPr>
        <a:xfrm>
          <a:off x="8450795" y="1103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60098</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D080ED45-FE52-4574-94C7-85EAE9D10D0E}"/>
            </a:ext>
          </a:extLst>
        </xdr:cNvPr>
        <xdr:cNvSpPr txBox="1"/>
      </xdr:nvSpPr>
      <xdr:spPr>
        <a:xfrm>
          <a:off x="7561795" y="1103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63678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9F01C7E2-695C-4A48-91EF-8C7B5130DE31}"/>
            </a:ext>
          </a:extLst>
        </xdr:cNvPr>
        <xdr:cNvSpPr txBox="1"/>
      </xdr:nvSpPr>
      <xdr:spPr>
        <a:xfrm>
          <a:off x="6672795" y="1103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64E05D29-5343-4AF8-ABEF-F8C700B5271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70B21E35-EB8D-42F2-BF3C-98B3E70BAC9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7367C117-1F2E-41B0-9B6C-DC5A428A617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86692C4-BE4B-4DB0-8ABC-B29EAB34914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30EEE59-B3C8-470A-9442-9A46F07D01D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E1C82770-C786-452D-999D-D184E02396B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EA563312-1A04-4CC3-88D3-3725E6E6DEB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99A39C1-C467-4C61-A4F8-AF8A6B78DF0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4203B357-362A-4AC6-B380-C96A31C87C1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6FBF9DE6-9917-4830-821A-E9C3038DAC5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94860EB7-1A67-492B-938C-06E8E67DDC9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4C21E358-05CA-4EA3-9BC3-C99ADC44356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4D50B869-5607-4716-AE84-6F9AF1DBD4AE}"/>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83519F81-E07D-42F0-B7AC-F70654B7097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86D72562-F5C6-4EEA-B776-7E01ADBE934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190B3876-3EBE-44AA-9659-BB2AECCAF68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2C7BA8C5-324B-4D95-BFE0-FB6988A249A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68069799-17BA-47E5-A8F1-F6D82E72069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ADBC3DC6-FFE8-43E1-B3B8-BF8F333DE93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616AFF87-3DEB-47ED-A1A3-11822BDD82C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921F798F-1A51-46B4-9601-88AC6FF245C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7442AC08-87E4-474E-94CE-13694DCBD89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20E09C3B-EC0E-4B44-B92A-D2DDEFBD765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EF7B6E0-A2DD-4F82-9D3F-0F68E62B304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87298E0-380A-4F1C-BDF0-391D4FD37B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D43EB5EC-619C-4010-A6F2-3C8B002E42ED}"/>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3D23833B-B513-4B89-8D30-35CE49261920}"/>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B4E428FC-0DC1-4403-8AD1-EDACD983F1A3}"/>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D6184739-04D2-4004-A03D-7FB233678B10}"/>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D551FD68-9049-4190-85E4-528F52953B3E}"/>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16898F63-3DAD-42F0-B6B7-95645DE73019}"/>
            </a:ext>
          </a:extLst>
        </xdr:cNvPr>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FE71B7B3-1971-4932-A8A3-2BD63744B742}"/>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5F9181CC-5CD3-487A-91AC-D33C3B5EDDFD}"/>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836E1BFF-5145-4266-9950-1A8DC0CC07E8}"/>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3416D157-27E3-414D-B88F-F88DC4148A0A}"/>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E2768B3E-1CEB-4627-95F8-E7E29A69915E}"/>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727A1F1-61E5-4C5A-9124-B267A1C5C53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82437F7-B1AF-490D-BA4C-65454252666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53D17C2-751A-4CA4-85A3-C3FD0F06676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AFF556D-B257-4D38-928C-B9A9D0E0B2F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57B6A1A-9941-49D8-850E-AC57FB4AAF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3629</xdr:rowOff>
    </xdr:from>
    <xdr:to>
      <xdr:col>24</xdr:col>
      <xdr:colOff>114300</xdr:colOff>
      <xdr:row>80</xdr:row>
      <xdr:rowOff>105229</xdr:rowOff>
    </xdr:to>
    <xdr:sp macro="" textlink="">
      <xdr:nvSpPr>
        <xdr:cNvPr id="304" name="楕円 303">
          <a:extLst>
            <a:ext uri="{FF2B5EF4-FFF2-40B4-BE49-F238E27FC236}">
              <a16:creationId xmlns:a16="http://schemas.microsoft.com/office/drawing/2014/main" id="{B9C33297-30E3-42BC-B949-84B0459B08B7}"/>
            </a:ext>
          </a:extLst>
        </xdr:cNvPr>
        <xdr:cNvSpPr/>
      </xdr:nvSpPr>
      <xdr:spPr>
        <a:xfrm>
          <a:off x="4584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26506</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E0D1DF42-B663-41E5-93D8-8409C1ABE806}"/>
            </a:ext>
          </a:extLst>
        </xdr:cNvPr>
        <xdr:cNvSpPr txBox="1"/>
      </xdr:nvSpPr>
      <xdr:spPr>
        <a:xfrm>
          <a:off x="46736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306" name="楕円 305">
          <a:extLst>
            <a:ext uri="{FF2B5EF4-FFF2-40B4-BE49-F238E27FC236}">
              <a16:creationId xmlns:a16="http://schemas.microsoft.com/office/drawing/2014/main" id="{CE5C8A6E-0A83-43B3-930B-5C71EE88B1B3}"/>
            </a:ext>
          </a:extLst>
        </xdr:cNvPr>
        <xdr:cNvSpPr/>
      </xdr:nvSpPr>
      <xdr:spPr>
        <a:xfrm>
          <a:off x="3746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54429</xdr:rowOff>
    </xdr:from>
    <xdr:to>
      <xdr:col>24</xdr:col>
      <xdr:colOff>63500</xdr:colOff>
      <xdr:row>80</xdr:row>
      <xdr:rowOff>163830</xdr:rowOff>
    </xdr:to>
    <xdr:cxnSp macro="">
      <xdr:nvCxnSpPr>
        <xdr:cNvPr id="307" name="直線コネクタ 306">
          <a:extLst>
            <a:ext uri="{FF2B5EF4-FFF2-40B4-BE49-F238E27FC236}">
              <a16:creationId xmlns:a16="http://schemas.microsoft.com/office/drawing/2014/main" id="{5ED10C61-0679-4604-8CBC-B077C7E2FEE7}"/>
            </a:ext>
          </a:extLst>
        </xdr:cNvPr>
        <xdr:cNvCxnSpPr/>
      </xdr:nvCxnSpPr>
      <xdr:spPr>
        <a:xfrm flipV="1">
          <a:off x="3797300" y="13770429"/>
          <a:ext cx="8382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46082</xdr:rowOff>
    </xdr:from>
    <xdr:to>
      <xdr:col>15</xdr:col>
      <xdr:colOff>101600</xdr:colOff>
      <xdr:row>81</xdr:row>
      <xdr:rowOff>147682</xdr:rowOff>
    </xdr:to>
    <xdr:sp macro="" textlink="">
      <xdr:nvSpPr>
        <xdr:cNvPr id="308" name="楕円 307">
          <a:extLst>
            <a:ext uri="{FF2B5EF4-FFF2-40B4-BE49-F238E27FC236}">
              <a16:creationId xmlns:a16="http://schemas.microsoft.com/office/drawing/2014/main" id="{B5422DD3-42BB-45B7-A7B9-4D12601BD960}"/>
            </a:ext>
          </a:extLst>
        </xdr:cNvPr>
        <xdr:cNvSpPr/>
      </xdr:nvSpPr>
      <xdr:spPr>
        <a:xfrm>
          <a:off x="2857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163830</xdr:rowOff>
    </xdr:from>
    <xdr:to>
      <xdr:col>19</xdr:col>
      <xdr:colOff>177800</xdr:colOff>
      <xdr:row>81</xdr:row>
      <xdr:rowOff>96882</xdr:rowOff>
    </xdr:to>
    <xdr:cxnSp macro="">
      <xdr:nvCxnSpPr>
        <xdr:cNvPr id="309" name="直線コネクタ 308">
          <a:extLst>
            <a:ext uri="{FF2B5EF4-FFF2-40B4-BE49-F238E27FC236}">
              <a16:creationId xmlns:a16="http://schemas.microsoft.com/office/drawing/2014/main" id="{2BE198EF-7706-4CC7-A6D8-4680EC2A3E0D}"/>
            </a:ext>
          </a:extLst>
        </xdr:cNvPr>
        <xdr:cNvCxnSpPr/>
      </xdr:nvCxnSpPr>
      <xdr:spPr>
        <a:xfrm flipV="1">
          <a:off x="2908300" y="13879830"/>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54248</xdr:rowOff>
    </xdr:from>
    <xdr:to>
      <xdr:col>10</xdr:col>
      <xdr:colOff>165100</xdr:colOff>
      <xdr:row>81</xdr:row>
      <xdr:rowOff>155848</xdr:rowOff>
    </xdr:to>
    <xdr:sp macro="" textlink="">
      <xdr:nvSpPr>
        <xdr:cNvPr id="310" name="楕円 309">
          <a:extLst>
            <a:ext uri="{FF2B5EF4-FFF2-40B4-BE49-F238E27FC236}">
              <a16:creationId xmlns:a16="http://schemas.microsoft.com/office/drawing/2014/main" id="{907E230A-9603-499C-925F-EBB61ACCB4FD}"/>
            </a:ext>
          </a:extLst>
        </xdr:cNvPr>
        <xdr:cNvSpPr/>
      </xdr:nvSpPr>
      <xdr:spPr>
        <a:xfrm>
          <a:off x="1968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96882</xdr:rowOff>
    </xdr:from>
    <xdr:to>
      <xdr:col>15</xdr:col>
      <xdr:colOff>50800</xdr:colOff>
      <xdr:row>81</xdr:row>
      <xdr:rowOff>105048</xdr:rowOff>
    </xdr:to>
    <xdr:cxnSp macro="">
      <xdr:nvCxnSpPr>
        <xdr:cNvPr id="311" name="直線コネクタ 310">
          <a:extLst>
            <a:ext uri="{FF2B5EF4-FFF2-40B4-BE49-F238E27FC236}">
              <a16:creationId xmlns:a16="http://schemas.microsoft.com/office/drawing/2014/main" id="{1F857545-26F2-41E3-9652-82A1F611EA61}"/>
            </a:ext>
          </a:extLst>
        </xdr:cNvPr>
        <xdr:cNvCxnSpPr/>
      </xdr:nvCxnSpPr>
      <xdr:spPr>
        <a:xfrm flipV="1">
          <a:off x="2019300" y="13984332"/>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52614</xdr:rowOff>
    </xdr:from>
    <xdr:to>
      <xdr:col>6</xdr:col>
      <xdr:colOff>38100</xdr:colOff>
      <xdr:row>82</xdr:row>
      <xdr:rowOff>154214</xdr:rowOff>
    </xdr:to>
    <xdr:sp macro="" textlink="">
      <xdr:nvSpPr>
        <xdr:cNvPr id="312" name="楕円 311">
          <a:extLst>
            <a:ext uri="{FF2B5EF4-FFF2-40B4-BE49-F238E27FC236}">
              <a16:creationId xmlns:a16="http://schemas.microsoft.com/office/drawing/2014/main" id="{9ADB09B6-0CB5-44D8-8B94-B9F0F4EE1524}"/>
            </a:ext>
          </a:extLst>
        </xdr:cNvPr>
        <xdr:cNvSpPr/>
      </xdr:nvSpPr>
      <xdr:spPr>
        <a:xfrm>
          <a:off x="1079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105048</xdr:rowOff>
    </xdr:from>
    <xdr:to>
      <xdr:col>10</xdr:col>
      <xdr:colOff>114300</xdr:colOff>
      <xdr:row>82</xdr:row>
      <xdr:rowOff>103414</xdr:rowOff>
    </xdr:to>
    <xdr:cxnSp macro="">
      <xdr:nvCxnSpPr>
        <xdr:cNvPr id="313" name="直線コネクタ 312">
          <a:extLst>
            <a:ext uri="{FF2B5EF4-FFF2-40B4-BE49-F238E27FC236}">
              <a16:creationId xmlns:a16="http://schemas.microsoft.com/office/drawing/2014/main" id="{B058633E-4186-4321-B580-0363CF8A7F1D}"/>
            </a:ext>
          </a:extLst>
        </xdr:cNvPr>
        <xdr:cNvCxnSpPr/>
      </xdr:nvCxnSpPr>
      <xdr:spPr>
        <a:xfrm flipV="1">
          <a:off x="1130300" y="13992498"/>
          <a:ext cx="889000" cy="16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a:extLst>
            <a:ext uri="{FF2B5EF4-FFF2-40B4-BE49-F238E27FC236}">
              <a16:creationId xmlns:a16="http://schemas.microsoft.com/office/drawing/2014/main" id="{89DEA2D5-8FC0-4DA2-9B55-CAEDDEA16201}"/>
            </a:ext>
          </a:extLst>
        </xdr:cNvPr>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a:extLst>
            <a:ext uri="{FF2B5EF4-FFF2-40B4-BE49-F238E27FC236}">
              <a16:creationId xmlns:a16="http://schemas.microsoft.com/office/drawing/2014/main" id="{4A719B46-8D68-4527-AAB8-6D47289BECB7}"/>
            </a:ext>
          </a:extLst>
        </xdr:cNvPr>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a:extLst>
            <a:ext uri="{FF2B5EF4-FFF2-40B4-BE49-F238E27FC236}">
              <a16:creationId xmlns:a16="http://schemas.microsoft.com/office/drawing/2014/main" id="{F32530AF-3615-4105-9B6F-52FE0011194D}"/>
            </a:ext>
          </a:extLst>
        </xdr:cNvPr>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7" name="n_4aveValue【公営住宅】&#10;有形固定資産減価償却率">
          <a:extLst>
            <a:ext uri="{FF2B5EF4-FFF2-40B4-BE49-F238E27FC236}">
              <a16:creationId xmlns:a16="http://schemas.microsoft.com/office/drawing/2014/main" id="{B47EF52D-2E8A-4988-AF0F-3212D5F51240}"/>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59707</xdr:rowOff>
    </xdr:from>
    <xdr:ext cx="405111" cy="259045"/>
    <xdr:sp macro="" textlink="">
      <xdr:nvSpPr>
        <xdr:cNvPr id="318" name="n_1mainValue【公営住宅】&#10;有形固定資産減価償却率">
          <a:extLst>
            <a:ext uri="{FF2B5EF4-FFF2-40B4-BE49-F238E27FC236}">
              <a16:creationId xmlns:a16="http://schemas.microsoft.com/office/drawing/2014/main" id="{FE4080B6-FB32-4E41-9423-5D66F81DD4ED}"/>
            </a:ext>
          </a:extLst>
        </xdr:cNvPr>
        <xdr:cNvSpPr txBox="1"/>
      </xdr:nvSpPr>
      <xdr:spPr>
        <a:xfrm>
          <a:off x="3582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164209</xdr:rowOff>
    </xdr:from>
    <xdr:ext cx="405111" cy="259045"/>
    <xdr:sp macro="" textlink="">
      <xdr:nvSpPr>
        <xdr:cNvPr id="319" name="n_2mainValue【公営住宅】&#10;有形固定資産減価償却率">
          <a:extLst>
            <a:ext uri="{FF2B5EF4-FFF2-40B4-BE49-F238E27FC236}">
              <a16:creationId xmlns:a16="http://schemas.microsoft.com/office/drawing/2014/main" id="{7BAD86D1-34AE-4BF6-A87A-356494F503EB}"/>
            </a:ext>
          </a:extLst>
        </xdr:cNvPr>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925</xdr:rowOff>
    </xdr:from>
    <xdr:ext cx="405111" cy="259045"/>
    <xdr:sp macro="" textlink="">
      <xdr:nvSpPr>
        <xdr:cNvPr id="320" name="n_3mainValue【公営住宅】&#10;有形固定資産減価償却率">
          <a:extLst>
            <a:ext uri="{FF2B5EF4-FFF2-40B4-BE49-F238E27FC236}">
              <a16:creationId xmlns:a16="http://schemas.microsoft.com/office/drawing/2014/main" id="{5D1F3354-630E-4A06-A6D7-5444827795EB}"/>
            </a:ext>
          </a:extLst>
        </xdr:cNvPr>
        <xdr:cNvSpPr txBox="1"/>
      </xdr:nvSpPr>
      <xdr:spPr>
        <a:xfrm>
          <a:off x="1816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170741</xdr:rowOff>
    </xdr:from>
    <xdr:ext cx="405111" cy="259045"/>
    <xdr:sp macro="" textlink="">
      <xdr:nvSpPr>
        <xdr:cNvPr id="321" name="n_4mainValue【公営住宅】&#10;有形固定資産減価償却率">
          <a:extLst>
            <a:ext uri="{FF2B5EF4-FFF2-40B4-BE49-F238E27FC236}">
              <a16:creationId xmlns:a16="http://schemas.microsoft.com/office/drawing/2014/main" id="{F1D1094F-89BD-4A18-ABF2-961F8684DA30}"/>
            </a:ext>
          </a:extLst>
        </xdr:cNvPr>
        <xdr:cNvSpPr txBox="1"/>
      </xdr:nvSpPr>
      <xdr:spPr>
        <a:xfrm>
          <a:off x="927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4B58C3B-BC95-4D63-AA40-F9B117C5BB0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5DCBC95-2DE7-4AB8-9713-0BB4DBC38F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636D96A5-6811-4E50-A389-AA78464EF07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93F19178-FF5F-4C40-913D-32D2F06960D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9CD5E8B-EE96-4CD2-ADA1-FC3A432342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C0DE5797-8707-4C03-B1AE-AEB918B6B0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F829510-3B2B-49E2-9D35-F2B233C32BB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116DCFC8-4CFA-4ECF-BC83-52825D2024B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DA95FF84-6CF4-473A-B476-32DD2A8CC48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7F2C3D05-B772-4159-B249-EF8D3D8AB8F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208B5364-87AE-46D2-9BF1-2CF37B4A339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96E8BD05-F3D6-4004-B2EC-2591B3F35E2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622A92CA-7ADA-4359-A3CD-CEBAEEBD359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683DDCF4-E27F-43CD-9F1C-37DFCB13EE6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F427C509-DE5B-449E-871B-0C893C2553B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FA5672E4-2C98-463D-9E76-13AAC2A9D39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4341EC44-6D59-4ECE-8D9B-A68004B73FD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F9ED3ECC-6DFF-490A-88AF-B9F53C514F33}"/>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F469B235-EF17-4ECD-B13E-4FFAD900864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541B13C2-7361-4E0D-B78B-E408C86FB15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DCC1C8A-692B-440A-9991-7BAA613FA27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2A2D9152-96E4-4A32-B2B3-34814E0E93FA}"/>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3DB2DED0-D396-4891-A5D2-5574BA5340BC}"/>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1C2F020F-2057-4ECB-B2E4-14318DFFFB0F}"/>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C095503A-CAF6-44CA-B66B-F1921DF470BD}"/>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F1E11B0C-427B-429F-86DD-9ACA37522304}"/>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48" name="【公営住宅】&#10;一人当たり面積平均値テキスト">
          <a:extLst>
            <a:ext uri="{FF2B5EF4-FFF2-40B4-BE49-F238E27FC236}">
              <a16:creationId xmlns:a16="http://schemas.microsoft.com/office/drawing/2014/main" id="{D8C7D5CF-6027-4C0F-B999-3FA1EB160AC1}"/>
            </a:ext>
          </a:extLst>
        </xdr:cNvPr>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A33AA6BC-4723-4AF6-858A-7A39A8D1DF5F}"/>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0FEF4C34-560E-4A11-A268-8103439582CF}"/>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5F8B0547-795E-4C2E-8FBA-1E9CB7BEFDD1}"/>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F0AFBA2C-7A68-49F6-916E-22EE6BAB9C79}"/>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99B115AA-8E99-4F3B-A4B6-8533144D1CB1}"/>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11C371D-52F9-4D04-9960-0920A1678EC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60C5CB7C-3908-4211-A2D6-9BB06D180CD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7D5B448D-E538-48EB-AB50-4A18492B9E8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52249A0-DF64-4058-B9FD-E50DA96B53E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880E4F9-F7AA-4412-8983-281364348D5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90627</xdr:rowOff>
    </xdr:from>
    <xdr:to>
      <xdr:col>55</xdr:col>
      <xdr:colOff>50800</xdr:colOff>
      <xdr:row>81</xdr:row>
      <xdr:rowOff>20777</xdr:rowOff>
    </xdr:to>
    <xdr:sp macro="" textlink="">
      <xdr:nvSpPr>
        <xdr:cNvPr id="359" name="楕円 358">
          <a:extLst>
            <a:ext uri="{FF2B5EF4-FFF2-40B4-BE49-F238E27FC236}">
              <a16:creationId xmlns:a16="http://schemas.microsoft.com/office/drawing/2014/main" id="{B41662F6-C2E5-4BC8-8784-4098B93E0825}"/>
            </a:ext>
          </a:extLst>
        </xdr:cNvPr>
        <xdr:cNvSpPr/>
      </xdr:nvSpPr>
      <xdr:spPr>
        <a:xfrm>
          <a:off x="10426700" y="1380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113504</xdr:rowOff>
    </xdr:from>
    <xdr:ext cx="469744" cy="259045"/>
    <xdr:sp macro="" textlink="">
      <xdr:nvSpPr>
        <xdr:cNvPr id="360" name="【公営住宅】&#10;一人当たり面積該当値テキスト">
          <a:extLst>
            <a:ext uri="{FF2B5EF4-FFF2-40B4-BE49-F238E27FC236}">
              <a16:creationId xmlns:a16="http://schemas.microsoft.com/office/drawing/2014/main" id="{618E15CB-717A-4175-89D8-EC0BED5C9886}"/>
            </a:ext>
          </a:extLst>
        </xdr:cNvPr>
        <xdr:cNvSpPr txBox="1"/>
      </xdr:nvSpPr>
      <xdr:spPr>
        <a:xfrm>
          <a:off x="10515600" y="1365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97028</xdr:rowOff>
    </xdr:from>
    <xdr:to>
      <xdr:col>50</xdr:col>
      <xdr:colOff>165100</xdr:colOff>
      <xdr:row>81</xdr:row>
      <xdr:rowOff>27178</xdr:rowOff>
    </xdr:to>
    <xdr:sp macro="" textlink="">
      <xdr:nvSpPr>
        <xdr:cNvPr id="361" name="楕円 360">
          <a:extLst>
            <a:ext uri="{FF2B5EF4-FFF2-40B4-BE49-F238E27FC236}">
              <a16:creationId xmlns:a16="http://schemas.microsoft.com/office/drawing/2014/main" id="{67AE33D4-2C26-4CBD-BACA-75EA52E3BAD3}"/>
            </a:ext>
          </a:extLst>
        </xdr:cNvPr>
        <xdr:cNvSpPr/>
      </xdr:nvSpPr>
      <xdr:spPr>
        <a:xfrm>
          <a:off x="9588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141427</xdr:rowOff>
    </xdr:from>
    <xdr:to>
      <xdr:col>55</xdr:col>
      <xdr:colOff>0</xdr:colOff>
      <xdr:row>80</xdr:row>
      <xdr:rowOff>147828</xdr:rowOff>
    </xdr:to>
    <xdr:cxnSp macro="">
      <xdr:nvCxnSpPr>
        <xdr:cNvPr id="362" name="直線コネクタ 361">
          <a:extLst>
            <a:ext uri="{FF2B5EF4-FFF2-40B4-BE49-F238E27FC236}">
              <a16:creationId xmlns:a16="http://schemas.microsoft.com/office/drawing/2014/main" id="{62C23B8A-DAEB-4DB5-A908-904FFD8D33DC}"/>
            </a:ext>
          </a:extLst>
        </xdr:cNvPr>
        <xdr:cNvCxnSpPr/>
      </xdr:nvCxnSpPr>
      <xdr:spPr>
        <a:xfrm flipV="1">
          <a:off x="9639300" y="13857427"/>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91542</xdr:rowOff>
    </xdr:from>
    <xdr:to>
      <xdr:col>46</xdr:col>
      <xdr:colOff>38100</xdr:colOff>
      <xdr:row>81</xdr:row>
      <xdr:rowOff>21692</xdr:rowOff>
    </xdr:to>
    <xdr:sp macro="" textlink="">
      <xdr:nvSpPr>
        <xdr:cNvPr id="363" name="楕円 362">
          <a:extLst>
            <a:ext uri="{FF2B5EF4-FFF2-40B4-BE49-F238E27FC236}">
              <a16:creationId xmlns:a16="http://schemas.microsoft.com/office/drawing/2014/main" id="{8F5C2995-326E-472C-A44A-065D4FFC6FA1}"/>
            </a:ext>
          </a:extLst>
        </xdr:cNvPr>
        <xdr:cNvSpPr/>
      </xdr:nvSpPr>
      <xdr:spPr>
        <a:xfrm>
          <a:off x="8699500" y="138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142342</xdr:rowOff>
    </xdr:from>
    <xdr:to>
      <xdr:col>50</xdr:col>
      <xdr:colOff>114300</xdr:colOff>
      <xdr:row>80</xdr:row>
      <xdr:rowOff>147828</xdr:rowOff>
    </xdr:to>
    <xdr:cxnSp macro="">
      <xdr:nvCxnSpPr>
        <xdr:cNvPr id="364" name="直線コネクタ 363">
          <a:extLst>
            <a:ext uri="{FF2B5EF4-FFF2-40B4-BE49-F238E27FC236}">
              <a16:creationId xmlns:a16="http://schemas.microsoft.com/office/drawing/2014/main" id="{81D3C69B-728A-4E7E-9DDD-FB408DBB57A3}"/>
            </a:ext>
          </a:extLst>
        </xdr:cNvPr>
        <xdr:cNvCxnSpPr/>
      </xdr:nvCxnSpPr>
      <xdr:spPr>
        <a:xfrm>
          <a:off x="8750300" y="1385834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141833</xdr:rowOff>
    </xdr:from>
    <xdr:to>
      <xdr:col>41</xdr:col>
      <xdr:colOff>101600</xdr:colOff>
      <xdr:row>81</xdr:row>
      <xdr:rowOff>71983</xdr:rowOff>
    </xdr:to>
    <xdr:sp macro="" textlink="">
      <xdr:nvSpPr>
        <xdr:cNvPr id="365" name="楕円 364">
          <a:extLst>
            <a:ext uri="{FF2B5EF4-FFF2-40B4-BE49-F238E27FC236}">
              <a16:creationId xmlns:a16="http://schemas.microsoft.com/office/drawing/2014/main" id="{FD0EE5C0-8543-4D9C-964A-FCD66A5E3747}"/>
            </a:ext>
          </a:extLst>
        </xdr:cNvPr>
        <xdr:cNvSpPr/>
      </xdr:nvSpPr>
      <xdr:spPr>
        <a:xfrm>
          <a:off x="7810500" y="138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142342</xdr:rowOff>
    </xdr:from>
    <xdr:to>
      <xdr:col>45</xdr:col>
      <xdr:colOff>177800</xdr:colOff>
      <xdr:row>81</xdr:row>
      <xdr:rowOff>21183</xdr:rowOff>
    </xdr:to>
    <xdr:cxnSp macro="">
      <xdr:nvCxnSpPr>
        <xdr:cNvPr id="366" name="直線コネクタ 365">
          <a:extLst>
            <a:ext uri="{FF2B5EF4-FFF2-40B4-BE49-F238E27FC236}">
              <a16:creationId xmlns:a16="http://schemas.microsoft.com/office/drawing/2014/main" id="{17AF4030-79FF-47E3-A681-8C2542A9CF5D}"/>
            </a:ext>
          </a:extLst>
        </xdr:cNvPr>
        <xdr:cNvCxnSpPr/>
      </xdr:nvCxnSpPr>
      <xdr:spPr>
        <a:xfrm flipV="1">
          <a:off x="7861300" y="1385834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150977</xdr:rowOff>
    </xdr:from>
    <xdr:to>
      <xdr:col>36</xdr:col>
      <xdr:colOff>165100</xdr:colOff>
      <xdr:row>81</xdr:row>
      <xdr:rowOff>81127</xdr:rowOff>
    </xdr:to>
    <xdr:sp macro="" textlink="">
      <xdr:nvSpPr>
        <xdr:cNvPr id="367" name="楕円 366">
          <a:extLst>
            <a:ext uri="{FF2B5EF4-FFF2-40B4-BE49-F238E27FC236}">
              <a16:creationId xmlns:a16="http://schemas.microsoft.com/office/drawing/2014/main" id="{C2FD2DD4-B085-4742-829E-37E2F1740A13}"/>
            </a:ext>
          </a:extLst>
        </xdr:cNvPr>
        <xdr:cNvSpPr/>
      </xdr:nvSpPr>
      <xdr:spPr>
        <a:xfrm>
          <a:off x="6921500" y="1386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21183</xdr:rowOff>
    </xdr:from>
    <xdr:to>
      <xdr:col>41</xdr:col>
      <xdr:colOff>50800</xdr:colOff>
      <xdr:row>81</xdr:row>
      <xdr:rowOff>30327</xdr:rowOff>
    </xdr:to>
    <xdr:cxnSp macro="">
      <xdr:nvCxnSpPr>
        <xdr:cNvPr id="368" name="直線コネクタ 367">
          <a:extLst>
            <a:ext uri="{FF2B5EF4-FFF2-40B4-BE49-F238E27FC236}">
              <a16:creationId xmlns:a16="http://schemas.microsoft.com/office/drawing/2014/main" id="{2D464B6F-B50D-43CD-A057-86F52E7DCA4B}"/>
            </a:ext>
          </a:extLst>
        </xdr:cNvPr>
        <xdr:cNvCxnSpPr/>
      </xdr:nvCxnSpPr>
      <xdr:spPr>
        <a:xfrm flipV="1">
          <a:off x="6972300" y="1390863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69" name="n_1aveValue【公営住宅】&#10;一人当たり面積">
          <a:extLst>
            <a:ext uri="{FF2B5EF4-FFF2-40B4-BE49-F238E27FC236}">
              <a16:creationId xmlns:a16="http://schemas.microsoft.com/office/drawing/2014/main" id="{DED9712C-7D8F-41CA-9806-7AB73C20B19E}"/>
            </a:ext>
          </a:extLst>
        </xdr:cNvPr>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70" name="n_2aveValue【公営住宅】&#10;一人当たり面積">
          <a:extLst>
            <a:ext uri="{FF2B5EF4-FFF2-40B4-BE49-F238E27FC236}">
              <a16:creationId xmlns:a16="http://schemas.microsoft.com/office/drawing/2014/main" id="{940A2EB3-B3B1-4A58-8AC1-552454A3D003}"/>
            </a:ext>
          </a:extLst>
        </xdr:cNvPr>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71" name="n_3aveValue【公営住宅】&#10;一人当たり面積">
          <a:extLst>
            <a:ext uri="{FF2B5EF4-FFF2-40B4-BE49-F238E27FC236}">
              <a16:creationId xmlns:a16="http://schemas.microsoft.com/office/drawing/2014/main" id="{3C04D5BD-086D-493E-A4F1-889CDDE674DE}"/>
            </a:ext>
          </a:extLst>
        </xdr:cNvPr>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公営住宅】&#10;一人当たり面積">
          <a:extLst>
            <a:ext uri="{FF2B5EF4-FFF2-40B4-BE49-F238E27FC236}">
              <a16:creationId xmlns:a16="http://schemas.microsoft.com/office/drawing/2014/main" id="{88FE5882-8238-47F6-84E3-4DE863A0DAD4}"/>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43705</xdr:rowOff>
    </xdr:from>
    <xdr:ext cx="469744" cy="259045"/>
    <xdr:sp macro="" textlink="">
      <xdr:nvSpPr>
        <xdr:cNvPr id="373" name="n_1mainValue【公営住宅】&#10;一人当たり面積">
          <a:extLst>
            <a:ext uri="{FF2B5EF4-FFF2-40B4-BE49-F238E27FC236}">
              <a16:creationId xmlns:a16="http://schemas.microsoft.com/office/drawing/2014/main" id="{AB353BD3-B53A-4FF7-9773-28A1534E7ACA}"/>
            </a:ext>
          </a:extLst>
        </xdr:cNvPr>
        <xdr:cNvSpPr txBox="1"/>
      </xdr:nvSpPr>
      <xdr:spPr>
        <a:xfrm>
          <a:off x="9391727" y="135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38219</xdr:rowOff>
    </xdr:from>
    <xdr:ext cx="469744" cy="259045"/>
    <xdr:sp macro="" textlink="">
      <xdr:nvSpPr>
        <xdr:cNvPr id="374" name="n_2mainValue【公営住宅】&#10;一人当たり面積">
          <a:extLst>
            <a:ext uri="{FF2B5EF4-FFF2-40B4-BE49-F238E27FC236}">
              <a16:creationId xmlns:a16="http://schemas.microsoft.com/office/drawing/2014/main" id="{0A2F053F-94D7-4552-B776-05241F6941F1}"/>
            </a:ext>
          </a:extLst>
        </xdr:cNvPr>
        <xdr:cNvSpPr txBox="1"/>
      </xdr:nvSpPr>
      <xdr:spPr>
        <a:xfrm>
          <a:off x="8515427" y="135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88510</xdr:rowOff>
    </xdr:from>
    <xdr:ext cx="469744" cy="259045"/>
    <xdr:sp macro="" textlink="">
      <xdr:nvSpPr>
        <xdr:cNvPr id="375" name="n_3mainValue【公営住宅】&#10;一人当たり面積">
          <a:extLst>
            <a:ext uri="{FF2B5EF4-FFF2-40B4-BE49-F238E27FC236}">
              <a16:creationId xmlns:a16="http://schemas.microsoft.com/office/drawing/2014/main" id="{AF981CAB-A0EB-404F-9AF7-A2C76699CDBF}"/>
            </a:ext>
          </a:extLst>
        </xdr:cNvPr>
        <xdr:cNvSpPr txBox="1"/>
      </xdr:nvSpPr>
      <xdr:spPr>
        <a:xfrm>
          <a:off x="7626427" y="1363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97654</xdr:rowOff>
    </xdr:from>
    <xdr:ext cx="469744" cy="259045"/>
    <xdr:sp macro="" textlink="">
      <xdr:nvSpPr>
        <xdr:cNvPr id="376" name="n_4mainValue【公営住宅】&#10;一人当たり面積">
          <a:extLst>
            <a:ext uri="{FF2B5EF4-FFF2-40B4-BE49-F238E27FC236}">
              <a16:creationId xmlns:a16="http://schemas.microsoft.com/office/drawing/2014/main" id="{AEDBD263-104A-4648-9238-A5DDB26F1367}"/>
            </a:ext>
          </a:extLst>
        </xdr:cNvPr>
        <xdr:cNvSpPr txBox="1"/>
      </xdr:nvSpPr>
      <xdr:spPr>
        <a:xfrm>
          <a:off x="6737427" y="136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C24F2AB7-158D-45B4-A6F7-A98F0BB4442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4D2D5E71-C031-49A2-B639-AAA77F53932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E7F2D60B-C08F-40EA-A941-D92700EB1F7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DA2C2A63-94B3-4266-A202-CFA901FA184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3999A38B-B4C6-46E0-9F87-A713B7AFF30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B0E454B3-7941-494F-9858-EF94C119B59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C800801C-C4CD-4FC8-ACE9-FEC1AE101CD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8B09559B-490E-45C3-91D9-E42DC393A2F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DCF95CF9-3D35-4ECD-9E22-74391A26A06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2BB31FBF-69EF-4206-B2BE-6D32B50EE33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7E8D4110-1D56-4464-A0D7-13EE38E658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AE938AF6-8327-4C58-9C8B-DE76D61DB3F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682EC094-D8EE-467A-87DE-97AEE2D41EE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AC12CDF2-0C53-4744-B115-098BD8FA1D8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CE4CB21E-FB66-4057-9294-F1A03E59E1E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5A7594E-D51F-4115-AA51-771F261C3DC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D1A7157B-2506-4EC0-BB75-27CE2B68BF3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C2D6C585-CB62-45CF-A4F5-9929AE799A0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D59A5F2D-BF70-431E-9724-96851ABEE52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9D38D061-6F4F-4FFF-9EE7-89C502C06DA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9D95FEC4-A44F-4F72-8C5E-262B7EDCC8C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A2B77C8B-43B0-466B-B219-63870F83F36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F96CA2A3-4E37-4A64-99F1-1A25C9539C4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23A81BC6-F657-4BEA-9D38-3504B7AACA1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EA607DE0-F15B-48DE-8F3F-AE98BB8BA82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A16BA1DD-DB6B-409D-99C8-2ACE82F3AE8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195C5086-D3FB-4C90-A3EF-71D85AD8657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8C9EB3E5-5023-46A2-A27A-E8E84047AB01}"/>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id="{75AE4A07-3217-4C1B-AF16-3C57A4DCB4AD}"/>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C25CD3E9-EC59-4D03-89BC-4FC9EEB4BE83}"/>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id="{4B7E0BD1-ACC7-497D-843C-5B3CE20F1F27}"/>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D67FD720-38E1-4437-87F0-D0C9DBF6C899}"/>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id="{BE97CD25-F757-474C-A7FB-E4818B4162DE}"/>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3912F3F1-46B6-4050-8597-98C1192113F6}"/>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id="{0EFB6688-0025-4193-9D46-49331CF2A4C9}"/>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6DA5FD-1BCB-4EDC-8676-E03CA79769A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A0F34D7-37C0-4FE2-9610-593E37E27CF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86E6D290-132D-4128-92A4-CE5CD4C7DDD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a:extLst>
            <a:ext uri="{FF2B5EF4-FFF2-40B4-BE49-F238E27FC236}">
              <a16:creationId xmlns:a16="http://schemas.microsoft.com/office/drawing/2014/main" id="{37FEEE8D-62DE-4A78-B8EA-ECD5DA8214E4}"/>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FF7A3601-90D3-42FF-92CB-0DCD781A31CA}"/>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id="{8319F55C-DFE0-45DE-8F1C-A0E9A0A9FC20}"/>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378841C4-97BF-4487-9544-B72AC1771D47}"/>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a:extLst>
            <a:ext uri="{FF2B5EF4-FFF2-40B4-BE49-F238E27FC236}">
              <a16:creationId xmlns:a16="http://schemas.microsoft.com/office/drawing/2014/main" id="{AEADDEF8-B9FA-4450-8460-2A32E10A346C}"/>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2D5FF1A9-171A-4F5B-9BA5-00BA7C98197D}"/>
            </a:ext>
          </a:extLst>
        </xdr:cNvPr>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a:extLst>
            <a:ext uri="{FF2B5EF4-FFF2-40B4-BE49-F238E27FC236}">
              <a16:creationId xmlns:a16="http://schemas.microsoft.com/office/drawing/2014/main" id="{AD5A963D-0658-4E30-90E3-1D51DE75E9E0}"/>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a:extLst>
            <a:ext uri="{FF2B5EF4-FFF2-40B4-BE49-F238E27FC236}">
              <a16:creationId xmlns:a16="http://schemas.microsoft.com/office/drawing/2014/main" id="{3491AF8E-3A35-4833-A1B4-DDC8E47F5D0E}"/>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a:extLst>
            <a:ext uri="{FF2B5EF4-FFF2-40B4-BE49-F238E27FC236}">
              <a16:creationId xmlns:a16="http://schemas.microsoft.com/office/drawing/2014/main" id="{79D980A3-384A-4D80-AD89-BA7250EF1601}"/>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a:extLst>
            <a:ext uri="{FF2B5EF4-FFF2-40B4-BE49-F238E27FC236}">
              <a16:creationId xmlns:a16="http://schemas.microsoft.com/office/drawing/2014/main" id="{9BBA99F8-E3AC-4540-91FC-0D44CDBBF08E}"/>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a:extLst>
            <a:ext uri="{FF2B5EF4-FFF2-40B4-BE49-F238E27FC236}">
              <a16:creationId xmlns:a16="http://schemas.microsoft.com/office/drawing/2014/main" id="{E86E601A-1DA3-4AEE-94EB-A94177A137B3}"/>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B768FEE9-76E6-483D-B269-88C9422CEE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E88CB917-2ED4-47E7-8551-172CC7BF811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887B6B29-8E47-47B5-A452-7DCA22F4456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A3245DD-524B-42C8-B6DF-A4A7068147D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4CCB118-16A1-4A1C-9A8F-6E99847EB15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13970</xdr:rowOff>
    </xdr:from>
    <xdr:to>
      <xdr:col>85</xdr:col>
      <xdr:colOff>177800</xdr:colOff>
      <xdr:row>42</xdr:row>
      <xdr:rowOff>115570</xdr:rowOff>
    </xdr:to>
    <xdr:sp macro="" textlink="">
      <xdr:nvSpPr>
        <xdr:cNvPr id="431" name="楕円 430">
          <a:extLst>
            <a:ext uri="{FF2B5EF4-FFF2-40B4-BE49-F238E27FC236}">
              <a16:creationId xmlns:a16="http://schemas.microsoft.com/office/drawing/2014/main" id="{D7E69D27-EF83-4B63-A32E-54A050A5DDE5}"/>
            </a:ext>
          </a:extLst>
        </xdr:cNvPr>
        <xdr:cNvSpPr/>
      </xdr:nvSpPr>
      <xdr:spPr>
        <a:xfrm>
          <a:off x="162687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100347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F45A1D08-6C56-4DF6-AE54-A9E1D9E5F8CE}"/>
            </a:ext>
          </a:extLst>
        </xdr:cNvPr>
        <xdr:cNvSpPr txBox="1"/>
      </xdr:nvSpPr>
      <xdr:spPr>
        <a:xfrm>
          <a:off x="16357600" y="712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146558</xdr:rowOff>
    </xdr:from>
    <xdr:to>
      <xdr:col>81</xdr:col>
      <xdr:colOff>101600</xdr:colOff>
      <xdr:row>42</xdr:row>
      <xdr:rowOff>76708</xdr:rowOff>
    </xdr:to>
    <xdr:sp macro="" textlink="">
      <xdr:nvSpPr>
        <xdr:cNvPr id="433" name="楕円 432">
          <a:extLst>
            <a:ext uri="{FF2B5EF4-FFF2-40B4-BE49-F238E27FC236}">
              <a16:creationId xmlns:a16="http://schemas.microsoft.com/office/drawing/2014/main" id="{BF1DB3F6-EEAD-47DB-8219-4B96E8806538}"/>
            </a:ext>
          </a:extLst>
        </xdr:cNvPr>
        <xdr:cNvSpPr/>
      </xdr:nvSpPr>
      <xdr:spPr>
        <a:xfrm>
          <a:off x="15430500" y="71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25908</xdr:rowOff>
    </xdr:from>
    <xdr:to>
      <xdr:col>85</xdr:col>
      <xdr:colOff>127000</xdr:colOff>
      <xdr:row>42</xdr:row>
      <xdr:rowOff>64770</xdr:rowOff>
    </xdr:to>
    <xdr:cxnSp macro="">
      <xdr:nvCxnSpPr>
        <xdr:cNvPr id="434" name="直線コネクタ 433">
          <a:extLst>
            <a:ext uri="{FF2B5EF4-FFF2-40B4-BE49-F238E27FC236}">
              <a16:creationId xmlns:a16="http://schemas.microsoft.com/office/drawing/2014/main" id="{43E90370-1807-47BA-9475-A25F6858AAC2}"/>
            </a:ext>
          </a:extLst>
        </xdr:cNvPr>
        <xdr:cNvCxnSpPr/>
      </xdr:nvCxnSpPr>
      <xdr:spPr>
        <a:xfrm>
          <a:off x="15481300" y="722680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105410</xdr:rowOff>
    </xdr:from>
    <xdr:to>
      <xdr:col>76</xdr:col>
      <xdr:colOff>165100</xdr:colOff>
      <xdr:row>42</xdr:row>
      <xdr:rowOff>35560</xdr:rowOff>
    </xdr:to>
    <xdr:sp macro="" textlink="">
      <xdr:nvSpPr>
        <xdr:cNvPr id="435" name="楕円 434">
          <a:extLst>
            <a:ext uri="{FF2B5EF4-FFF2-40B4-BE49-F238E27FC236}">
              <a16:creationId xmlns:a16="http://schemas.microsoft.com/office/drawing/2014/main" id="{9B5BDC63-094B-48D5-8D3D-F2A5677F059D}"/>
            </a:ext>
          </a:extLst>
        </xdr:cNvPr>
        <xdr:cNvSpPr/>
      </xdr:nvSpPr>
      <xdr:spPr>
        <a:xfrm>
          <a:off x="1454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156210</xdr:rowOff>
    </xdr:from>
    <xdr:to>
      <xdr:col>81</xdr:col>
      <xdr:colOff>50800</xdr:colOff>
      <xdr:row>42</xdr:row>
      <xdr:rowOff>25908</xdr:rowOff>
    </xdr:to>
    <xdr:cxnSp macro="">
      <xdr:nvCxnSpPr>
        <xdr:cNvPr id="436" name="直線コネクタ 435">
          <a:extLst>
            <a:ext uri="{FF2B5EF4-FFF2-40B4-BE49-F238E27FC236}">
              <a16:creationId xmlns:a16="http://schemas.microsoft.com/office/drawing/2014/main" id="{AD7565BE-1D21-42A8-BC7C-AD59B9F8EDB8}"/>
            </a:ext>
          </a:extLst>
        </xdr:cNvPr>
        <xdr:cNvCxnSpPr/>
      </xdr:nvCxnSpPr>
      <xdr:spPr>
        <a:xfrm>
          <a:off x="14592300" y="71856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64262</xdr:rowOff>
    </xdr:from>
    <xdr:to>
      <xdr:col>72</xdr:col>
      <xdr:colOff>38100</xdr:colOff>
      <xdr:row>41</xdr:row>
      <xdr:rowOff>165862</xdr:rowOff>
    </xdr:to>
    <xdr:sp macro="" textlink="">
      <xdr:nvSpPr>
        <xdr:cNvPr id="437" name="楕円 436">
          <a:extLst>
            <a:ext uri="{FF2B5EF4-FFF2-40B4-BE49-F238E27FC236}">
              <a16:creationId xmlns:a16="http://schemas.microsoft.com/office/drawing/2014/main" id="{0BCD1470-0CA8-44B6-8F6A-9DDC82C1504B}"/>
            </a:ext>
          </a:extLst>
        </xdr:cNvPr>
        <xdr:cNvSpPr/>
      </xdr:nvSpPr>
      <xdr:spPr>
        <a:xfrm>
          <a:off x="13652500" y="70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115062</xdr:rowOff>
    </xdr:from>
    <xdr:to>
      <xdr:col>76</xdr:col>
      <xdr:colOff>114300</xdr:colOff>
      <xdr:row>41</xdr:row>
      <xdr:rowOff>156210</xdr:rowOff>
    </xdr:to>
    <xdr:cxnSp macro="">
      <xdr:nvCxnSpPr>
        <xdr:cNvPr id="438" name="直線コネクタ 437">
          <a:extLst>
            <a:ext uri="{FF2B5EF4-FFF2-40B4-BE49-F238E27FC236}">
              <a16:creationId xmlns:a16="http://schemas.microsoft.com/office/drawing/2014/main" id="{5098228E-4751-437A-8FD3-6287381D40CB}"/>
            </a:ext>
          </a:extLst>
        </xdr:cNvPr>
        <xdr:cNvCxnSpPr/>
      </xdr:nvCxnSpPr>
      <xdr:spPr>
        <a:xfrm>
          <a:off x="13703300" y="71445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23114</xdr:rowOff>
    </xdr:from>
    <xdr:to>
      <xdr:col>67</xdr:col>
      <xdr:colOff>101600</xdr:colOff>
      <xdr:row>41</xdr:row>
      <xdr:rowOff>124714</xdr:rowOff>
    </xdr:to>
    <xdr:sp macro="" textlink="">
      <xdr:nvSpPr>
        <xdr:cNvPr id="439" name="楕円 438">
          <a:extLst>
            <a:ext uri="{FF2B5EF4-FFF2-40B4-BE49-F238E27FC236}">
              <a16:creationId xmlns:a16="http://schemas.microsoft.com/office/drawing/2014/main" id="{15DF10C8-EEB6-4854-8371-1401A2432BD8}"/>
            </a:ext>
          </a:extLst>
        </xdr:cNvPr>
        <xdr:cNvSpPr/>
      </xdr:nvSpPr>
      <xdr:spPr>
        <a:xfrm>
          <a:off x="12763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73914</xdr:rowOff>
    </xdr:from>
    <xdr:to>
      <xdr:col>71</xdr:col>
      <xdr:colOff>177800</xdr:colOff>
      <xdr:row>41</xdr:row>
      <xdr:rowOff>115062</xdr:rowOff>
    </xdr:to>
    <xdr:cxnSp macro="">
      <xdr:nvCxnSpPr>
        <xdr:cNvPr id="440" name="直線コネクタ 439">
          <a:extLst>
            <a:ext uri="{FF2B5EF4-FFF2-40B4-BE49-F238E27FC236}">
              <a16:creationId xmlns:a16="http://schemas.microsoft.com/office/drawing/2014/main" id="{972069CD-92EF-484B-9920-C8BC92E8AFFC}"/>
            </a:ext>
          </a:extLst>
        </xdr:cNvPr>
        <xdr:cNvCxnSpPr/>
      </xdr:nvCxnSpPr>
      <xdr:spPr>
        <a:xfrm>
          <a:off x="12814300" y="71033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1578541A-DFB7-4752-ACFE-004C0F612A47}"/>
            </a:ext>
          </a:extLst>
        </xdr:cNvPr>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A613AB11-E28D-4B34-834A-96B13F2D25CE}"/>
            </a:ext>
          </a:extLst>
        </xdr:cNvPr>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8994D2D0-5B29-438B-83D6-91EC49603AB8}"/>
            </a:ext>
          </a:extLst>
        </xdr:cNvPr>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AB95C9E0-FE65-497F-8190-673B9C72EA61}"/>
            </a:ext>
          </a:extLst>
        </xdr:cNvPr>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67835</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7AFFC8C3-60DC-45F8-964A-51E632D5F159}"/>
            </a:ext>
          </a:extLst>
        </xdr:cNvPr>
        <xdr:cNvSpPr txBox="1"/>
      </xdr:nvSpPr>
      <xdr:spPr>
        <a:xfrm>
          <a:off x="15266044" y="726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26687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2287CFF5-3F1F-4D4C-B877-5D148AC2E14D}"/>
            </a:ext>
          </a:extLst>
        </xdr:cNvPr>
        <xdr:cNvSpPr txBox="1"/>
      </xdr:nvSpPr>
      <xdr:spPr>
        <a:xfrm>
          <a:off x="143897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156989</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35ED7A0F-FDF9-4A62-88FE-69CC32505F03}"/>
            </a:ext>
          </a:extLst>
        </xdr:cNvPr>
        <xdr:cNvSpPr txBox="1"/>
      </xdr:nvSpPr>
      <xdr:spPr>
        <a:xfrm>
          <a:off x="13500744" y="718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115841</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86D0B407-A615-49C2-A293-3E73B8EDBEF0}"/>
            </a:ext>
          </a:extLst>
        </xdr:cNvPr>
        <xdr:cNvSpPr txBox="1"/>
      </xdr:nvSpPr>
      <xdr:spPr>
        <a:xfrm>
          <a:off x="12611744" y="714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9A5AC870-976F-4098-A531-C38DE1B6BCB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8CEA9EB2-9064-4164-B369-482E3E2374D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67D85BC0-34D5-4105-AEA3-E6182D8BC8D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AB9AE6D0-7AA0-4515-9E43-DAAC5FCB212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CD26BBCA-34A7-4EE5-AF7D-3A6E6D3BCA4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384DA1E2-B020-4A25-928B-743C40FD759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C58BCD57-69E7-4A7D-8D98-95DB5D267EC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B12F5A8A-EC82-40A8-B4E4-421F3A8C09E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1C6C0BCA-5792-4B55-ACD2-FF7E7EF81E8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F5BB1BA-01B1-4BD8-B574-D9AC300F11E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CF3EA696-E1F2-4A7A-9D43-3B0F86990A2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440EA2FC-5C7D-48BD-94C4-D9E6584A566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3A9D1C84-920E-45ED-AACA-66120259783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0F1B3449-EEC7-4FE0-8193-32BF5A6999B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89C974F5-F6F1-4134-AAFD-CA0D42922C64}"/>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A05D9737-708F-44B7-9012-863A175865E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CA2E201C-2FCB-47FC-AB39-1F88D2DA04C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7FC6F16C-2A8B-4A77-9615-BEF6584C3B0A}"/>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8DB370DC-210A-4249-810D-6534DE210A3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66280D00-E6E1-468C-B86D-6BC8B72BE4FE}"/>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291991F5-643A-438E-9CC2-FC06F266FED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A5B95C2C-3D1D-4ED4-814C-007A2579AC8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6C89126F-8D1F-47FD-82FA-DA22DA22A5D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895B3845-5A39-4B80-B102-205DC07810E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A0CD487B-CF90-47AB-A864-8589F31BFED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a:extLst>
            <a:ext uri="{FF2B5EF4-FFF2-40B4-BE49-F238E27FC236}">
              <a16:creationId xmlns:a16="http://schemas.microsoft.com/office/drawing/2014/main" id="{A7327DD5-3073-411E-A046-E9DDE0FC922E}"/>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660C49FA-020E-4A18-B399-7A5135348D0A}"/>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a:extLst>
            <a:ext uri="{FF2B5EF4-FFF2-40B4-BE49-F238E27FC236}">
              <a16:creationId xmlns:a16="http://schemas.microsoft.com/office/drawing/2014/main" id="{F08BC55C-819B-45C3-BEAF-A96302943785}"/>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CF644509-3FCF-4A21-A1E3-323BD20D4291}"/>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a:extLst>
            <a:ext uri="{FF2B5EF4-FFF2-40B4-BE49-F238E27FC236}">
              <a16:creationId xmlns:a16="http://schemas.microsoft.com/office/drawing/2014/main" id="{BFC7D2F8-6564-4876-9331-BACA482B3632}"/>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E4AFA0D6-760B-41CF-AD0F-60B198D3EF4D}"/>
            </a:ext>
          </a:extLst>
        </xdr:cNvPr>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a:extLst>
            <a:ext uri="{FF2B5EF4-FFF2-40B4-BE49-F238E27FC236}">
              <a16:creationId xmlns:a16="http://schemas.microsoft.com/office/drawing/2014/main" id="{1D771725-10ED-4B94-8AAD-BB31980A75AC}"/>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a:extLst>
            <a:ext uri="{FF2B5EF4-FFF2-40B4-BE49-F238E27FC236}">
              <a16:creationId xmlns:a16="http://schemas.microsoft.com/office/drawing/2014/main" id="{D1FC2658-AB27-448D-A761-8811304EFC22}"/>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a:extLst>
            <a:ext uri="{FF2B5EF4-FFF2-40B4-BE49-F238E27FC236}">
              <a16:creationId xmlns:a16="http://schemas.microsoft.com/office/drawing/2014/main" id="{5C986CEC-4F57-4F4F-8AE7-FE643F78203B}"/>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a:extLst>
            <a:ext uri="{FF2B5EF4-FFF2-40B4-BE49-F238E27FC236}">
              <a16:creationId xmlns:a16="http://schemas.microsoft.com/office/drawing/2014/main" id="{4F7BFC8A-7D11-4CE3-8D0F-FC2B2C60E085}"/>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a:extLst>
            <a:ext uri="{FF2B5EF4-FFF2-40B4-BE49-F238E27FC236}">
              <a16:creationId xmlns:a16="http://schemas.microsoft.com/office/drawing/2014/main" id="{E39BD30F-5B6F-4719-9E0E-BEDECA961777}"/>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AAB18A43-CC32-4486-A29C-970A6823A13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2DCBEA9E-2C9A-4C1B-BD6A-85A382BB80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AB515BB-D866-4A9F-8A51-96F29B14E1A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9E8A27E-44E3-4D4A-A58B-60406E3931C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36D49986-077C-4E45-B272-3894E10868B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103777</xdr:rowOff>
    </xdr:from>
    <xdr:to>
      <xdr:col>116</xdr:col>
      <xdr:colOff>114300</xdr:colOff>
      <xdr:row>41</xdr:row>
      <xdr:rowOff>33927</xdr:rowOff>
    </xdr:to>
    <xdr:sp macro="" textlink="">
      <xdr:nvSpPr>
        <xdr:cNvPr id="490" name="楕円 489">
          <a:extLst>
            <a:ext uri="{FF2B5EF4-FFF2-40B4-BE49-F238E27FC236}">
              <a16:creationId xmlns:a16="http://schemas.microsoft.com/office/drawing/2014/main" id="{42BE97E0-C382-48D1-9518-9C308ADAC48C}"/>
            </a:ext>
          </a:extLst>
        </xdr:cNvPr>
        <xdr:cNvSpPr/>
      </xdr:nvSpPr>
      <xdr:spPr>
        <a:xfrm>
          <a:off x="221107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82204</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CED77153-2390-42D8-B130-4B25EDFADEBC}"/>
            </a:ext>
          </a:extLst>
        </xdr:cNvPr>
        <xdr:cNvSpPr txBox="1"/>
      </xdr:nvSpPr>
      <xdr:spPr>
        <a:xfrm>
          <a:off x="22199600"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107043</xdr:rowOff>
    </xdr:from>
    <xdr:to>
      <xdr:col>112</xdr:col>
      <xdr:colOff>38100</xdr:colOff>
      <xdr:row>41</xdr:row>
      <xdr:rowOff>37193</xdr:rowOff>
    </xdr:to>
    <xdr:sp macro="" textlink="">
      <xdr:nvSpPr>
        <xdr:cNvPr id="492" name="楕円 491">
          <a:extLst>
            <a:ext uri="{FF2B5EF4-FFF2-40B4-BE49-F238E27FC236}">
              <a16:creationId xmlns:a16="http://schemas.microsoft.com/office/drawing/2014/main" id="{F3F2FEA0-8668-445E-8A42-6C69785B4D32}"/>
            </a:ext>
          </a:extLst>
        </xdr:cNvPr>
        <xdr:cNvSpPr/>
      </xdr:nvSpPr>
      <xdr:spPr>
        <a:xfrm>
          <a:off x="21272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154577</xdr:rowOff>
    </xdr:from>
    <xdr:to>
      <xdr:col>116</xdr:col>
      <xdr:colOff>63500</xdr:colOff>
      <xdr:row>40</xdr:row>
      <xdr:rowOff>157843</xdr:rowOff>
    </xdr:to>
    <xdr:cxnSp macro="">
      <xdr:nvCxnSpPr>
        <xdr:cNvPr id="493" name="直線コネクタ 492">
          <a:extLst>
            <a:ext uri="{FF2B5EF4-FFF2-40B4-BE49-F238E27FC236}">
              <a16:creationId xmlns:a16="http://schemas.microsoft.com/office/drawing/2014/main" id="{8CF8A82C-A460-4366-BF4E-5D284BEBB6D7}"/>
            </a:ext>
          </a:extLst>
        </xdr:cNvPr>
        <xdr:cNvCxnSpPr/>
      </xdr:nvCxnSpPr>
      <xdr:spPr>
        <a:xfrm flipV="1">
          <a:off x="21323300" y="70125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110309</xdr:rowOff>
    </xdr:from>
    <xdr:to>
      <xdr:col>107</xdr:col>
      <xdr:colOff>101600</xdr:colOff>
      <xdr:row>41</xdr:row>
      <xdr:rowOff>40459</xdr:rowOff>
    </xdr:to>
    <xdr:sp macro="" textlink="">
      <xdr:nvSpPr>
        <xdr:cNvPr id="494" name="楕円 493">
          <a:extLst>
            <a:ext uri="{FF2B5EF4-FFF2-40B4-BE49-F238E27FC236}">
              <a16:creationId xmlns:a16="http://schemas.microsoft.com/office/drawing/2014/main" id="{FF02F67D-FD85-4BDB-947B-030620D1DFE3}"/>
            </a:ext>
          </a:extLst>
        </xdr:cNvPr>
        <xdr:cNvSpPr/>
      </xdr:nvSpPr>
      <xdr:spPr>
        <a:xfrm>
          <a:off x="20383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157843</xdr:rowOff>
    </xdr:from>
    <xdr:to>
      <xdr:col>111</xdr:col>
      <xdr:colOff>177800</xdr:colOff>
      <xdr:row>40</xdr:row>
      <xdr:rowOff>161109</xdr:rowOff>
    </xdr:to>
    <xdr:cxnSp macro="">
      <xdr:nvCxnSpPr>
        <xdr:cNvPr id="495" name="直線コネクタ 494">
          <a:extLst>
            <a:ext uri="{FF2B5EF4-FFF2-40B4-BE49-F238E27FC236}">
              <a16:creationId xmlns:a16="http://schemas.microsoft.com/office/drawing/2014/main" id="{4D5267F8-5CF3-46F4-9AC1-F9D597317C16}"/>
            </a:ext>
          </a:extLst>
        </xdr:cNvPr>
        <xdr:cNvCxnSpPr/>
      </xdr:nvCxnSpPr>
      <xdr:spPr>
        <a:xfrm flipV="1">
          <a:off x="20434300" y="701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116840</xdr:rowOff>
    </xdr:from>
    <xdr:to>
      <xdr:col>102</xdr:col>
      <xdr:colOff>165100</xdr:colOff>
      <xdr:row>41</xdr:row>
      <xdr:rowOff>46990</xdr:rowOff>
    </xdr:to>
    <xdr:sp macro="" textlink="">
      <xdr:nvSpPr>
        <xdr:cNvPr id="496" name="楕円 495">
          <a:extLst>
            <a:ext uri="{FF2B5EF4-FFF2-40B4-BE49-F238E27FC236}">
              <a16:creationId xmlns:a16="http://schemas.microsoft.com/office/drawing/2014/main" id="{777744C4-B9EC-435D-A7FA-8C79CF83DCD8}"/>
            </a:ext>
          </a:extLst>
        </xdr:cNvPr>
        <xdr:cNvSpPr/>
      </xdr:nvSpPr>
      <xdr:spPr>
        <a:xfrm>
          <a:off x="19494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161109</xdr:rowOff>
    </xdr:from>
    <xdr:to>
      <xdr:col>107</xdr:col>
      <xdr:colOff>50800</xdr:colOff>
      <xdr:row>40</xdr:row>
      <xdr:rowOff>167640</xdr:rowOff>
    </xdr:to>
    <xdr:cxnSp macro="">
      <xdr:nvCxnSpPr>
        <xdr:cNvPr id="497" name="直線コネクタ 496">
          <a:extLst>
            <a:ext uri="{FF2B5EF4-FFF2-40B4-BE49-F238E27FC236}">
              <a16:creationId xmlns:a16="http://schemas.microsoft.com/office/drawing/2014/main" id="{01802B16-4C11-48DE-8673-4A6382E5ED85}"/>
            </a:ext>
          </a:extLst>
        </xdr:cNvPr>
        <xdr:cNvCxnSpPr/>
      </xdr:nvCxnSpPr>
      <xdr:spPr>
        <a:xfrm flipV="1">
          <a:off x="19545300" y="701910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120106</xdr:rowOff>
    </xdr:from>
    <xdr:to>
      <xdr:col>98</xdr:col>
      <xdr:colOff>38100</xdr:colOff>
      <xdr:row>41</xdr:row>
      <xdr:rowOff>50256</xdr:rowOff>
    </xdr:to>
    <xdr:sp macro="" textlink="">
      <xdr:nvSpPr>
        <xdr:cNvPr id="498" name="楕円 497">
          <a:extLst>
            <a:ext uri="{FF2B5EF4-FFF2-40B4-BE49-F238E27FC236}">
              <a16:creationId xmlns:a16="http://schemas.microsoft.com/office/drawing/2014/main" id="{64FE3822-963F-488C-9558-923D0AEF8E98}"/>
            </a:ext>
          </a:extLst>
        </xdr:cNvPr>
        <xdr:cNvSpPr/>
      </xdr:nvSpPr>
      <xdr:spPr>
        <a:xfrm>
          <a:off x="18605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167640</xdr:rowOff>
    </xdr:from>
    <xdr:to>
      <xdr:col>102</xdr:col>
      <xdr:colOff>114300</xdr:colOff>
      <xdr:row>40</xdr:row>
      <xdr:rowOff>170906</xdr:rowOff>
    </xdr:to>
    <xdr:cxnSp macro="">
      <xdr:nvCxnSpPr>
        <xdr:cNvPr id="499" name="直線コネクタ 498">
          <a:extLst>
            <a:ext uri="{FF2B5EF4-FFF2-40B4-BE49-F238E27FC236}">
              <a16:creationId xmlns:a16="http://schemas.microsoft.com/office/drawing/2014/main" id="{99602CC4-818B-43C3-9A06-6F58B74B8ACD}"/>
            </a:ext>
          </a:extLst>
        </xdr:cNvPr>
        <xdr:cNvCxnSpPr/>
      </xdr:nvCxnSpPr>
      <xdr:spPr>
        <a:xfrm flipV="1">
          <a:off x="18656300" y="702564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8061FA08-1FC4-4966-A576-0D64FD19D844}"/>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6FE17DF6-CE23-4B99-99ED-DE8FFC71248C}"/>
            </a:ext>
          </a:extLst>
        </xdr:cNvPr>
        <xdr:cNvSpPr txBox="1"/>
      </xdr:nvSpPr>
      <xdr:spPr>
        <a:xfrm>
          <a:off x="20199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E644BBE9-5714-4396-88DC-ADEB529FB5C9}"/>
            </a:ext>
          </a:extLst>
        </xdr:cNvPr>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12205F35-2559-4DD0-9669-6085815FE798}"/>
            </a:ext>
          </a:extLst>
        </xdr:cNvPr>
        <xdr:cNvSpPr txBox="1"/>
      </xdr:nvSpPr>
      <xdr:spPr>
        <a:xfrm>
          <a:off x="18421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28320</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18F20A7C-BA1B-4A24-8C4B-00BBF05F2846}"/>
            </a:ext>
          </a:extLst>
        </xdr:cNvPr>
        <xdr:cNvSpPr txBox="1"/>
      </xdr:nvSpPr>
      <xdr:spPr>
        <a:xfrm>
          <a:off x="21075727"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31586</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7AA7CEB5-991A-40F8-A60C-623B4153B5ED}"/>
            </a:ext>
          </a:extLst>
        </xdr:cNvPr>
        <xdr:cNvSpPr txBox="1"/>
      </xdr:nvSpPr>
      <xdr:spPr>
        <a:xfrm>
          <a:off x="20199427" y="706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38117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46A89DC5-062A-432C-97FE-47E4D2971107}"/>
            </a:ext>
          </a:extLst>
        </xdr:cNvPr>
        <xdr:cNvSpPr txBox="1"/>
      </xdr:nvSpPr>
      <xdr:spPr>
        <a:xfrm>
          <a:off x="19310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41383</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D5C68D10-259D-4124-A20B-B4B5F81735D5}"/>
            </a:ext>
          </a:extLst>
        </xdr:cNvPr>
        <xdr:cNvSpPr txBox="1"/>
      </xdr:nvSpPr>
      <xdr:spPr>
        <a:xfrm>
          <a:off x="18421427" y="707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3937974B-724D-44D6-B5CA-49AA85BBB7D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DDBC2872-5E39-459A-B4E3-13269EE084A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23BC6707-8B17-4D68-B5F3-7D5026B0417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D6CCA45A-8E9C-47FF-B93F-9C69A7646F1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4F56B4DC-43A0-426F-B946-292086FB431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E10CB382-B580-4273-BFB2-773EADE2395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834C37E-FA11-4DF3-B159-DE292D7AFBA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AB2C92EA-34E4-4971-8FD1-79E41C5497C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80B4183F-B1C9-44C5-AF87-78AA3DAFC62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830BB1FB-423E-4221-9633-FEC852D4BC8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999FE1FF-265F-46BF-8F8C-80C107BE0FE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74C53FB1-06BD-47AC-B9DC-54D0D98FFB6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B18B9152-D948-449F-B22B-EE66E6631BE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B9095CF7-E38F-4351-9B94-CB63CA65095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8A116520-1D4F-483E-B0FF-D70603F0DDC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79A0A46B-6393-4379-8258-AE0E31E05D4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C260860A-7710-4C55-AB08-B41542D17F6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6B8DB703-C932-4A9B-965F-EC5DCDB70CBF}"/>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EAEE927-6BB6-4F13-A0A7-3225709D4EE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FF30155D-8E80-42F2-855B-6312B764329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E1CD8BA1-B2CD-41B6-9246-0D8E6827F9F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9BAE8912-5E9D-4089-9FD4-CFBCC8D2E7B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F1751E8A-BD9B-4954-BB9A-73BA2DD657B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C1D7E667-9250-41EE-AF08-D487AD03F39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CB7CB119-F03A-431A-AC5B-9F6A8DE64A0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a:extLst>
            <a:ext uri="{FF2B5EF4-FFF2-40B4-BE49-F238E27FC236}">
              <a16:creationId xmlns:a16="http://schemas.microsoft.com/office/drawing/2014/main" id="{C5CCD672-AA0B-468C-9B72-F0ADB69B7EBC}"/>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98707916-9CF5-4EAF-BFD7-DC8C6E8C9FDA}"/>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a:extLst>
            <a:ext uri="{FF2B5EF4-FFF2-40B4-BE49-F238E27FC236}">
              <a16:creationId xmlns:a16="http://schemas.microsoft.com/office/drawing/2014/main" id="{88564799-7293-4275-A8FF-C981C9695201}"/>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7E7ADC65-C883-4EEA-AE0C-6CA5241416FA}"/>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a:extLst>
            <a:ext uri="{FF2B5EF4-FFF2-40B4-BE49-F238E27FC236}">
              <a16:creationId xmlns:a16="http://schemas.microsoft.com/office/drawing/2014/main" id="{AAAC37C8-7C0A-4715-B069-56E2C0A7AA7B}"/>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146793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B6F8607F-B1E0-4B34-BC16-54729B4BD8F8}"/>
            </a:ext>
          </a:extLst>
        </xdr:cNvPr>
        <xdr:cNvSpPr txBox="1"/>
      </xdr:nvSpPr>
      <xdr:spPr>
        <a:xfrm>
          <a:off x="16357600" y="1026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a:extLst>
            <a:ext uri="{FF2B5EF4-FFF2-40B4-BE49-F238E27FC236}">
              <a16:creationId xmlns:a16="http://schemas.microsoft.com/office/drawing/2014/main" id="{233B6112-548A-48F8-BC85-469CB9058687}"/>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a:extLst>
            <a:ext uri="{FF2B5EF4-FFF2-40B4-BE49-F238E27FC236}">
              <a16:creationId xmlns:a16="http://schemas.microsoft.com/office/drawing/2014/main" id="{F6D19BB1-7D02-4903-BD08-0F9B7360851E}"/>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a:extLst>
            <a:ext uri="{FF2B5EF4-FFF2-40B4-BE49-F238E27FC236}">
              <a16:creationId xmlns:a16="http://schemas.microsoft.com/office/drawing/2014/main" id="{5E5E9531-9435-4931-A463-B8CF611EF7BC}"/>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a:extLst>
            <a:ext uri="{FF2B5EF4-FFF2-40B4-BE49-F238E27FC236}">
              <a16:creationId xmlns:a16="http://schemas.microsoft.com/office/drawing/2014/main" id="{C6728C57-1D11-4A97-B084-AC73054533BB}"/>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a:extLst>
            <a:ext uri="{FF2B5EF4-FFF2-40B4-BE49-F238E27FC236}">
              <a16:creationId xmlns:a16="http://schemas.microsoft.com/office/drawing/2014/main" id="{EDE37E7E-D8ED-45CE-ABE7-BEC5CF0DCCB0}"/>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698F02C-0018-4282-AD6E-178C80ED18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A7B1925-D710-48F3-A526-C2F3D47BDD5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E04160D-4920-47BF-9F52-6A06C2F126E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980DF74E-560D-4BAF-A822-CC28D19D885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4A44F15-1462-4231-A35B-177FC1EAE6D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81462</xdr:rowOff>
    </xdr:from>
    <xdr:to>
      <xdr:col>85</xdr:col>
      <xdr:colOff>177800</xdr:colOff>
      <xdr:row>62</xdr:row>
      <xdr:rowOff>11612</xdr:rowOff>
    </xdr:to>
    <xdr:sp macro="" textlink="">
      <xdr:nvSpPr>
        <xdr:cNvPr id="549" name="楕円 548">
          <a:extLst>
            <a:ext uri="{FF2B5EF4-FFF2-40B4-BE49-F238E27FC236}">
              <a16:creationId xmlns:a16="http://schemas.microsoft.com/office/drawing/2014/main" id="{E9D33F8B-3668-4FEA-B516-BB413F64CA18}"/>
            </a:ext>
          </a:extLst>
        </xdr:cNvPr>
        <xdr:cNvSpPr/>
      </xdr:nvSpPr>
      <xdr:spPr>
        <a:xfrm>
          <a:off x="16268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59889</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A759041D-64D8-4B23-B351-F7FB2826A4BB}"/>
            </a:ext>
          </a:extLst>
        </xdr:cNvPr>
        <xdr:cNvSpPr txBox="1"/>
      </xdr:nvSpPr>
      <xdr:spPr>
        <a:xfrm>
          <a:off x="16357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81462</xdr:rowOff>
    </xdr:from>
    <xdr:to>
      <xdr:col>81</xdr:col>
      <xdr:colOff>101600</xdr:colOff>
      <xdr:row>62</xdr:row>
      <xdr:rowOff>11612</xdr:rowOff>
    </xdr:to>
    <xdr:sp macro="" textlink="">
      <xdr:nvSpPr>
        <xdr:cNvPr id="551" name="楕円 550">
          <a:extLst>
            <a:ext uri="{FF2B5EF4-FFF2-40B4-BE49-F238E27FC236}">
              <a16:creationId xmlns:a16="http://schemas.microsoft.com/office/drawing/2014/main" id="{C1385084-F888-4CF5-8ACE-776B34F95254}"/>
            </a:ext>
          </a:extLst>
        </xdr:cNvPr>
        <xdr:cNvSpPr/>
      </xdr:nvSpPr>
      <xdr:spPr>
        <a:xfrm>
          <a:off x="15430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132262</xdr:rowOff>
    </xdr:from>
    <xdr:to>
      <xdr:col>85</xdr:col>
      <xdr:colOff>127000</xdr:colOff>
      <xdr:row>61</xdr:row>
      <xdr:rowOff>132262</xdr:rowOff>
    </xdr:to>
    <xdr:cxnSp macro="">
      <xdr:nvCxnSpPr>
        <xdr:cNvPr id="552" name="直線コネクタ 551">
          <a:extLst>
            <a:ext uri="{FF2B5EF4-FFF2-40B4-BE49-F238E27FC236}">
              <a16:creationId xmlns:a16="http://schemas.microsoft.com/office/drawing/2014/main" id="{14870633-6EA4-4158-ACB4-5D7C37DBC6E6}"/>
            </a:ext>
          </a:extLst>
        </xdr:cNvPr>
        <xdr:cNvCxnSpPr/>
      </xdr:nvCxnSpPr>
      <xdr:spPr>
        <a:xfrm>
          <a:off x="15481300" y="105907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60234</xdr:rowOff>
    </xdr:from>
    <xdr:to>
      <xdr:col>76</xdr:col>
      <xdr:colOff>165100</xdr:colOff>
      <xdr:row>61</xdr:row>
      <xdr:rowOff>161834</xdr:rowOff>
    </xdr:to>
    <xdr:sp macro="" textlink="">
      <xdr:nvSpPr>
        <xdr:cNvPr id="553" name="楕円 552">
          <a:extLst>
            <a:ext uri="{FF2B5EF4-FFF2-40B4-BE49-F238E27FC236}">
              <a16:creationId xmlns:a16="http://schemas.microsoft.com/office/drawing/2014/main" id="{8921F18A-3667-40DB-82BE-324C28CD681A}"/>
            </a:ext>
          </a:extLst>
        </xdr:cNvPr>
        <xdr:cNvSpPr/>
      </xdr:nvSpPr>
      <xdr:spPr>
        <a:xfrm>
          <a:off x="14541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111034</xdr:rowOff>
    </xdr:from>
    <xdr:to>
      <xdr:col>81</xdr:col>
      <xdr:colOff>50800</xdr:colOff>
      <xdr:row>61</xdr:row>
      <xdr:rowOff>132262</xdr:rowOff>
    </xdr:to>
    <xdr:cxnSp macro="">
      <xdr:nvCxnSpPr>
        <xdr:cNvPr id="554" name="直線コネクタ 553">
          <a:extLst>
            <a:ext uri="{FF2B5EF4-FFF2-40B4-BE49-F238E27FC236}">
              <a16:creationId xmlns:a16="http://schemas.microsoft.com/office/drawing/2014/main" id="{F0653C3E-AF97-4CD9-93E4-6176F4E47A59}"/>
            </a:ext>
          </a:extLst>
        </xdr:cNvPr>
        <xdr:cNvCxnSpPr/>
      </xdr:nvCxnSpPr>
      <xdr:spPr>
        <a:xfrm>
          <a:off x="14592300" y="105694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30843</xdr:rowOff>
    </xdr:from>
    <xdr:to>
      <xdr:col>72</xdr:col>
      <xdr:colOff>38100</xdr:colOff>
      <xdr:row>61</xdr:row>
      <xdr:rowOff>132443</xdr:rowOff>
    </xdr:to>
    <xdr:sp macro="" textlink="">
      <xdr:nvSpPr>
        <xdr:cNvPr id="555" name="楕円 554">
          <a:extLst>
            <a:ext uri="{FF2B5EF4-FFF2-40B4-BE49-F238E27FC236}">
              <a16:creationId xmlns:a16="http://schemas.microsoft.com/office/drawing/2014/main" id="{DDB58C76-0394-462B-8A69-D2DFB6EB54A1}"/>
            </a:ext>
          </a:extLst>
        </xdr:cNvPr>
        <xdr:cNvSpPr/>
      </xdr:nvSpPr>
      <xdr:spPr>
        <a:xfrm>
          <a:off x="13652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81643</xdr:rowOff>
    </xdr:from>
    <xdr:to>
      <xdr:col>76</xdr:col>
      <xdr:colOff>114300</xdr:colOff>
      <xdr:row>61</xdr:row>
      <xdr:rowOff>111034</xdr:rowOff>
    </xdr:to>
    <xdr:cxnSp macro="">
      <xdr:nvCxnSpPr>
        <xdr:cNvPr id="556" name="直線コネクタ 555">
          <a:extLst>
            <a:ext uri="{FF2B5EF4-FFF2-40B4-BE49-F238E27FC236}">
              <a16:creationId xmlns:a16="http://schemas.microsoft.com/office/drawing/2014/main" id="{74ADE265-BA05-4D8C-856B-80F9C771C04E}"/>
            </a:ext>
          </a:extLst>
        </xdr:cNvPr>
        <xdr:cNvCxnSpPr/>
      </xdr:nvCxnSpPr>
      <xdr:spPr>
        <a:xfrm>
          <a:off x="13703300" y="105400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169635</xdr:rowOff>
    </xdr:from>
    <xdr:to>
      <xdr:col>67</xdr:col>
      <xdr:colOff>101600</xdr:colOff>
      <xdr:row>61</xdr:row>
      <xdr:rowOff>99785</xdr:rowOff>
    </xdr:to>
    <xdr:sp macro="" textlink="">
      <xdr:nvSpPr>
        <xdr:cNvPr id="557" name="楕円 556">
          <a:extLst>
            <a:ext uri="{FF2B5EF4-FFF2-40B4-BE49-F238E27FC236}">
              <a16:creationId xmlns:a16="http://schemas.microsoft.com/office/drawing/2014/main" id="{0C131C0D-9771-4527-B29A-9325A9C638B2}"/>
            </a:ext>
          </a:extLst>
        </xdr:cNvPr>
        <xdr:cNvSpPr/>
      </xdr:nvSpPr>
      <xdr:spPr>
        <a:xfrm>
          <a:off x="12763500" y="104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48985</xdr:rowOff>
    </xdr:from>
    <xdr:to>
      <xdr:col>71</xdr:col>
      <xdr:colOff>177800</xdr:colOff>
      <xdr:row>61</xdr:row>
      <xdr:rowOff>81643</xdr:rowOff>
    </xdr:to>
    <xdr:cxnSp macro="">
      <xdr:nvCxnSpPr>
        <xdr:cNvPr id="558" name="直線コネクタ 557">
          <a:extLst>
            <a:ext uri="{FF2B5EF4-FFF2-40B4-BE49-F238E27FC236}">
              <a16:creationId xmlns:a16="http://schemas.microsoft.com/office/drawing/2014/main" id="{3381DD78-F867-41B9-90DC-74C349BEB605}"/>
            </a:ext>
          </a:extLst>
        </xdr:cNvPr>
        <xdr:cNvCxnSpPr/>
      </xdr:nvCxnSpPr>
      <xdr:spPr>
        <a:xfrm>
          <a:off x="12814300" y="105074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49365</xdr:rowOff>
    </xdr:from>
    <xdr:ext cx="405111" cy="259045"/>
    <xdr:sp macro="" textlink="">
      <xdr:nvSpPr>
        <xdr:cNvPr id="559" name="n_1aveValue【学校施設】&#10;有形固定資産減価償却率">
          <a:extLst>
            <a:ext uri="{FF2B5EF4-FFF2-40B4-BE49-F238E27FC236}">
              <a16:creationId xmlns:a16="http://schemas.microsoft.com/office/drawing/2014/main" id="{37A5D261-F19F-484F-8121-2191F76EFE2F}"/>
            </a:ext>
          </a:extLst>
        </xdr:cNvPr>
        <xdr:cNvSpPr txBox="1"/>
      </xdr:nvSpPr>
      <xdr:spPr>
        <a:xfrm>
          <a:off x="15266044" y="1016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34670</xdr:rowOff>
    </xdr:from>
    <xdr:ext cx="405111" cy="259045"/>
    <xdr:sp macro="" textlink="">
      <xdr:nvSpPr>
        <xdr:cNvPr id="560" name="n_2aveValue【学校施設】&#10;有形固定資産減価償却率">
          <a:extLst>
            <a:ext uri="{FF2B5EF4-FFF2-40B4-BE49-F238E27FC236}">
              <a16:creationId xmlns:a16="http://schemas.microsoft.com/office/drawing/2014/main" id="{5BC26A28-AFD2-458F-AA6D-00A4F915EA70}"/>
            </a:ext>
          </a:extLst>
        </xdr:cNvPr>
        <xdr:cNvSpPr txBox="1"/>
      </xdr:nvSpPr>
      <xdr:spPr>
        <a:xfrm>
          <a:off x="14389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29771</xdr:rowOff>
    </xdr:from>
    <xdr:ext cx="405111" cy="259045"/>
    <xdr:sp macro="" textlink="">
      <xdr:nvSpPr>
        <xdr:cNvPr id="561" name="n_3aveValue【学校施設】&#10;有形固定資産減価償却率">
          <a:extLst>
            <a:ext uri="{FF2B5EF4-FFF2-40B4-BE49-F238E27FC236}">
              <a16:creationId xmlns:a16="http://schemas.microsoft.com/office/drawing/2014/main" id="{D77F9EA4-9B69-4B57-A80F-DDCA2CC9CCD0}"/>
            </a:ext>
          </a:extLst>
        </xdr:cNvPr>
        <xdr:cNvSpPr txBox="1"/>
      </xdr:nvSpPr>
      <xdr:spPr>
        <a:xfrm>
          <a:off x="13500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16708</xdr:rowOff>
    </xdr:from>
    <xdr:ext cx="405111" cy="259045"/>
    <xdr:sp macro="" textlink="">
      <xdr:nvSpPr>
        <xdr:cNvPr id="562" name="n_4aveValue【学校施設】&#10;有形固定資産減価償却率">
          <a:extLst>
            <a:ext uri="{FF2B5EF4-FFF2-40B4-BE49-F238E27FC236}">
              <a16:creationId xmlns:a16="http://schemas.microsoft.com/office/drawing/2014/main" id="{D61D0463-5776-414A-AEBE-18FFA943E8EA}"/>
            </a:ext>
          </a:extLst>
        </xdr:cNvPr>
        <xdr:cNvSpPr txBox="1"/>
      </xdr:nvSpPr>
      <xdr:spPr>
        <a:xfrm>
          <a:off x="12611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2739</xdr:rowOff>
    </xdr:from>
    <xdr:ext cx="405111" cy="259045"/>
    <xdr:sp macro="" textlink="">
      <xdr:nvSpPr>
        <xdr:cNvPr id="563" name="n_1mainValue【学校施設】&#10;有形固定資産減価償却率">
          <a:extLst>
            <a:ext uri="{FF2B5EF4-FFF2-40B4-BE49-F238E27FC236}">
              <a16:creationId xmlns:a16="http://schemas.microsoft.com/office/drawing/2014/main" id="{1E0A166D-7253-4344-B539-805254B668BC}"/>
            </a:ext>
          </a:extLst>
        </xdr:cNvPr>
        <xdr:cNvSpPr txBox="1"/>
      </xdr:nvSpPr>
      <xdr:spPr>
        <a:xfrm>
          <a:off x="152660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152961</xdr:rowOff>
    </xdr:from>
    <xdr:ext cx="405111" cy="259045"/>
    <xdr:sp macro="" textlink="">
      <xdr:nvSpPr>
        <xdr:cNvPr id="564" name="n_2mainValue【学校施設】&#10;有形固定資産減価償却率">
          <a:extLst>
            <a:ext uri="{FF2B5EF4-FFF2-40B4-BE49-F238E27FC236}">
              <a16:creationId xmlns:a16="http://schemas.microsoft.com/office/drawing/2014/main" id="{98AEC98E-B0E8-49C0-B518-70B57E3A0166}"/>
            </a:ext>
          </a:extLst>
        </xdr:cNvPr>
        <xdr:cNvSpPr txBox="1"/>
      </xdr:nvSpPr>
      <xdr:spPr>
        <a:xfrm>
          <a:off x="14389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123570</xdr:rowOff>
    </xdr:from>
    <xdr:ext cx="405111" cy="259045"/>
    <xdr:sp macro="" textlink="">
      <xdr:nvSpPr>
        <xdr:cNvPr id="565" name="n_3mainValue【学校施設】&#10;有形固定資産減価償却率">
          <a:extLst>
            <a:ext uri="{FF2B5EF4-FFF2-40B4-BE49-F238E27FC236}">
              <a16:creationId xmlns:a16="http://schemas.microsoft.com/office/drawing/2014/main" id="{BAD1F4D0-A069-482D-920C-AFFC8C65B345}"/>
            </a:ext>
          </a:extLst>
        </xdr:cNvPr>
        <xdr:cNvSpPr txBox="1"/>
      </xdr:nvSpPr>
      <xdr:spPr>
        <a:xfrm>
          <a:off x="13500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90912</xdr:rowOff>
    </xdr:from>
    <xdr:ext cx="405111" cy="259045"/>
    <xdr:sp macro="" textlink="">
      <xdr:nvSpPr>
        <xdr:cNvPr id="566" name="n_4mainValue【学校施設】&#10;有形固定資産減価償却率">
          <a:extLst>
            <a:ext uri="{FF2B5EF4-FFF2-40B4-BE49-F238E27FC236}">
              <a16:creationId xmlns:a16="http://schemas.microsoft.com/office/drawing/2014/main" id="{408DA851-93DF-4D1F-9480-AECA6BBB349B}"/>
            </a:ext>
          </a:extLst>
        </xdr:cNvPr>
        <xdr:cNvSpPr txBox="1"/>
      </xdr:nvSpPr>
      <xdr:spPr>
        <a:xfrm>
          <a:off x="12611744"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F0E7DE9A-DA21-42F5-9F28-7A0F0646D24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FBC18586-53D7-435E-9EAA-010E1856DFB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9066A9E4-1BA5-4883-AF8C-CD7804CD4D4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47EE0EDD-02AE-4948-8D90-86407169BBE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F9DEFCE9-B5B5-4F4F-8B3E-FB87652375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8B760F9-4454-4A9D-AB20-BC19DAC4207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11195712-3A66-4D48-92BB-52CC69C35B6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2360CA07-12BE-414A-80BF-040541DA9B2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A05E15DC-015F-409B-AD18-CF1AE44E20E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B008E2DD-E8D6-45DF-97C1-E43DAF48036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638B924B-0F66-4B85-9EA4-B2C2708D6D3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F1BDD690-28F6-4136-B585-41B52DD2A9E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2BCFE1B6-62AF-425A-A511-84FF5D0E6C2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22BED1C2-6BDC-4012-AE37-33EE4F589FF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05F51A9F-3866-4889-BE29-C858F97C086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8A28018F-B5C3-4423-A18C-B0A82B89ACA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88204DC3-073B-43CC-B357-16724DFDB5B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A3720B4A-BECA-4FE4-964C-F080DE58880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376369E1-DC11-4862-B6D2-9B5A26FA26D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9020D3DC-0481-4135-89EC-6B65A741E71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725D6A6-FB40-4EE6-BC99-E0FB43FFCC8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8D51B573-87AB-4746-B513-16DB764849A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BF6F5589-E1BE-40EA-9E13-4E6004D5DDA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124587</xdr:rowOff>
    </xdr:from>
    <xdr:to>
      <xdr:col>116</xdr:col>
      <xdr:colOff>62864</xdr:colOff>
      <xdr:row>62</xdr:row>
      <xdr:rowOff>25527</xdr:rowOff>
    </xdr:to>
    <xdr:cxnSp macro="">
      <xdr:nvCxnSpPr>
        <xdr:cNvPr id="590" name="直線コネクタ 589">
          <a:extLst>
            <a:ext uri="{FF2B5EF4-FFF2-40B4-BE49-F238E27FC236}">
              <a16:creationId xmlns:a16="http://schemas.microsoft.com/office/drawing/2014/main" id="{6BB6CF3D-019E-4DE3-B2F8-F6A980AB30B3}"/>
            </a:ext>
          </a:extLst>
        </xdr:cNvPr>
        <xdr:cNvCxnSpPr/>
      </xdr:nvCxnSpPr>
      <xdr:spPr>
        <a:xfrm flipV="1">
          <a:off x="22160864" y="9725787"/>
          <a:ext cx="0" cy="929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29354</xdr:rowOff>
    </xdr:from>
    <xdr:ext cx="469744" cy="259045"/>
    <xdr:sp macro="" textlink="">
      <xdr:nvSpPr>
        <xdr:cNvPr id="591" name="【学校施設】&#10;一人当たり面積最小値テキスト">
          <a:extLst>
            <a:ext uri="{FF2B5EF4-FFF2-40B4-BE49-F238E27FC236}">
              <a16:creationId xmlns:a16="http://schemas.microsoft.com/office/drawing/2014/main" id="{94E4722B-CAA0-4731-9814-1A4212E25FC4}"/>
            </a:ext>
          </a:extLst>
        </xdr:cNvPr>
        <xdr:cNvSpPr txBox="1"/>
      </xdr:nvSpPr>
      <xdr:spPr>
        <a:xfrm>
          <a:off x="22199600"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25527</xdr:rowOff>
    </xdr:from>
    <xdr:to>
      <xdr:col>116</xdr:col>
      <xdr:colOff>152400</xdr:colOff>
      <xdr:row>62</xdr:row>
      <xdr:rowOff>25527</xdr:rowOff>
    </xdr:to>
    <xdr:cxnSp macro="">
      <xdr:nvCxnSpPr>
        <xdr:cNvPr id="592" name="直線コネクタ 591">
          <a:extLst>
            <a:ext uri="{FF2B5EF4-FFF2-40B4-BE49-F238E27FC236}">
              <a16:creationId xmlns:a16="http://schemas.microsoft.com/office/drawing/2014/main" id="{8C80E5E5-A24B-4BF6-8E51-2F5090648C44}"/>
            </a:ext>
          </a:extLst>
        </xdr:cNvPr>
        <xdr:cNvCxnSpPr/>
      </xdr:nvCxnSpPr>
      <xdr:spPr>
        <a:xfrm>
          <a:off x="22072600" y="106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71264</xdr:rowOff>
    </xdr:from>
    <xdr:ext cx="469744" cy="259045"/>
    <xdr:sp macro="" textlink="">
      <xdr:nvSpPr>
        <xdr:cNvPr id="593" name="【学校施設】&#10;一人当たり面積最大値テキスト">
          <a:extLst>
            <a:ext uri="{FF2B5EF4-FFF2-40B4-BE49-F238E27FC236}">
              <a16:creationId xmlns:a16="http://schemas.microsoft.com/office/drawing/2014/main" id="{C290E3C5-6061-403B-9F1A-B261124A53B8}"/>
            </a:ext>
          </a:extLst>
        </xdr:cNvPr>
        <xdr:cNvSpPr txBox="1"/>
      </xdr:nvSpPr>
      <xdr:spPr>
        <a:xfrm>
          <a:off x="22199600" y="950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124587</xdr:rowOff>
    </xdr:from>
    <xdr:to>
      <xdr:col>116</xdr:col>
      <xdr:colOff>152400</xdr:colOff>
      <xdr:row>56</xdr:row>
      <xdr:rowOff>124587</xdr:rowOff>
    </xdr:to>
    <xdr:cxnSp macro="">
      <xdr:nvCxnSpPr>
        <xdr:cNvPr id="594" name="直線コネクタ 593">
          <a:extLst>
            <a:ext uri="{FF2B5EF4-FFF2-40B4-BE49-F238E27FC236}">
              <a16:creationId xmlns:a16="http://schemas.microsoft.com/office/drawing/2014/main" id="{69EF6C15-4CFB-4562-B02B-E273B0515EE7}"/>
            </a:ext>
          </a:extLst>
        </xdr:cNvPr>
        <xdr:cNvCxnSpPr/>
      </xdr:nvCxnSpPr>
      <xdr:spPr>
        <a:xfrm>
          <a:off x="22072600" y="972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102506</xdr:rowOff>
    </xdr:from>
    <xdr:ext cx="469744" cy="259045"/>
    <xdr:sp macro="" textlink="">
      <xdr:nvSpPr>
        <xdr:cNvPr id="595" name="【学校施設】&#10;一人当たり面積平均値テキスト">
          <a:extLst>
            <a:ext uri="{FF2B5EF4-FFF2-40B4-BE49-F238E27FC236}">
              <a16:creationId xmlns:a16="http://schemas.microsoft.com/office/drawing/2014/main" id="{053C2948-495F-4C56-8AEC-7D9FB5C08D38}"/>
            </a:ext>
          </a:extLst>
        </xdr:cNvPr>
        <xdr:cNvSpPr txBox="1"/>
      </xdr:nvSpPr>
      <xdr:spPr>
        <a:xfrm>
          <a:off x="22199600" y="10218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124079</xdr:rowOff>
    </xdr:from>
    <xdr:to>
      <xdr:col>116</xdr:col>
      <xdr:colOff>114300</xdr:colOff>
      <xdr:row>60</xdr:row>
      <xdr:rowOff>54229</xdr:rowOff>
    </xdr:to>
    <xdr:sp macro="" textlink="">
      <xdr:nvSpPr>
        <xdr:cNvPr id="596" name="フローチャート: 判断 595">
          <a:extLst>
            <a:ext uri="{FF2B5EF4-FFF2-40B4-BE49-F238E27FC236}">
              <a16:creationId xmlns:a16="http://schemas.microsoft.com/office/drawing/2014/main" id="{F409B036-3126-4D77-A800-2032769A34BF}"/>
            </a:ext>
          </a:extLst>
        </xdr:cNvPr>
        <xdr:cNvSpPr/>
      </xdr:nvSpPr>
      <xdr:spPr>
        <a:xfrm>
          <a:off x="22110700" y="102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22352</xdr:rowOff>
    </xdr:from>
    <xdr:to>
      <xdr:col>112</xdr:col>
      <xdr:colOff>38100</xdr:colOff>
      <xdr:row>60</xdr:row>
      <xdr:rowOff>123952</xdr:rowOff>
    </xdr:to>
    <xdr:sp macro="" textlink="">
      <xdr:nvSpPr>
        <xdr:cNvPr id="597" name="フローチャート: 判断 596">
          <a:extLst>
            <a:ext uri="{FF2B5EF4-FFF2-40B4-BE49-F238E27FC236}">
              <a16:creationId xmlns:a16="http://schemas.microsoft.com/office/drawing/2014/main" id="{694951FC-41F7-42A8-8558-D6CBB0AD44A0}"/>
            </a:ext>
          </a:extLst>
        </xdr:cNvPr>
        <xdr:cNvSpPr/>
      </xdr:nvSpPr>
      <xdr:spPr>
        <a:xfrm>
          <a:off x="21272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598" name="フローチャート: 判断 597">
          <a:extLst>
            <a:ext uri="{FF2B5EF4-FFF2-40B4-BE49-F238E27FC236}">
              <a16:creationId xmlns:a16="http://schemas.microsoft.com/office/drawing/2014/main" id="{772F7972-93F8-4F3F-9C9F-FAB50A280E11}"/>
            </a:ext>
          </a:extLst>
        </xdr:cNvPr>
        <xdr:cNvSpPr/>
      </xdr:nvSpPr>
      <xdr:spPr>
        <a:xfrm>
          <a:off x="20383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33401</xdr:rowOff>
    </xdr:from>
    <xdr:to>
      <xdr:col>102</xdr:col>
      <xdr:colOff>165100</xdr:colOff>
      <xdr:row>60</xdr:row>
      <xdr:rowOff>135001</xdr:rowOff>
    </xdr:to>
    <xdr:sp macro="" textlink="">
      <xdr:nvSpPr>
        <xdr:cNvPr id="599" name="フローチャート: 判断 598">
          <a:extLst>
            <a:ext uri="{FF2B5EF4-FFF2-40B4-BE49-F238E27FC236}">
              <a16:creationId xmlns:a16="http://schemas.microsoft.com/office/drawing/2014/main" id="{94BF0320-5D60-4FED-9DDE-673D44BE330A}"/>
            </a:ext>
          </a:extLst>
        </xdr:cNvPr>
        <xdr:cNvSpPr/>
      </xdr:nvSpPr>
      <xdr:spPr>
        <a:xfrm>
          <a:off x="19494500" y="1032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52070</xdr:rowOff>
    </xdr:from>
    <xdr:to>
      <xdr:col>98</xdr:col>
      <xdr:colOff>38100</xdr:colOff>
      <xdr:row>60</xdr:row>
      <xdr:rowOff>153670</xdr:rowOff>
    </xdr:to>
    <xdr:sp macro="" textlink="">
      <xdr:nvSpPr>
        <xdr:cNvPr id="600" name="フローチャート: 判断 599">
          <a:extLst>
            <a:ext uri="{FF2B5EF4-FFF2-40B4-BE49-F238E27FC236}">
              <a16:creationId xmlns:a16="http://schemas.microsoft.com/office/drawing/2014/main" id="{E8A9B1B3-F14A-42E1-A6FF-7894C5444C69}"/>
            </a:ext>
          </a:extLst>
        </xdr:cNvPr>
        <xdr:cNvSpPr/>
      </xdr:nvSpPr>
      <xdr:spPr>
        <a:xfrm>
          <a:off x="18605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DC8E7D6-D54D-4F10-AB02-BB3AB64B686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60902A6-4202-430C-8130-7302859EFC2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C59CECFE-0CC4-4D64-953A-59B73A839C1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C6E8FCE-4E7D-4EC9-BEB3-06FBED4989C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AC4DD913-1AD3-4F1A-8C58-9621943499D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60452</xdr:rowOff>
    </xdr:from>
    <xdr:to>
      <xdr:col>116</xdr:col>
      <xdr:colOff>114300</xdr:colOff>
      <xdr:row>59</xdr:row>
      <xdr:rowOff>162052</xdr:rowOff>
    </xdr:to>
    <xdr:sp macro="" textlink="">
      <xdr:nvSpPr>
        <xdr:cNvPr id="606" name="楕円 605">
          <a:extLst>
            <a:ext uri="{FF2B5EF4-FFF2-40B4-BE49-F238E27FC236}">
              <a16:creationId xmlns:a16="http://schemas.microsoft.com/office/drawing/2014/main" id="{BFB21A6A-1E58-4C77-9388-8B26F82CCAFF}"/>
            </a:ext>
          </a:extLst>
        </xdr:cNvPr>
        <xdr:cNvSpPr/>
      </xdr:nvSpPr>
      <xdr:spPr>
        <a:xfrm>
          <a:off x="22110700" y="1017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83329</xdr:rowOff>
    </xdr:from>
    <xdr:ext cx="469744" cy="259045"/>
    <xdr:sp macro="" textlink="">
      <xdr:nvSpPr>
        <xdr:cNvPr id="607" name="【学校施設】&#10;一人当たり面積該当値テキスト">
          <a:extLst>
            <a:ext uri="{FF2B5EF4-FFF2-40B4-BE49-F238E27FC236}">
              <a16:creationId xmlns:a16="http://schemas.microsoft.com/office/drawing/2014/main" id="{68D17121-FDD7-488B-97C9-1D8467B86FC1}"/>
            </a:ext>
          </a:extLst>
        </xdr:cNvPr>
        <xdr:cNvSpPr txBox="1"/>
      </xdr:nvSpPr>
      <xdr:spPr>
        <a:xfrm>
          <a:off x="22199600" y="1002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72644</xdr:rowOff>
    </xdr:from>
    <xdr:to>
      <xdr:col>112</xdr:col>
      <xdr:colOff>38100</xdr:colOff>
      <xdr:row>60</xdr:row>
      <xdr:rowOff>2794</xdr:rowOff>
    </xdr:to>
    <xdr:sp macro="" textlink="">
      <xdr:nvSpPr>
        <xdr:cNvPr id="608" name="楕円 607">
          <a:extLst>
            <a:ext uri="{FF2B5EF4-FFF2-40B4-BE49-F238E27FC236}">
              <a16:creationId xmlns:a16="http://schemas.microsoft.com/office/drawing/2014/main" id="{430D58D7-3B7E-4758-91A0-D3EDF6AF59C4}"/>
            </a:ext>
          </a:extLst>
        </xdr:cNvPr>
        <xdr:cNvSpPr/>
      </xdr:nvSpPr>
      <xdr:spPr>
        <a:xfrm>
          <a:off x="212725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111252</xdr:rowOff>
    </xdr:from>
    <xdr:to>
      <xdr:col>116</xdr:col>
      <xdr:colOff>63500</xdr:colOff>
      <xdr:row>59</xdr:row>
      <xdr:rowOff>123444</xdr:rowOff>
    </xdr:to>
    <xdr:cxnSp macro="">
      <xdr:nvCxnSpPr>
        <xdr:cNvPr id="609" name="直線コネクタ 608">
          <a:extLst>
            <a:ext uri="{FF2B5EF4-FFF2-40B4-BE49-F238E27FC236}">
              <a16:creationId xmlns:a16="http://schemas.microsoft.com/office/drawing/2014/main" id="{171BE39D-A2BD-4C24-90EE-84AE06ACB24A}"/>
            </a:ext>
          </a:extLst>
        </xdr:cNvPr>
        <xdr:cNvCxnSpPr/>
      </xdr:nvCxnSpPr>
      <xdr:spPr>
        <a:xfrm flipV="1">
          <a:off x="21323300" y="10226802"/>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79502</xdr:rowOff>
    </xdr:from>
    <xdr:to>
      <xdr:col>107</xdr:col>
      <xdr:colOff>101600</xdr:colOff>
      <xdr:row>60</xdr:row>
      <xdr:rowOff>9652</xdr:rowOff>
    </xdr:to>
    <xdr:sp macro="" textlink="">
      <xdr:nvSpPr>
        <xdr:cNvPr id="610" name="楕円 609">
          <a:extLst>
            <a:ext uri="{FF2B5EF4-FFF2-40B4-BE49-F238E27FC236}">
              <a16:creationId xmlns:a16="http://schemas.microsoft.com/office/drawing/2014/main" id="{65AA5888-6ED1-4A07-830F-7B367EB18765}"/>
            </a:ext>
          </a:extLst>
        </xdr:cNvPr>
        <xdr:cNvSpPr/>
      </xdr:nvSpPr>
      <xdr:spPr>
        <a:xfrm>
          <a:off x="20383500" y="101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123444</xdr:rowOff>
    </xdr:from>
    <xdr:to>
      <xdr:col>111</xdr:col>
      <xdr:colOff>177800</xdr:colOff>
      <xdr:row>59</xdr:row>
      <xdr:rowOff>130302</xdr:rowOff>
    </xdr:to>
    <xdr:cxnSp macro="">
      <xdr:nvCxnSpPr>
        <xdr:cNvPr id="611" name="直線コネクタ 610">
          <a:extLst>
            <a:ext uri="{FF2B5EF4-FFF2-40B4-BE49-F238E27FC236}">
              <a16:creationId xmlns:a16="http://schemas.microsoft.com/office/drawing/2014/main" id="{1AC4F1C8-A659-4D0F-882D-D31B61822EF5}"/>
            </a:ext>
          </a:extLst>
        </xdr:cNvPr>
        <xdr:cNvCxnSpPr/>
      </xdr:nvCxnSpPr>
      <xdr:spPr>
        <a:xfrm flipV="1">
          <a:off x="20434300" y="1023899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91313</xdr:rowOff>
    </xdr:from>
    <xdr:to>
      <xdr:col>102</xdr:col>
      <xdr:colOff>165100</xdr:colOff>
      <xdr:row>60</xdr:row>
      <xdr:rowOff>21463</xdr:rowOff>
    </xdr:to>
    <xdr:sp macro="" textlink="">
      <xdr:nvSpPr>
        <xdr:cNvPr id="612" name="楕円 611">
          <a:extLst>
            <a:ext uri="{FF2B5EF4-FFF2-40B4-BE49-F238E27FC236}">
              <a16:creationId xmlns:a16="http://schemas.microsoft.com/office/drawing/2014/main" id="{AE8A544E-18E0-4401-8501-0B06F29D04CC}"/>
            </a:ext>
          </a:extLst>
        </xdr:cNvPr>
        <xdr:cNvSpPr/>
      </xdr:nvSpPr>
      <xdr:spPr>
        <a:xfrm>
          <a:off x="19494500" y="102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130302</xdr:rowOff>
    </xdr:from>
    <xdr:to>
      <xdr:col>107</xdr:col>
      <xdr:colOff>50800</xdr:colOff>
      <xdr:row>59</xdr:row>
      <xdr:rowOff>142113</xdr:rowOff>
    </xdr:to>
    <xdr:cxnSp macro="">
      <xdr:nvCxnSpPr>
        <xdr:cNvPr id="613" name="直線コネクタ 612">
          <a:extLst>
            <a:ext uri="{FF2B5EF4-FFF2-40B4-BE49-F238E27FC236}">
              <a16:creationId xmlns:a16="http://schemas.microsoft.com/office/drawing/2014/main" id="{04502A99-0649-4AB0-8665-ACD3D8E1A574}"/>
            </a:ext>
          </a:extLst>
        </xdr:cNvPr>
        <xdr:cNvCxnSpPr/>
      </xdr:nvCxnSpPr>
      <xdr:spPr>
        <a:xfrm flipV="1">
          <a:off x="19545300" y="1024585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17780</xdr:rowOff>
    </xdr:from>
    <xdr:to>
      <xdr:col>98</xdr:col>
      <xdr:colOff>38100</xdr:colOff>
      <xdr:row>64</xdr:row>
      <xdr:rowOff>119380</xdr:rowOff>
    </xdr:to>
    <xdr:sp macro="" textlink="">
      <xdr:nvSpPr>
        <xdr:cNvPr id="614" name="楕円 613">
          <a:extLst>
            <a:ext uri="{FF2B5EF4-FFF2-40B4-BE49-F238E27FC236}">
              <a16:creationId xmlns:a16="http://schemas.microsoft.com/office/drawing/2014/main" id="{5D8E28B5-655F-44BC-AB66-031E58606596}"/>
            </a:ext>
          </a:extLst>
        </xdr:cNvPr>
        <xdr:cNvSpPr/>
      </xdr:nvSpPr>
      <xdr:spPr>
        <a:xfrm>
          <a:off x="18605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142113</xdr:rowOff>
    </xdr:from>
    <xdr:to>
      <xdr:col>102</xdr:col>
      <xdr:colOff>114300</xdr:colOff>
      <xdr:row>64</xdr:row>
      <xdr:rowOff>68580</xdr:rowOff>
    </xdr:to>
    <xdr:cxnSp macro="">
      <xdr:nvCxnSpPr>
        <xdr:cNvPr id="615" name="直線コネクタ 614">
          <a:extLst>
            <a:ext uri="{FF2B5EF4-FFF2-40B4-BE49-F238E27FC236}">
              <a16:creationId xmlns:a16="http://schemas.microsoft.com/office/drawing/2014/main" id="{47B2ACBB-CA11-4FDE-A71A-C064EB00CAF4}"/>
            </a:ext>
          </a:extLst>
        </xdr:cNvPr>
        <xdr:cNvCxnSpPr/>
      </xdr:nvCxnSpPr>
      <xdr:spPr>
        <a:xfrm flipV="1">
          <a:off x="18656300" y="10257663"/>
          <a:ext cx="889000" cy="78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115079</xdr:rowOff>
    </xdr:from>
    <xdr:ext cx="469744" cy="259045"/>
    <xdr:sp macro="" textlink="">
      <xdr:nvSpPr>
        <xdr:cNvPr id="616" name="n_1aveValue【学校施設】&#10;一人当たり面積">
          <a:extLst>
            <a:ext uri="{FF2B5EF4-FFF2-40B4-BE49-F238E27FC236}">
              <a16:creationId xmlns:a16="http://schemas.microsoft.com/office/drawing/2014/main" id="{AE1A6740-03A2-4D73-95AF-CD332E0A2D27}"/>
            </a:ext>
          </a:extLst>
        </xdr:cNvPr>
        <xdr:cNvSpPr txBox="1"/>
      </xdr:nvSpPr>
      <xdr:spPr>
        <a:xfrm>
          <a:off x="21075727" y="104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617" name="n_2aveValue【学校施設】&#10;一人当たり面積">
          <a:extLst>
            <a:ext uri="{FF2B5EF4-FFF2-40B4-BE49-F238E27FC236}">
              <a16:creationId xmlns:a16="http://schemas.microsoft.com/office/drawing/2014/main" id="{C6720A39-6718-4C60-A104-D8FD52BE8100}"/>
            </a:ext>
          </a:extLst>
        </xdr:cNvPr>
        <xdr:cNvSpPr txBox="1"/>
      </xdr:nvSpPr>
      <xdr:spPr>
        <a:xfrm>
          <a:off x="20199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126128</xdr:rowOff>
    </xdr:from>
    <xdr:ext cx="469744" cy="259045"/>
    <xdr:sp macro="" textlink="">
      <xdr:nvSpPr>
        <xdr:cNvPr id="618" name="n_3aveValue【学校施設】&#10;一人当たり面積">
          <a:extLst>
            <a:ext uri="{FF2B5EF4-FFF2-40B4-BE49-F238E27FC236}">
              <a16:creationId xmlns:a16="http://schemas.microsoft.com/office/drawing/2014/main" id="{85C2DABB-2757-4981-9D73-3CFAAE9F7582}"/>
            </a:ext>
          </a:extLst>
        </xdr:cNvPr>
        <xdr:cNvSpPr txBox="1"/>
      </xdr:nvSpPr>
      <xdr:spPr>
        <a:xfrm>
          <a:off x="19310427" y="10413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170197</xdr:rowOff>
    </xdr:from>
    <xdr:ext cx="469744" cy="259045"/>
    <xdr:sp macro="" textlink="">
      <xdr:nvSpPr>
        <xdr:cNvPr id="619" name="n_4aveValue【学校施設】&#10;一人当たり面積">
          <a:extLst>
            <a:ext uri="{FF2B5EF4-FFF2-40B4-BE49-F238E27FC236}">
              <a16:creationId xmlns:a16="http://schemas.microsoft.com/office/drawing/2014/main" id="{1D805B17-42FE-4ABE-88D9-08AD31C389E5}"/>
            </a:ext>
          </a:extLst>
        </xdr:cNvPr>
        <xdr:cNvSpPr txBox="1"/>
      </xdr:nvSpPr>
      <xdr:spPr>
        <a:xfrm>
          <a:off x="1842142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19321</xdr:rowOff>
    </xdr:from>
    <xdr:ext cx="469744" cy="259045"/>
    <xdr:sp macro="" textlink="">
      <xdr:nvSpPr>
        <xdr:cNvPr id="620" name="n_1mainValue【学校施設】&#10;一人当たり面積">
          <a:extLst>
            <a:ext uri="{FF2B5EF4-FFF2-40B4-BE49-F238E27FC236}">
              <a16:creationId xmlns:a16="http://schemas.microsoft.com/office/drawing/2014/main" id="{89766873-4045-43B9-B952-D7C499FC9758}"/>
            </a:ext>
          </a:extLst>
        </xdr:cNvPr>
        <xdr:cNvSpPr txBox="1"/>
      </xdr:nvSpPr>
      <xdr:spPr>
        <a:xfrm>
          <a:off x="21075727" y="996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26179</xdr:rowOff>
    </xdr:from>
    <xdr:ext cx="469744" cy="259045"/>
    <xdr:sp macro="" textlink="">
      <xdr:nvSpPr>
        <xdr:cNvPr id="621" name="n_2mainValue【学校施設】&#10;一人当たり面積">
          <a:extLst>
            <a:ext uri="{FF2B5EF4-FFF2-40B4-BE49-F238E27FC236}">
              <a16:creationId xmlns:a16="http://schemas.microsoft.com/office/drawing/2014/main" id="{956C995B-87FC-44CC-B587-B68E355CE16B}"/>
            </a:ext>
          </a:extLst>
        </xdr:cNvPr>
        <xdr:cNvSpPr txBox="1"/>
      </xdr:nvSpPr>
      <xdr:spPr>
        <a:xfrm>
          <a:off x="20199427" y="997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37990</xdr:rowOff>
    </xdr:from>
    <xdr:ext cx="469744" cy="259045"/>
    <xdr:sp macro="" textlink="">
      <xdr:nvSpPr>
        <xdr:cNvPr id="622" name="n_3mainValue【学校施設】&#10;一人当たり面積">
          <a:extLst>
            <a:ext uri="{FF2B5EF4-FFF2-40B4-BE49-F238E27FC236}">
              <a16:creationId xmlns:a16="http://schemas.microsoft.com/office/drawing/2014/main" id="{062C4E7C-ECAE-47DB-8C8E-8F90E3BFD15A}"/>
            </a:ext>
          </a:extLst>
        </xdr:cNvPr>
        <xdr:cNvSpPr txBox="1"/>
      </xdr:nvSpPr>
      <xdr:spPr>
        <a:xfrm>
          <a:off x="19310427" y="99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110507</xdr:rowOff>
    </xdr:from>
    <xdr:ext cx="469744" cy="259045"/>
    <xdr:sp macro="" textlink="">
      <xdr:nvSpPr>
        <xdr:cNvPr id="623" name="n_4mainValue【学校施設】&#10;一人当たり面積">
          <a:extLst>
            <a:ext uri="{FF2B5EF4-FFF2-40B4-BE49-F238E27FC236}">
              <a16:creationId xmlns:a16="http://schemas.microsoft.com/office/drawing/2014/main" id="{66108A3D-51BF-456F-BCFC-4BBE06FB014A}"/>
            </a:ext>
          </a:extLst>
        </xdr:cNvPr>
        <xdr:cNvSpPr txBox="1"/>
      </xdr:nvSpPr>
      <xdr:spPr>
        <a:xfrm>
          <a:off x="18421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2BC17E41-321F-4F7C-AE9E-E861B5BEC3D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21C09E98-F96F-4A19-BCDF-4C15D8043AD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C01AD028-CC07-4083-8F96-E0CB388230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5B22789F-DC8C-460C-91CF-4CDA0987377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96B166C2-B523-48A7-B546-E0A8A693595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830BF611-3801-47F2-A028-F6F46528F1B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6936343B-1FD7-4479-952F-0BBC1B3892E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F3EF88A3-BDB3-479F-A3B6-7A0863AD680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3E741404-8431-4BCA-8664-E78239CC15B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7E5CF359-A238-4B84-96F3-4A351D3FB7A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526727D-2460-4324-B66D-3EDE95C4AFD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50940B59-64A5-499A-BBEB-C57B7A7DC22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88690498-1B11-47DE-A7DA-95955982917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FC1D6499-E0CF-45FD-A4D4-6F9436343B9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8BC46B19-FFFF-470F-B1EE-8CA9637286E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10D4D694-C955-4E9C-9CA8-7BBE35F08DE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D30FB6E-704A-4D6D-AF25-5B8541CE6E1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27D73F5-8AE7-41F4-BA1B-983F6DD5C61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2076953A-4B37-45C3-8EED-60F13BA61DF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5EC63000-EF00-499B-91BA-26197CE907B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4" name="テキスト ボックス 643">
          <a:extLst>
            <a:ext uri="{FF2B5EF4-FFF2-40B4-BE49-F238E27FC236}">
              <a16:creationId xmlns:a16="http://schemas.microsoft.com/office/drawing/2014/main" id="{63B71915-F479-4681-B5C7-C2DA0FA578D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1577BD99-6C99-482D-B448-26CAB44099F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184D5671-A918-45E0-BA8B-23658D1D482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7" name="直線コネクタ 646">
          <a:extLst>
            <a:ext uri="{FF2B5EF4-FFF2-40B4-BE49-F238E27FC236}">
              <a16:creationId xmlns:a16="http://schemas.microsoft.com/office/drawing/2014/main" id="{C0D6730C-55DC-4577-A5B4-7F085D303884}"/>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8" name="【児童館】&#10;有形固定資産減価償却率最小値テキスト">
          <a:extLst>
            <a:ext uri="{FF2B5EF4-FFF2-40B4-BE49-F238E27FC236}">
              <a16:creationId xmlns:a16="http://schemas.microsoft.com/office/drawing/2014/main" id="{C501BB36-9BB6-4E1A-8BF0-407DA820DD7E}"/>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9" name="直線コネクタ 648">
          <a:extLst>
            <a:ext uri="{FF2B5EF4-FFF2-40B4-BE49-F238E27FC236}">
              <a16:creationId xmlns:a16="http://schemas.microsoft.com/office/drawing/2014/main" id="{5EF2E00F-A066-493C-AB11-BF054F5EAA62}"/>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0" name="【児童館】&#10;有形固定資産減価償却率最大値テキスト">
          <a:extLst>
            <a:ext uri="{FF2B5EF4-FFF2-40B4-BE49-F238E27FC236}">
              <a16:creationId xmlns:a16="http://schemas.microsoft.com/office/drawing/2014/main" id="{4FFA461C-7BF2-4F44-B148-2407DD146579}"/>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1" name="直線コネクタ 650">
          <a:extLst>
            <a:ext uri="{FF2B5EF4-FFF2-40B4-BE49-F238E27FC236}">
              <a16:creationId xmlns:a16="http://schemas.microsoft.com/office/drawing/2014/main" id="{17D5CCF6-6337-4A4D-AE52-CFED91F87127}"/>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104157</xdr:rowOff>
    </xdr:from>
    <xdr:ext cx="405111" cy="259045"/>
    <xdr:sp macro="" textlink="">
      <xdr:nvSpPr>
        <xdr:cNvPr id="652" name="【児童館】&#10;有形固定資産減価償却率平均値テキスト">
          <a:extLst>
            <a:ext uri="{FF2B5EF4-FFF2-40B4-BE49-F238E27FC236}">
              <a16:creationId xmlns:a16="http://schemas.microsoft.com/office/drawing/2014/main" id="{6CACD044-48F4-4E29-B84D-631B3141CA82}"/>
            </a:ext>
          </a:extLst>
        </xdr:cNvPr>
        <xdr:cNvSpPr txBox="1"/>
      </xdr:nvSpPr>
      <xdr:spPr>
        <a:xfrm>
          <a:off x="16357600" y="13991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3" name="フローチャート: 判断 652">
          <a:extLst>
            <a:ext uri="{FF2B5EF4-FFF2-40B4-BE49-F238E27FC236}">
              <a16:creationId xmlns:a16="http://schemas.microsoft.com/office/drawing/2014/main" id="{67504EA1-4E42-45F6-8AB6-490DB112BF1D}"/>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4" name="フローチャート: 判断 653">
          <a:extLst>
            <a:ext uri="{FF2B5EF4-FFF2-40B4-BE49-F238E27FC236}">
              <a16:creationId xmlns:a16="http://schemas.microsoft.com/office/drawing/2014/main" id="{3FDDA843-3F22-4778-98CB-CBE819CC85BC}"/>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5" name="フローチャート: 判断 654">
          <a:extLst>
            <a:ext uri="{FF2B5EF4-FFF2-40B4-BE49-F238E27FC236}">
              <a16:creationId xmlns:a16="http://schemas.microsoft.com/office/drawing/2014/main" id="{94F91D2B-B758-4B3C-85D2-F0518E03E0F2}"/>
            </a:ext>
          </a:extLst>
        </xdr:cNvPr>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6" name="フローチャート: 判断 655">
          <a:extLst>
            <a:ext uri="{FF2B5EF4-FFF2-40B4-BE49-F238E27FC236}">
              <a16:creationId xmlns:a16="http://schemas.microsoft.com/office/drawing/2014/main" id="{1FE20E9E-BEAD-4CCB-876C-F1F250B984AD}"/>
            </a:ext>
          </a:extLst>
        </xdr:cNvPr>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7" name="フローチャート: 判断 656">
          <a:extLst>
            <a:ext uri="{FF2B5EF4-FFF2-40B4-BE49-F238E27FC236}">
              <a16:creationId xmlns:a16="http://schemas.microsoft.com/office/drawing/2014/main" id="{9DE27D91-C768-440D-AAC9-419EA7C0A5B7}"/>
            </a:ext>
          </a:extLst>
        </xdr:cNvPr>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A427856F-E7A5-4CCF-92F7-6537E9E8984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9143CC68-8CF9-479A-9C51-56BA501B795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9CC58457-F2C2-4142-841B-B85A14A4DFD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D88EFE08-D538-4E4D-A7BC-3F6DEECBDC1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3EE0CEC-B543-49E3-8206-266EFEB00F4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152400</xdr:rowOff>
    </xdr:from>
    <xdr:to>
      <xdr:col>76</xdr:col>
      <xdr:colOff>165100</xdr:colOff>
      <xdr:row>85</xdr:row>
      <xdr:rowOff>82550</xdr:rowOff>
    </xdr:to>
    <xdr:sp macro="" textlink="">
      <xdr:nvSpPr>
        <xdr:cNvPr id="663" name="楕円 662">
          <a:extLst>
            <a:ext uri="{FF2B5EF4-FFF2-40B4-BE49-F238E27FC236}">
              <a16:creationId xmlns:a16="http://schemas.microsoft.com/office/drawing/2014/main" id="{D1425E29-7C6C-4DAE-ACA2-7F75922E91F6}"/>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152400</xdr:rowOff>
    </xdr:from>
    <xdr:to>
      <xdr:col>72</xdr:col>
      <xdr:colOff>38100</xdr:colOff>
      <xdr:row>85</xdr:row>
      <xdr:rowOff>82550</xdr:rowOff>
    </xdr:to>
    <xdr:sp macro="" textlink="">
      <xdr:nvSpPr>
        <xdr:cNvPr id="664" name="楕円 663">
          <a:extLst>
            <a:ext uri="{FF2B5EF4-FFF2-40B4-BE49-F238E27FC236}">
              <a16:creationId xmlns:a16="http://schemas.microsoft.com/office/drawing/2014/main" id="{652940F2-9025-47B8-AB9B-CD563855391B}"/>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665" name="直線コネクタ 664">
          <a:extLst>
            <a:ext uri="{FF2B5EF4-FFF2-40B4-BE49-F238E27FC236}">
              <a16:creationId xmlns:a16="http://schemas.microsoft.com/office/drawing/2014/main" id="{6F3F68CB-698E-4507-8922-011D236272FD}"/>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666" name="楕円 665">
          <a:extLst>
            <a:ext uri="{FF2B5EF4-FFF2-40B4-BE49-F238E27FC236}">
              <a16:creationId xmlns:a16="http://schemas.microsoft.com/office/drawing/2014/main" id="{D2AADB4A-7F25-4DD2-9EEA-244DF91C4246}"/>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667" name="直線コネクタ 666">
          <a:extLst>
            <a:ext uri="{FF2B5EF4-FFF2-40B4-BE49-F238E27FC236}">
              <a16:creationId xmlns:a16="http://schemas.microsoft.com/office/drawing/2014/main" id="{D3B6014C-FFFC-4D99-BF20-CE9F67D3CD2C}"/>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68" name="n_1aveValue【児童館】&#10;有形固定資産減価償却率">
          <a:extLst>
            <a:ext uri="{FF2B5EF4-FFF2-40B4-BE49-F238E27FC236}">
              <a16:creationId xmlns:a16="http://schemas.microsoft.com/office/drawing/2014/main" id="{0A79AE3F-9667-4A5E-805A-1D2D81AB0731}"/>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69" name="n_2aveValue【児童館】&#10;有形固定資産減価償却率">
          <a:extLst>
            <a:ext uri="{FF2B5EF4-FFF2-40B4-BE49-F238E27FC236}">
              <a16:creationId xmlns:a16="http://schemas.microsoft.com/office/drawing/2014/main" id="{5DFDEEC9-BD69-407E-BB55-1BB5537BB4C8}"/>
            </a:ext>
          </a:extLst>
        </xdr:cNvPr>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70" name="n_3aveValue【児童館】&#10;有形固定資産減価償却率">
          <a:extLst>
            <a:ext uri="{FF2B5EF4-FFF2-40B4-BE49-F238E27FC236}">
              <a16:creationId xmlns:a16="http://schemas.microsoft.com/office/drawing/2014/main" id="{BC2ABC4D-51AC-41AD-AC5B-9E717A5F1FA0}"/>
            </a:ext>
          </a:extLst>
        </xdr:cNvPr>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71" name="n_4aveValue【児童館】&#10;有形固定資産減価償却率">
          <a:extLst>
            <a:ext uri="{FF2B5EF4-FFF2-40B4-BE49-F238E27FC236}">
              <a16:creationId xmlns:a16="http://schemas.microsoft.com/office/drawing/2014/main" id="{2EFCA48D-482D-48BC-83C5-15685982AB68}"/>
            </a:ext>
          </a:extLst>
        </xdr:cNvPr>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672" name="n_2mainValue【児童館】&#10;有形固定資産減価償却率">
          <a:extLst>
            <a:ext uri="{FF2B5EF4-FFF2-40B4-BE49-F238E27FC236}">
              <a16:creationId xmlns:a16="http://schemas.microsoft.com/office/drawing/2014/main" id="{6F429575-A9EB-4FC3-8E72-E2834676A9B6}"/>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73" name="n_3mainValue【児童館】&#10;有形固定資産減価償却率">
          <a:extLst>
            <a:ext uri="{FF2B5EF4-FFF2-40B4-BE49-F238E27FC236}">
              <a16:creationId xmlns:a16="http://schemas.microsoft.com/office/drawing/2014/main" id="{458772C0-D824-4A55-8D97-06DC26802F0B}"/>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674" name="n_4mainValue【児童館】&#10;有形固定資産減価償却率">
          <a:extLst>
            <a:ext uri="{FF2B5EF4-FFF2-40B4-BE49-F238E27FC236}">
              <a16:creationId xmlns:a16="http://schemas.microsoft.com/office/drawing/2014/main" id="{87CC1088-9AB4-488B-91E4-40A37CDE8DAF}"/>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A8BF0F29-E9CB-415F-BEAD-85FE6B1F308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C3347DAE-AA4C-49EC-97D7-9704B3A3972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55AB2E4F-887E-45A0-B7D0-A24E73EED22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CA1574B8-42B8-45B3-9A4E-9D538D1FBF9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E4D90AC7-D523-4C3B-839D-6A0B441E658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298D196C-3E18-48A8-ABEE-C5E37949298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131B0E8A-75EB-491B-AB09-E3A7DC74C3E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E490107-F31C-4FEC-88C8-ADEDD9FC2A4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7270B6A6-87C6-4D6B-8BA1-1B9B8829896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971DDEDA-469E-42C1-8728-04B29B58E9C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a:extLst>
            <a:ext uri="{FF2B5EF4-FFF2-40B4-BE49-F238E27FC236}">
              <a16:creationId xmlns:a16="http://schemas.microsoft.com/office/drawing/2014/main" id="{707870F1-14CF-4BF3-BE72-FE7F985C7BF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6" name="テキスト ボックス 685">
          <a:extLst>
            <a:ext uri="{FF2B5EF4-FFF2-40B4-BE49-F238E27FC236}">
              <a16:creationId xmlns:a16="http://schemas.microsoft.com/office/drawing/2014/main" id="{90F8E7C2-9F06-4977-9FBC-FA9811AE3EA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a:extLst>
            <a:ext uri="{FF2B5EF4-FFF2-40B4-BE49-F238E27FC236}">
              <a16:creationId xmlns:a16="http://schemas.microsoft.com/office/drawing/2014/main" id="{0976E0D6-F03B-43EE-A8E4-1297C7FA1E9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8" name="テキスト ボックス 687">
          <a:extLst>
            <a:ext uri="{FF2B5EF4-FFF2-40B4-BE49-F238E27FC236}">
              <a16:creationId xmlns:a16="http://schemas.microsoft.com/office/drawing/2014/main" id="{D68CCD70-1112-437F-A078-1EA74A3E82C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a:extLst>
            <a:ext uri="{FF2B5EF4-FFF2-40B4-BE49-F238E27FC236}">
              <a16:creationId xmlns:a16="http://schemas.microsoft.com/office/drawing/2014/main" id="{16E88B58-3196-45DC-A5EC-788947294F7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0" name="テキスト ボックス 689">
          <a:extLst>
            <a:ext uri="{FF2B5EF4-FFF2-40B4-BE49-F238E27FC236}">
              <a16:creationId xmlns:a16="http://schemas.microsoft.com/office/drawing/2014/main" id="{C4C803E1-4A03-41CF-8E82-57E12B6B907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a:extLst>
            <a:ext uri="{FF2B5EF4-FFF2-40B4-BE49-F238E27FC236}">
              <a16:creationId xmlns:a16="http://schemas.microsoft.com/office/drawing/2014/main" id="{355EE351-87C2-457E-A26A-DFFB30EA6E1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2" name="テキスト ボックス 691">
          <a:extLst>
            <a:ext uri="{FF2B5EF4-FFF2-40B4-BE49-F238E27FC236}">
              <a16:creationId xmlns:a16="http://schemas.microsoft.com/office/drawing/2014/main" id="{9199597A-BB10-4C7F-A369-4040391DAAA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a:extLst>
            <a:ext uri="{FF2B5EF4-FFF2-40B4-BE49-F238E27FC236}">
              <a16:creationId xmlns:a16="http://schemas.microsoft.com/office/drawing/2014/main" id="{8C562C18-8276-4D0B-9438-238B168A92A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4" name="テキスト ボックス 693">
          <a:extLst>
            <a:ext uri="{FF2B5EF4-FFF2-40B4-BE49-F238E27FC236}">
              <a16:creationId xmlns:a16="http://schemas.microsoft.com/office/drawing/2014/main" id="{7D1AACE8-E539-4559-97DE-9FD8C6B275B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20592410-65E4-4CB8-89DD-56FF5C2BD70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FBDEBC71-95EC-4136-BBBA-18DFCC3C106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a:extLst>
            <a:ext uri="{FF2B5EF4-FFF2-40B4-BE49-F238E27FC236}">
              <a16:creationId xmlns:a16="http://schemas.microsoft.com/office/drawing/2014/main" id="{BA374BA3-7CA6-4CF2-9C1A-41E6B448AFC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698" name="直線コネクタ 697">
          <a:extLst>
            <a:ext uri="{FF2B5EF4-FFF2-40B4-BE49-F238E27FC236}">
              <a16:creationId xmlns:a16="http://schemas.microsoft.com/office/drawing/2014/main" id="{048CDB33-8719-4F02-B8A4-103748786316}"/>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9" name="【児童館】&#10;一人当たり面積最小値テキスト">
          <a:extLst>
            <a:ext uri="{FF2B5EF4-FFF2-40B4-BE49-F238E27FC236}">
              <a16:creationId xmlns:a16="http://schemas.microsoft.com/office/drawing/2014/main" id="{75366D7A-4EDB-4C9B-A1CF-9DFD89573B2D}"/>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a:extLst>
            <a:ext uri="{FF2B5EF4-FFF2-40B4-BE49-F238E27FC236}">
              <a16:creationId xmlns:a16="http://schemas.microsoft.com/office/drawing/2014/main" id="{72565DD0-4A7C-4F2C-A2AC-725637DE1987}"/>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1" name="【児童館】&#10;一人当たり面積最大値テキスト">
          <a:extLst>
            <a:ext uri="{FF2B5EF4-FFF2-40B4-BE49-F238E27FC236}">
              <a16:creationId xmlns:a16="http://schemas.microsoft.com/office/drawing/2014/main" id="{7AE31E77-30CC-49F3-82A0-C9042D98C050}"/>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2" name="直線コネクタ 701">
          <a:extLst>
            <a:ext uri="{FF2B5EF4-FFF2-40B4-BE49-F238E27FC236}">
              <a16:creationId xmlns:a16="http://schemas.microsoft.com/office/drawing/2014/main" id="{EED3BB53-C2A2-4595-B8FB-9F44AC440CA6}"/>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3" name="【児童館】&#10;一人当たり面積平均値テキスト">
          <a:extLst>
            <a:ext uri="{FF2B5EF4-FFF2-40B4-BE49-F238E27FC236}">
              <a16:creationId xmlns:a16="http://schemas.microsoft.com/office/drawing/2014/main" id="{A45757D7-098F-453A-BFE9-B2D9090BC864}"/>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4" name="フローチャート: 判断 703">
          <a:extLst>
            <a:ext uri="{FF2B5EF4-FFF2-40B4-BE49-F238E27FC236}">
              <a16:creationId xmlns:a16="http://schemas.microsoft.com/office/drawing/2014/main" id="{2507F966-7160-4F45-B105-05C1D6F6AD03}"/>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5" name="フローチャート: 判断 704">
          <a:extLst>
            <a:ext uri="{FF2B5EF4-FFF2-40B4-BE49-F238E27FC236}">
              <a16:creationId xmlns:a16="http://schemas.microsoft.com/office/drawing/2014/main" id="{410CA3E3-0797-4E4D-95EA-13C7B4DDF4ED}"/>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6" name="フローチャート: 判断 705">
          <a:extLst>
            <a:ext uri="{FF2B5EF4-FFF2-40B4-BE49-F238E27FC236}">
              <a16:creationId xmlns:a16="http://schemas.microsoft.com/office/drawing/2014/main" id="{13341E66-425D-4F40-98B3-566095090489}"/>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7" name="フローチャート: 判断 706">
          <a:extLst>
            <a:ext uri="{FF2B5EF4-FFF2-40B4-BE49-F238E27FC236}">
              <a16:creationId xmlns:a16="http://schemas.microsoft.com/office/drawing/2014/main" id="{6ECEBBC7-D192-4E67-8B5C-310A3EB90303}"/>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08" name="フローチャート: 判断 707">
          <a:extLst>
            <a:ext uri="{FF2B5EF4-FFF2-40B4-BE49-F238E27FC236}">
              <a16:creationId xmlns:a16="http://schemas.microsoft.com/office/drawing/2014/main" id="{257C5293-2BB9-4A61-93B4-91B31E8C69BB}"/>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46F34EF3-74C3-4E22-A001-BF1BB04C56B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30C1E5FA-5A9F-462E-8459-050FC8C1531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CADBB81E-3217-4D8D-9533-5E524F2A960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55CD34DC-DCDE-472A-A93F-595624074D7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F012B717-BD6C-4A72-95CF-6B9AC1B238C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6350</xdr:rowOff>
    </xdr:from>
    <xdr:to>
      <xdr:col>107</xdr:col>
      <xdr:colOff>101600</xdr:colOff>
      <xdr:row>86</xdr:row>
      <xdr:rowOff>107950</xdr:rowOff>
    </xdr:to>
    <xdr:sp macro="" textlink="">
      <xdr:nvSpPr>
        <xdr:cNvPr id="714" name="楕円 713">
          <a:extLst>
            <a:ext uri="{FF2B5EF4-FFF2-40B4-BE49-F238E27FC236}">
              <a16:creationId xmlns:a16="http://schemas.microsoft.com/office/drawing/2014/main" id="{856EBE84-94EE-4C10-B6A9-001580600FEB}"/>
            </a:ext>
          </a:extLst>
        </xdr:cNvPr>
        <xdr:cNvSpPr/>
      </xdr:nvSpPr>
      <xdr:spPr>
        <a:xfrm>
          <a:off x="20383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6350</xdr:rowOff>
    </xdr:from>
    <xdr:to>
      <xdr:col>102</xdr:col>
      <xdr:colOff>165100</xdr:colOff>
      <xdr:row>86</xdr:row>
      <xdr:rowOff>107950</xdr:rowOff>
    </xdr:to>
    <xdr:sp macro="" textlink="">
      <xdr:nvSpPr>
        <xdr:cNvPr id="715" name="楕円 714">
          <a:extLst>
            <a:ext uri="{FF2B5EF4-FFF2-40B4-BE49-F238E27FC236}">
              <a16:creationId xmlns:a16="http://schemas.microsoft.com/office/drawing/2014/main" id="{6F93ACDA-3A83-43EC-992C-003FD61686EE}"/>
            </a:ext>
          </a:extLst>
        </xdr:cNvPr>
        <xdr:cNvSpPr/>
      </xdr:nvSpPr>
      <xdr:spPr>
        <a:xfrm>
          <a:off x="19494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57150</xdr:rowOff>
    </xdr:from>
    <xdr:to>
      <xdr:col>107</xdr:col>
      <xdr:colOff>50800</xdr:colOff>
      <xdr:row>86</xdr:row>
      <xdr:rowOff>57150</xdr:rowOff>
    </xdr:to>
    <xdr:cxnSp macro="">
      <xdr:nvCxnSpPr>
        <xdr:cNvPr id="716" name="直線コネクタ 715">
          <a:extLst>
            <a:ext uri="{FF2B5EF4-FFF2-40B4-BE49-F238E27FC236}">
              <a16:creationId xmlns:a16="http://schemas.microsoft.com/office/drawing/2014/main" id="{FCBE68D7-9EB7-4B3A-A86E-E8898B27F0A5}"/>
            </a:ext>
          </a:extLst>
        </xdr:cNvPr>
        <xdr:cNvCxnSpPr/>
      </xdr:nvCxnSpPr>
      <xdr:spPr>
        <a:xfrm>
          <a:off x="19545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xdr:rowOff>
    </xdr:from>
    <xdr:to>
      <xdr:col>98</xdr:col>
      <xdr:colOff>38100</xdr:colOff>
      <xdr:row>86</xdr:row>
      <xdr:rowOff>107950</xdr:rowOff>
    </xdr:to>
    <xdr:sp macro="" textlink="">
      <xdr:nvSpPr>
        <xdr:cNvPr id="717" name="楕円 716">
          <a:extLst>
            <a:ext uri="{FF2B5EF4-FFF2-40B4-BE49-F238E27FC236}">
              <a16:creationId xmlns:a16="http://schemas.microsoft.com/office/drawing/2014/main" id="{8AB4BDFE-71FA-46DE-8AB6-E6B4F0D934F9}"/>
            </a:ext>
          </a:extLst>
        </xdr:cNvPr>
        <xdr:cNvSpPr/>
      </xdr:nvSpPr>
      <xdr:spPr>
        <a:xfrm>
          <a:off x="18605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57150</xdr:rowOff>
    </xdr:from>
    <xdr:to>
      <xdr:col>102</xdr:col>
      <xdr:colOff>114300</xdr:colOff>
      <xdr:row>86</xdr:row>
      <xdr:rowOff>57150</xdr:rowOff>
    </xdr:to>
    <xdr:cxnSp macro="">
      <xdr:nvCxnSpPr>
        <xdr:cNvPr id="718" name="直線コネクタ 717">
          <a:extLst>
            <a:ext uri="{FF2B5EF4-FFF2-40B4-BE49-F238E27FC236}">
              <a16:creationId xmlns:a16="http://schemas.microsoft.com/office/drawing/2014/main" id="{07960E9D-258C-4BB2-BD33-31B2E77DF051}"/>
            </a:ext>
          </a:extLst>
        </xdr:cNvPr>
        <xdr:cNvCxnSpPr/>
      </xdr:nvCxnSpPr>
      <xdr:spPr>
        <a:xfrm>
          <a:off x="18656300" y="1480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19" name="n_1aveValue【児童館】&#10;一人当たり面積">
          <a:extLst>
            <a:ext uri="{FF2B5EF4-FFF2-40B4-BE49-F238E27FC236}">
              <a16:creationId xmlns:a16="http://schemas.microsoft.com/office/drawing/2014/main" id="{7819D82E-C79D-4F2D-9B4E-721A4CEBCCD4}"/>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20" name="n_2aveValue【児童館】&#10;一人当たり面積">
          <a:extLst>
            <a:ext uri="{FF2B5EF4-FFF2-40B4-BE49-F238E27FC236}">
              <a16:creationId xmlns:a16="http://schemas.microsoft.com/office/drawing/2014/main" id="{951423E5-24BD-4E05-84DD-D920966C351A}"/>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21" name="n_3aveValue【児童館】&#10;一人当たり面積">
          <a:extLst>
            <a:ext uri="{FF2B5EF4-FFF2-40B4-BE49-F238E27FC236}">
              <a16:creationId xmlns:a16="http://schemas.microsoft.com/office/drawing/2014/main" id="{A2E93F5F-C9B5-43E1-9994-8FE809BE2CC8}"/>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22" name="n_4aveValue【児童館】&#10;一人当たり面積">
          <a:extLst>
            <a:ext uri="{FF2B5EF4-FFF2-40B4-BE49-F238E27FC236}">
              <a16:creationId xmlns:a16="http://schemas.microsoft.com/office/drawing/2014/main" id="{A2EB735E-533D-42C9-9C14-6C76ADA4FBA3}"/>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99077</xdr:rowOff>
    </xdr:from>
    <xdr:ext cx="469744" cy="259045"/>
    <xdr:sp macro="" textlink="">
      <xdr:nvSpPr>
        <xdr:cNvPr id="723" name="n_2mainValue【児童館】&#10;一人当たり面積">
          <a:extLst>
            <a:ext uri="{FF2B5EF4-FFF2-40B4-BE49-F238E27FC236}">
              <a16:creationId xmlns:a16="http://schemas.microsoft.com/office/drawing/2014/main" id="{AF32DDC6-5490-4264-8931-263C3D081269}"/>
            </a:ext>
          </a:extLst>
        </xdr:cNvPr>
        <xdr:cNvSpPr txBox="1"/>
      </xdr:nvSpPr>
      <xdr:spPr>
        <a:xfrm>
          <a:off x="20199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99077</xdr:rowOff>
    </xdr:from>
    <xdr:ext cx="469744" cy="259045"/>
    <xdr:sp macro="" textlink="">
      <xdr:nvSpPr>
        <xdr:cNvPr id="724" name="n_3mainValue【児童館】&#10;一人当たり面積">
          <a:extLst>
            <a:ext uri="{FF2B5EF4-FFF2-40B4-BE49-F238E27FC236}">
              <a16:creationId xmlns:a16="http://schemas.microsoft.com/office/drawing/2014/main" id="{FFAB48FF-4C8E-48EC-A10C-103941FEF25E}"/>
            </a:ext>
          </a:extLst>
        </xdr:cNvPr>
        <xdr:cNvSpPr txBox="1"/>
      </xdr:nvSpPr>
      <xdr:spPr>
        <a:xfrm>
          <a:off x="19310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99077</xdr:rowOff>
    </xdr:from>
    <xdr:ext cx="469744" cy="259045"/>
    <xdr:sp macro="" textlink="">
      <xdr:nvSpPr>
        <xdr:cNvPr id="725" name="n_4mainValue【児童館】&#10;一人当たり面積">
          <a:extLst>
            <a:ext uri="{FF2B5EF4-FFF2-40B4-BE49-F238E27FC236}">
              <a16:creationId xmlns:a16="http://schemas.microsoft.com/office/drawing/2014/main" id="{4E62B368-C1DE-4539-9177-3BCB1351150E}"/>
            </a:ext>
          </a:extLst>
        </xdr:cNvPr>
        <xdr:cNvSpPr txBox="1"/>
      </xdr:nvSpPr>
      <xdr:spPr>
        <a:xfrm>
          <a:off x="18421427"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D65AE444-F061-4890-8DA6-7B496D9B4B2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EE420756-7B65-42A5-80A3-68E8FF31B92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8F85DC80-3F22-4A74-9C8C-2C626222E74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A6F23055-19EC-46FC-9B08-17828721CC5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9F781BA2-565E-4C74-A835-6CD5AEA36E6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981AF391-AAC2-4DC2-90F0-A7494CBD86B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FCB8E4BB-E287-44D3-BFE0-29FC0E981DC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9077FBB6-253A-4766-98B3-D047A2131A7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C17C305A-3AC8-41C8-8229-F48600D1278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F43AF19F-E214-4EB7-B929-77D3B953A84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80311F26-951B-4183-90C0-2E20E53AA46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a:extLst>
            <a:ext uri="{FF2B5EF4-FFF2-40B4-BE49-F238E27FC236}">
              <a16:creationId xmlns:a16="http://schemas.microsoft.com/office/drawing/2014/main" id="{7884889E-4CF8-4932-A14A-7AD2E43FD6E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a:extLst>
            <a:ext uri="{FF2B5EF4-FFF2-40B4-BE49-F238E27FC236}">
              <a16:creationId xmlns:a16="http://schemas.microsoft.com/office/drawing/2014/main" id="{D124AC66-48BF-4684-A1A7-E325A4387DFA}"/>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a:extLst>
            <a:ext uri="{FF2B5EF4-FFF2-40B4-BE49-F238E27FC236}">
              <a16:creationId xmlns:a16="http://schemas.microsoft.com/office/drawing/2014/main" id="{B13A73A2-A9BF-497F-86D2-43FB4395F0C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a:extLst>
            <a:ext uri="{FF2B5EF4-FFF2-40B4-BE49-F238E27FC236}">
              <a16:creationId xmlns:a16="http://schemas.microsoft.com/office/drawing/2014/main" id="{34AC8BD9-05CD-4A9B-AFDE-5C3A11A876D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a:extLst>
            <a:ext uri="{FF2B5EF4-FFF2-40B4-BE49-F238E27FC236}">
              <a16:creationId xmlns:a16="http://schemas.microsoft.com/office/drawing/2014/main" id="{7E688468-BCF7-4B10-9627-BDE27C55CE2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a:extLst>
            <a:ext uri="{FF2B5EF4-FFF2-40B4-BE49-F238E27FC236}">
              <a16:creationId xmlns:a16="http://schemas.microsoft.com/office/drawing/2014/main" id="{208391AD-04B9-4960-B6FD-1314511DC96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a:extLst>
            <a:ext uri="{FF2B5EF4-FFF2-40B4-BE49-F238E27FC236}">
              <a16:creationId xmlns:a16="http://schemas.microsoft.com/office/drawing/2014/main" id="{E2CF1FAC-07C0-44FA-865A-615024405DA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a:extLst>
            <a:ext uri="{FF2B5EF4-FFF2-40B4-BE49-F238E27FC236}">
              <a16:creationId xmlns:a16="http://schemas.microsoft.com/office/drawing/2014/main" id="{33DE5CB9-D02F-42FC-B4ED-687F143BA88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a:extLst>
            <a:ext uri="{FF2B5EF4-FFF2-40B4-BE49-F238E27FC236}">
              <a16:creationId xmlns:a16="http://schemas.microsoft.com/office/drawing/2014/main" id="{B4B80B59-F54D-45A3-AB68-A9AFEE7BE06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a:extLst>
            <a:ext uri="{FF2B5EF4-FFF2-40B4-BE49-F238E27FC236}">
              <a16:creationId xmlns:a16="http://schemas.microsoft.com/office/drawing/2014/main" id="{1777920C-A01A-4191-BF8A-FF361668FCF6}"/>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4ADDAA42-DF24-4475-8F79-07FACD48AFF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a:extLst>
            <a:ext uri="{FF2B5EF4-FFF2-40B4-BE49-F238E27FC236}">
              <a16:creationId xmlns:a16="http://schemas.microsoft.com/office/drawing/2014/main" id="{7F1A4879-2F16-4C54-A9C6-227FDE3F8D5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id="{D3BC371B-E3D5-49D9-B054-3A9B80FA3C1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50" name="直線コネクタ 749">
          <a:extLst>
            <a:ext uri="{FF2B5EF4-FFF2-40B4-BE49-F238E27FC236}">
              <a16:creationId xmlns:a16="http://schemas.microsoft.com/office/drawing/2014/main" id="{5D400FA0-F276-4287-98FC-8C697CE0C4AA}"/>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51" name="【公民館】&#10;有形固定資産減価償却率最小値テキスト">
          <a:extLst>
            <a:ext uri="{FF2B5EF4-FFF2-40B4-BE49-F238E27FC236}">
              <a16:creationId xmlns:a16="http://schemas.microsoft.com/office/drawing/2014/main" id="{6B4C5091-5327-4714-A5D3-0757BA4762D4}"/>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52" name="直線コネクタ 751">
          <a:extLst>
            <a:ext uri="{FF2B5EF4-FFF2-40B4-BE49-F238E27FC236}">
              <a16:creationId xmlns:a16="http://schemas.microsoft.com/office/drawing/2014/main" id="{1D0DE2F0-9440-4187-9A7B-51DC5A83960A}"/>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53" name="【公民館】&#10;有形固定資産減価償却率最大値テキスト">
          <a:extLst>
            <a:ext uri="{FF2B5EF4-FFF2-40B4-BE49-F238E27FC236}">
              <a16:creationId xmlns:a16="http://schemas.microsoft.com/office/drawing/2014/main" id="{C35E443B-15BC-4999-9360-81E92545D2B9}"/>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54" name="直線コネクタ 753">
          <a:extLst>
            <a:ext uri="{FF2B5EF4-FFF2-40B4-BE49-F238E27FC236}">
              <a16:creationId xmlns:a16="http://schemas.microsoft.com/office/drawing/2014/main" id="{96B7F1A7-431A-4753-B886-E97906DD6B37}"/>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19702</xdr:rowOff>
    </xdr:from>
    <xdr:ext cx="405111" cy="259045"/>
    <xdr:sp macro="" textlink="">
      <xdr:nvSpPr>
        <xdr:cNvPr id="755" name="【公民館】&#10;有形固定資産減価償却率平均値テキスト">
          <a:extLst>
            <a:ext uri="{FF2B5EF4-FFF2-40B4-BE49-F238E27FC236}">
              <a16:creationId xmlns:a16="http://schemas.microsoft.com/office/drawing/2014/main" id="{41F19486-3E3C-465E-B6E1-0E7DBF31AD83}"/>
            </a:ext>
          </a:extLst>
        </xdr:cNvPr>
        <xdr:cNvSpPr txBox="1"/>
      </xdr:nvSpPr>
      <xdr:spPr>
        <a:xfrm>
          <a:off x="16357600" y="1767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56" name="フローチャート: 判断 755">
          <a:extLst>
            <a:ext uri="{FF2B5EF4-FFF2-40B4-BE49-F238E27FC236}">
              <a16:creationId xmlns:a16="http://schemas.microsoft.com/office/drawing/2014/main" id="{0D3F6C11-05B6-4A0A-8E03-D490A0619C51}"/>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57" name="フローチャート: 判断 756">
          <a:extLst>
            <a:ext uri="{FF2B5EF4-FFF2-40B4-BE49-F238E27FC236}">
              <a16:creationId xmlns:a16="http://schemas.microsoft.com/office/drawing/2014/main" id="{05A198BD-FCCE-4AC0-804C-AB0FBB800347}"/>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58" name="フローチャート: 判断 757">
          <a:extLst>
            <a:ext uri="{FF2B5EF4-FFF2-40B4-BE49-F238E27FC236}">
              <a16:creationId xmlns:a16="http://schemas.microsoft.com/office/drawing/2014/main" id="{E45476B3-9E16-4200-90B1-D023B110044F}"/>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59" name="フローチャート: 判断 758">
          <a:extLst>
            <a:ext uri="{FF2B5EF4-FFF2-40B4-BE49-F238E27FC236}">
              <a16:creationId xmlns:a16="http://schemas.microsoft.com/office/drawing/2014/main" id="{1FB7F953-C249-403A-AFD6-211043BE3B23}"/>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60" name="フローチャート: 判断 759">
          <a:extLst>
            <a:ext uri="{FF2B5EF4-FFF2-40B4-BE49-F238E27FC236}">
              <a16:creationId xmlns:a16="http://schemas.microsoft.com/office/drawing/2014/main" id="{15F592E7-D296-426E-923A-41A8BA6D02E1}"/>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2B08E2E4-0580-44A6-A211-23DC92C4FC9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8F359E7B-70CD-402E-9B0A-A089345F731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BEFE259B-4F50-4466-BD9C-E4B2CF3F81B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54CCE741-3A15-408C-8629-E71853C0E7F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498D9507-DC0D-44BD-AB11-B7574B5BE90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168275</xdr:rowOff>
    </xdr:from>
    <xdr:to>
      <xdr:col>85</xdr:col>
      <xdr:colOff>177800</xdr:colOff>
      <xdr:row>107</xdr:row>
      <xdr:rowOff>98425</xdr:rowOff>
    </xdr:to>
    <xdr:sp macro="" textlink="">
      <xdr:nvSpPr>
        <xdr:cNvPr id="766" name="楕円 765">
          <a:extLst>
            <a:ext uri="{FF2B5EF4-FFF2-40B4-BE49-F238E27FC236}">
              <a16:creationId xmlns:a16="http://schemas.microsoft.com/office/drawing/2014/main" id="{5EAA763D-68D4-447E-9084-F4B3D966996B}"/>
            </a:ext>
          </a:extLst>
        </xdr:cNvPr>
        <xdr:cNvSpPr/>
      </xdr:nvSpPr>
      <xdr:spPr>
        <a:xfrm>
          <a:off x="162687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146702</xdr:rowOff>
    </xdr:from>
    <xdr:ext cx="405111" cy="259045"/>
    <xdr:sp macro="" textlink="">
      <xdr:nvSpPr>
        <xdr:cNvPr id="767" name="【公民館】&#10;有形固定資産減価償却率該当値テキスト">
          <a:extLst>
            <a:ext uri="{FF2B5EF4-FFF2-40B4-BE49-F238E27FC236}">
              <a16:creationId xmlns:a16="http://schemas.microsoft.com/office/drawing/2014/main" id="{A8EA8F99-F1F6-4666-8A16-85065CDBCB1F}"/>
            </a:ext>
          </a:extLst>
        </xdr:cNvPr>
        <xdr:cNvSpPr txBox="1"/>
      </xdr:nvSpPr>
      <xdr:spPr>
        <a:xfrm>
          <a:off x="16357600"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130175</xdr:rowOff>
    </xdr:from>
    <xdr:to>
      <xdr:col>81</xdr:col>
      <xdr:colOff>101600</xdr:colOff>
      <xdr:row>107</xdr:row>
      <xdr:rowOff>60325</xdr:rowOff>
    </xdr:to>
    <xdr:sp macro="" textlink="">
      <xdr:nvSpPr>
        <xdr:cNvPr id="768" name="楕円 767">
          <a:extLst>
            <a:ext uri="{FF2B5EF4-FFF2-40B4-BE49-F238E27FC236}">
              <a16:creationId xmlns:a16="http://schemas.microsoft.com/office/drawing/2014/main" id="{44DD3898-450D-481F-A6A1-0C29A99C0F01}"/>
            </a:ext>
          </a:extLst>
        </xdr:cNvPr>
        <xdr:cNvSpPr/>
      </xdr:nvSpPr>
      <xdr:spPr>
        <a:xfrm>
          <a:off x="15430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9525</xdr:rowOff>
    </xdr:from>
    <xdr:to>
      <xdr:col>85</xdr:col>
      <xdr:colOff>127000</xdr:colOff>
      <xdr:row>107</xdr:row>
      <xdr:rowOff>47625</xdr:rowOff>
    </xdr:to>
    <xdr:cxnSp macro="">
      <xdr:nvCxnSpPr>
        <xdr:cNvPr id="769" name="直線コネクタ 768">
          <a:extLst>
            <a:ext uri="{FF2B5EF4-FFF2-40B4-BE49-F238E27FC236}">
              <a16:creationId xmlns:a16="http://schemas.microsoft.com/office/drawing/2014/main" id="{9F352A0A-189E-4DB9-A2D7-2FA68E46561A}"/>
            </a:ext>
          </a:extLst>
        </xdr:cNvPr>
        <xdr:cNvCxnSpPr/>
      </xdr:nvCxnSpPr>
      <xdr:spPr>
        <a:xfrm>
          <a:off x="15481300" y="183546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154939</xdr:rowOff>
    </xdr:from>
    <xdr:to>
      <xdr:col>76</xdr:col>
      <xdr:colOff>165100</xdr:colOff>
      <xdr:row>107</xdr:row>
      <xdr:rowOff>85089</xdr:rowOff>
    </xdr:to>
    <xdr:sp macro="" textlink="">
      <xdr:nvSpPr>
        <xdr:cNvPr id="770" name="楕円 769">
          <a:extLst>
            <a:ext uri="{FF2B5EF4-FFF2-40B4-BE49-F238E27FC236}">
              <a16:creationId xmlns:a16="http://schemas.microsoft.com/office/drawing/2014/main" id="{D332A7F2-000B-412A-B147-9F7A74CF723D}"/>
            </a:ext>
          </a:extLst>
        </xdr:cNvPr>
        <xdr:cNvSpPr/>
      </xdr:nvSpPr>
      <xdr:spPr>
        <a:xfrm>
          <a:off x="14541500" y="183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9525</xdr:rowOff>
    </xdr:from>
    <xdr:to>
      <xdr:col>81</xdr:col>
      <xdr:colOff>50800</xdr:colOff>
      <xdr:row>107</xdr:row>
      <xdr:rowOff>34289</xdr:rowOff>
    </xdr:to>
    <xdr:cxnSp macro="">
      <xdr:nvCxnSpPr>
        <xdr:cNvPr id="771" name="直線コネクタ 770">
          <a:extLst>
            <a:ext uri="{FF2B5EF4-FFF2-40B4-BE49-F238E27FC236}">
              <a16:creationId xmlns:a16="http://schemas.microsoft.com/office/drawing/2014/main" id="{BD43CA9E-4725-49B9-8518-192CDC35F5CD}"/>
            </a:ext>
          </a:extLst>
        </xdr:cNvPr>
        <xdr:cNvCxnSpPr/>
      </xdr:nvCxnSpPr>
      <xdr:spPr>
        <a:xfrm flipV="1">
          <a:off x="14592300" y="1835467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128270</xdr:rowOff>
    </xdr:from>
    <xdr:to>
      <xdr:col>72</xdr:col>
      <xdr:colOff>38100</xdr:colOff>
      <xdr:row>107</xdr:row>
      <xdr:rowOff>58420</xdr:rowOff>
    </xdr:to>
    <xdr:sp macro="" textlink="">
      <xdr:nvSpPr>
        <xdr:cNvPr id="772" name="楕円 771">
          <a:extLst>
            <a:ext uri="{FF2B5EF4-FFF2-40B4-BE49-F238E27FC236}">
              <a16:creationId xmlns:a16="http://schemas.microsoft.com/office/drawing/2014/main" id="{03EDCE13-48E6-434E-8802-F1ACC77AF204}"/>
            </a:ext>
          </a:extLst>
        </xdr:cNvPr>
        <xdr:cNvSpPr/>
      </xdr:nvSpPr>
      <xdr:spPr>
        <a:xfrm>
          <a:off x="1365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7620</xdr:rowOff>
    </xdr:from>
    <xdr:to>
      <xdr:col>76</xdr:col>
      <xdr:colOff>114300</xdr:colOff>
      <xdr:row>107</xdr:row>
      <xdr:rowOff>34289</xdr:rowOff>
    </xdr:to>
    <xdr:cxnSp macro="">
      <xdr:nvCxnSpPr>
        <xdr:cNvPr id="773" name="直線コネクタ 772">
          <a:extLst>
            <a:ext uri="{FF2B5EF4-FFF2-40B4-BE49-F238E27FC236}">
              <a16:creationId xmlns:a16="http://schemas.microsoft.com/office/drawing/2014/main" id="{588EBE4D-A686-4EED-BD5F-0E662B751830}"/>
            </a:ext>
          </a:extLst>
        </xdr:cNvPr>
        <xdr:cNvCxnSpPr/>
      </xdr:nvCxnSpPr>
      <xdr:spPr>
        <a:xfrm>
          <a:off x="13703300" y="183527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116839</xdr:rowOff>
    </xdr:from>
    <xdr:to>
      <xdr:col>67</xdr:col>
      <xdr:colOff>101600</xdr:colOff>
      <xdr:row>107</xdr:row>
      <xdr:rowOff>46989</xdr:rowOff>
    </xdr:to>
    <xdr:sp macro="" textlink="">
      <xdr:nvSpPr>
        <xdr:cNvPr id="774" name="楕円 773">
          <a:extLst>
            <a:ext uri="{FF2B5EF4-FFF2-40B4-BE49-F238E27FC236}">
              <a16:creationId xmlns:a16="http://schemas.microsoft.com/office/drawing/2014/main" id="{F52FC84E-F29D-429A-AD06-C217695E1A9B}"/>
            </a:ext>
          </a:extLst>
        </xdr:cNvPr>
        <xdr:cNvSpPr/>
      </xdr:nvSpPr>
      <xdr:spPr>
        <a:xfrm>
          <a:off x="1276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167639</xdr:rowOff>
    </xdr:from>
    <xdr:to>
      <xdr:col>71</xdr:col>
      <xdr:colOff>177800</xdr:colOff>
      <xdr:row>107</xdr:row>
      <xdr:rowOff>7620</xdr:rowOff>
    </xdr:to>
    <xdr:cxnSp macro="">
      <xdr:nvCxnSpPr>
        <xdr:cNvPr id="775" name="直線コネクタ 774">
          <a:extLst>
            <a:ext uri="{FF2B5EF4-FFF2-40B4-BE49-F238E27FC236}">
              <a16:creationId xmlns:a16="http://schemas.microsoft.com/office/drawing/2014/main" id="{D0D37930-E771-4F97-AD18-B8D6A73641B1}"/>
            </a:ext>
          </a:extLst>
        </xdr:cNvPr>
        <xdr:cNvCxnSpPr/>
      </xdr:nvCxnSpPr>
      <xdr:spPr>
        <a:xfrm>
          <a:off x="12814300" y="183413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113047</xdr:rowOff>
    </xdr:from>
    <xdr:ext cx="405111" cy="259045"/>
    <xdr:sp macro="" textlink="">
      <xdr:nvSpPr>
        <xdr:cNvPr id="776" name="n_1aveValue【公民館】&#10;有形固定資産減価償却率">
          <a:extLst>
            <a:ext uri="{FF2B5EF4-FFF2-40B4-BE49-F238E27FC236}">
              <a16:creationId xmlns:a16="http://schemas.microsoft.com/office/drawing/2014/main" id="{10082298-5CF1-4760-A708-CFF81D367E79}"/>
            </a:ext>
          </a:extLst>
        </xdr:cNvPr>
        <xdr:cNvSpPr txBox="1"/>
      </xdr:nvSpPr>
      <xdr:spPr>
        <a:xfrm>
          <a:off x="152660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77" name="n_2aveValue【公民館】&#10;有形固定資産減価償却率">
          <a:extLst>
            <a:ext uri="{FF2B5EF4-FFF2-40B4-BE49-F238E27FC236}">
              <a16:creationId xmlns:a16="http://schemas.microsoft.com/office/drawing/2014/main" id="{DA39CE42-4AFF-4405-A98C-99AC28A7DF1B}"/>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78" name="n_3aveValue【公民館】&#10;有形固定資産減価償却率">
          <a:extLst>
            <a:ext uri="{FF2B5EF4-FFF2-40B4-BE49-F238E27FC236}">
              <a16:creationId xmlns:a16="http://schemas.microsoft.com/office/drawing/2014/main" id="{3B1E35F7-8E37-41C7-9212-946D9827F5E1}"/>
            </a:ext>
          </a:extLst>
        </xdr:cNvPr>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79" name="n_4aveValue【公民館】&#10;有形固定資産減価償却率">
          <a:extLst>
            <a:ext uri="{FF2B5EF4-FFF2-40B4-BE49-F238E27FC236}">
              <a16:creationId xmlns:a16="http://schemas.microsoft.com/office/drawing/2014/main" id="{27A1DCA2-6370-45BF-9AAD-50EC82450196}"/>
            </a:ext>
          </a:extLst>
        </xdr:cNvPr>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51452</xdr:rowOff>
    </xdr:from>
    <xdr:ext cx="405111" cy="259045"/>
    <xdr:sp macro="" textlink="">
      <xdr:nvSpPr>
        <xdr:cNvPr id="780" name="n_1mainValue【公民館】&#10;有形固定資産減価償却率">
          <a:extLst>
            <a:ext uri="{FF2B5EF4-FFF2-40B4-BE49-F238E27FC236}">
              <a16:creationId xmlns:a16="http://schemas.microsoft.com/office/drawing/2014/main" id="{B0EEE6A6-8285-43C6-8F45-5D11C469D7EF}"/>
            </a:ext>
          </a:extLst>
        </xdr:cNvPr>
        <xdr:cNvSpPr txBox="1"/>
      </xdr:nvSpPr>
      <xdr:spPr>
        <a:xfrm>
          <a:off x="15266044"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76216</xdr:rowOff>
    </xdr:from>
    <xdr:ext cx="405111" cy="259045"/>
    <xdr:sp macro="" textlink="">
      <xdr:nvSpPr>
        <xdr:cNvPr id="781" name="n_2mainValue【公民館】&#10;有形固定資産減価償却率">
          <a:extLst>
            <a:ext uri="{FF2B5EF4-FFF2-40B4-BE49-F238E27FC236}">
              <a16:creationId xmlns:a16="http://schemas.microsoft.com/office/drawing/2014/main" id="{5F1E4D0A-9CCE-47AF-B8E8-817CAA28BF5B}"/>
            </a:ext>
          </a:extLst>
        </xdr:cNvPr>
        <xdr:cNvSpPr txBox="1"/>
      </xdr:nvSpPr>
      <xdr:spPr>
        <a:xfrm>
          <a:off x="14389744"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49547</xdr:rowOff>
    </xdr:from>
    <xdr:ext cx="405111" cy="259045"/>
    <xdr:sp macro="" textlink="">
      <xdr:nvSpPr>
        <xdr:cNvPr id="782" name="n_3mainValue【公民館】&#10;有形固定資産減価償却率">
          <a:extLst>
            <a:ext uri="{FF2B5EF4-FFF2-40B4-BE49-F238E27FC236}">
              <a16:creationId xmlns:a16="http://schemas.microsoft.com/office/drawing/2014/main" id="{62354D10-2A79-4B3E-8472-FFD86AABADE3}"/>
            </a:ext>
          </a:extLst>
        </xdr:cNvPr>
        <xdr:cNvSpPr txBox="1"/>
      </xdr:nvSpPr>
      <xdr:spPr>
        <a:xfrm>
          <a:off x="13500744" y="183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38116</xdr:rowOff>
    </xdr:from>
    <xdr:ext cx="405111" cy="259045"/>
    <xdr:sp macro="" textlink="">
      <xdr:nvSpPr>
        <xdr:cNvPr id="783" name="n_4mainValue【公民館】&#10;有形固定資産減価償却率">
          <a:extLst>
            <a:ext uri="{FF2B5EF4-FFF2-40B4-BE49-F238E27FC236}">
              <a16:creationId xmlns:a16="http://schemas.microsoft.com/office/drawing/2014/main" id="{65A6215D-5EDB-459D-B124-09B904F7BD3F}"/>
            </a:ext>
          </a:extLst>
        </xdr:cNvPr>
        <xdr:cNvSpPr txBox="1"/>
      </xdr:nvSpPr>
      <xdr:spPr>
        <a:xfrm>
          <a:off x="12611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CAC8C8EE-7863-4678-B8A0-B565E51C9F7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035725D3-3203-4420-A4A0-5936F5034A1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E4B2296A-0DCA-4EDF-BD97-E241A608027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B99DC288-0865-40CC-82DD-952D937E842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98B293C5-74DE-4E7A-8EBB-87ABC465075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4E991408-DDC7-4FA9-A743-0505FCAE057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1F5F488F-3137-4683-91D4-CCC21BC49C5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95DE992D-7E39-4E08-8943-E3168BB4A9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5781C5C9-BA1C-49B7-AB43-6D2743B4DBA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405E8067-AC69-442A-8779-DF6C21E7867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94" name="直線コネクタ 793">
          <a:extLst>
            <a:ext uri="{FF2B5EF4-FFF2-40B4-BE49-F238E27FC236}">
              <a16:creationId xmlns:a16="http://schemas.microsoft.com/office/drawing/2014/main" id="{E6D26E08-042C-41F5-9730-9DBA1ED27C0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95" name="テキスト ボックス 794">
          <a:extLst>
            <a:ext uri="{FF2B5EF4-FFF2-40B4-BE49-F238E27FC236}">
              <a16:creationId xmlns:a16="http://schemas.microsoft.com/office/drawing/2014/main" id="{DBB5B837-60FE-45E6-BAFD-5A49B0DCF27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96" name="直線コネクタ 795">
          <a:extLst>
            <a:ext uri="{FF2B5EF4-FFF2-40B4-BE49-F238E27FC236}">
              <a16:creationId xmlns:a16="http://schemas.microsoft.com/office/drawing/2014/main" id="{62A0D40B-AAB7-40DD-84F2-C26F8AE5D68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7" name="テキスト ボックス 796">
          <a:extLst>
            <a:ext uri="{FF2B5EF4-FFF2-40B4-BE49-F238E27FC236}">
              <a16:creationId xmlns:a16="http://schemas.microsoft.com/office/drawing/2014/main" id="{A243815D-581D-4896-A82D-0B201233DA5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8" name="直線コネクタ 797">
          <a:extLst>
            <a:ext uri="{FF2B5EF4-FFF2-40B4-BE49-F238E27FC236}">
              <a16:creationId xmlns:a16="http://schemas.microsoft.com/office/drawing/2014/main" id="{C75C5EAA-17C9-407C-927D-7C466C3B599A}"/>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9" name="テキスト ボックス 798">
          <a:extLst>
            <a:ext uri="{FF2B5EF4-FFF2-40B4-BE49-F238E27FC236}">
              <a16:creationId xmlns:a16="http://schemas.microsoft.com/office/drawing/2014/main" id="{7E69DB91-A10F-4025-B3F7-96FB2057160F}"/>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0" name="直線コネクタ 799">
          <a:extLst>
            <a:ext uri="{FF2B5EF4-FFF2-40B4-BE49-F238E27FC236}">
              <a16:creationId xmlns:a16="http://schemas.microsoft.com/office/drawing/2014/main" id="{02B154CF-1862-476A-84ED-CF841D31EE8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1" name="テキスト ボックス 800">
          <a:extLst>
            <a:ext uri="{FF2B5EF4-FFF2-40B4-BE49-F238E27FC236}">
              <a16:creationId xmlns:a16="http://schemas.microsoft.com/office/drawing/2014/main" id="{F2896A78-5724-46CE-8D12-EB54EA5A8BB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2" name="直線コネクタ 801">
          <a:extLst>
            <a:ext uri="{FF2B5EF4-FFF2-40B4-BE49-F238E27FC236}">
              <a16:creationId xmlns:a16="http://schemas.microsoft.com/office/drawing/2014/main" id="{D3FAF7E3-A0A5-42D1-8CCD-97690993680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3" name="テキスト ボックス 802">
          <a:extLst>
            <a:ext uri="{FF2B5EF4-FFF2-40B4-BE49-F238E27FC236}">
              <a16:creationId xmlns:a16="http://schemas.microsoft.com/office/drawing/2014/main" id="{CD4DDEF3-9CFE-4026-8CB6-FBA5EB63F63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4" name="【公民館】&#10;一人当たり面積グラフ枠">
          <a:extLst>
            <a:ext uri="{FF2B5EF4-FFF2-40B4-BE49-F238E27FC236}">
              <a16:creationId xmlns:a16="http://schemas.microsoft.com/office/drawing/2014/main" id="{88839ECA-47DA-458B-8146-2175D3725B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805" name="直線コネクタ 804">
          <a:extLst>
            <a:ext uri="{FF2B5EF4-FFF2-40B4-BE49-F238E27FC236}">
              <a16:creationId xmlns:a16="http://schemas.microsoft.com/office/drawing/2014/main" id="{CF6717F3-769C-460C-92AA-D15134E095C6}"/>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806" name="【公民館】&#10;一人当たり面積最小値テキスト">
          <a:extLst>
            <a:ext uri="{FF2B5EF4-FFF2-40B4-BE49-F238E27FC236}">
              <a16:creationId xmlns:a16="http://schemas.microsoft.com/office/drawing/2014/main" id="{FB791236-6F44-4300-AC7B-FC3197BB4C5D}"/>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07" name="直線コネクタ 806">
          <a:extLst>
            <a:ext uri="{FF2B5EF4-FFF2-40B4-BE49-F238E27FC236}">
              <a16:creationId xmlns:a16="http://schemas.microsoft.com/office/drawing/2014/main" id="{713A11E1-1CE3-4CA0-9B8C-3A48D9689A2C}"/>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08" name="【公民館】&#10;一人当たり面積最大値テキスト">
          <a:extLst>
            <a:ext uri="{FF2B5EF4-FFF2-40B4-BE49-F238E27FC236}">
              <a16:creationId xmlns:a16="http://schemas.microsoft.com/office/drawing/2014/main" id="{3A74271C-225E-4FEC-964B-0BF313AEF924}"/>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09" name="直線コネクタ 808">
          <a:extLst>
            <a:ext uri="{FF2B5EF4-FFF2-40B4-BE49-F238E27FC236}">
              <a16:creationId xmlns:a16="http://schemas.microsoft.com/office/drawing/2014/main" id="{469AA42D-BA15-4854-95F5-78D9949BE17B}"/>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810" name="【公民館】&#10;一人当たり面積平均値テキスト">
          <a:extLst>
            <a:ext uri="{FF2B5EF4-FFF2-40B4-BE49-F238E27FC236}">
              <a16:creationId xmlns:a16="http://schemas.microsoft.com/office/drawing/2014/main" id="{03F89847-0023-4D80-A5E1-A0DCFC4144E2}"/>
            </a:ext>
          </a:extLst>
        </xdr:cNvPr>
        <xdr:cNvSpPr txBox="1"/>
      </xdr:nvSpPr>
      <xdr:spPr>
        <a:xfrm>
          <a:off x="22199600" y="1801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11" name="フローチャート: 判断 810">
          <a:extLst>
            <a:ext uri="{FF2B5EF4-FFF2-40B4-BE49-F238E27FC236}">
              <a16:creationId xmlns:a16="http://schemas.microsoft.com/office/drawing/2014/main" id="{933E5AD1-1563-4703-899A-2549B67C5DE3}"/>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12" name="フローチャート: 判断 811">
          <a:extLst>
            <a:ext uri="{FF2B5EF4-FFF2-40B4-BE49-F238E27FC236}">
              <a16:creationId xmlns:a16="http://schemas.microsoft.com/office/drawing/2014/main" id="{A026281D-FBF3-414C-847F-34E6F4AD36D3}"/>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13" name="フローチャート: 判断 812">
          <a:extLst>
            <a:ext uri="{FF2B5EF4-FFF2-40B4-BE49-F238E27FC236}">
              <a16:creationId xmlns:a16="http://schemas.microsoft.com/office/drawing/2014/main" id="{BCD47CE7-BAF6-4872-8D71-8D730657F35E}"/>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14" name="フローチャート: 判断 813">
          <a:extLst>
            <a:ext uri="{FF2B5EF4-FFF2-40B4-BE49-F238E27FC236}">
              <a16:creationId xmlns:a16="http://schemas.microsoft.com/office/drawing/2014/main" id="{43743526-E5A0-44EA-81E4-A2054B5AF2ED}"/>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15" name="フローチャート: 判断 814">
          <a:extLst>
            <a:ext uri="{FF2B5EF4-FFF2-40B4-BE49-F238E27FC236}">
              <a16:creationId xmlns:a16="http://schemas.microsoft.com/office/drawing/2014/main" id="{C2E9F2C8-D1F3-49EC-BBAF-DDDC03053421}"/>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779E69FF-8EB0-42DC-9DAD-5B1DED7F204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4F4425F7-B0C0-40D2-BB76-7A022D6EFD3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F0579C75-9894-4790-95B9-8C650927F9B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559754BB-8928-41E0-8B18-DB37D556037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8699C3F5-5782-4189-A175-342F466690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1" name="楕円 820">
          <a:extLst>
            <a:ext uri="{FF2B5EF4-FFF2-40B4-BE49-F238E27FC236}">
              <a16:creationId xmlns:a16="http://schemas.microsoft.com/office/drawing/2014/main" id="{0ADF37A5-018D-4216-A35A-43B3A1EC9EB7}"/>
            </a:ext>
          </a:extLst>
        </xdr:cNvPr>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822" name="【公民館】&#10;一人当たり面積該当値テキスト">
          <a:extLst>
            <a:ext uri="{FF2B5EF4-FFF2-40B4-BE49-F238E27FC236}">
              <a16:creationId xmlns:a16="http://schemas.microsoft.com/office/drawing/2014/main" id="{54EF8685-DAE5-4ECB-87A8-4D06EF758375}"/>
            </a:ext>
          </a:extLst>
        </xdr:cNvPr>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119126</xdr:rowOff>
    </xdr:from>
    <xdr:to>
      <xdr:col>112</xdr:col>
      <xdr:colOff>38100</xdr:colOff>
      <xdr:row>107</xdr:row>
      <xdr:rowOff>49276</xdr:rowOff>
    </xdr:to>
    <xdr:sp macro="" textlink="">
      <xdr:nvSpPr>
        <xdr:cNvPr id="823" name="楕円 822">
          <a:extLst>
            <a:ext uri="{FF2B5EF4-FFF2-40B4-BE49-F238E27FC236}">
              <a16:creationId xmlns:a16="http://schemas.microsoft.com/office/drawing/2014/main" id="{C8F0661D-D304-4D18-8DC2-CA09D356F566}"/>
            </a:ext>
          </a:extLst>
        </xdr:cNvPr>
        <xdr:cNvSpPr/>
      </xdr:nvSpPr>
      <xdr:spPr>
        <a:xfrm>
          <a:off x="21272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106</xdr:row>
      <xdr:rowOff>169926</xdr:rowOff>
    </xdr:to>
    <xdr:cxnSp macro="">
      <xdr:nvCxnSpPr>
        <xdr:cNvPr id="824" name="直線コネクタ 823">
          <a:extLst>
            <a:ext uri="{FF2B5EF4-FFF2-40B4-BE49-F238E27FC236}">
              <a16:creationId xmlns:a16="http://schemas.microsoft.com/office/drawing/2014/main" id="{BB8B8F3E-F338-4CBD-A0DB-0C2F34820645}"/>
            </a:ext>
          </a:extLst>
        </xdr:cNvPr>
        <xdr:cNvCxnSpPr/>
      </xdr:nvCxnSpPr>
      <xdr:spPr>
        <a:xfrm flipV="1">
          <a:off x="21323300" y="1834133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123698</xdr:rowOff>
    </xdr:from>
    <xdr:to>
      <xdr:col>107</xdr:col>
      <xdr:colOff>101600</xdr:colOff>
      <xdr:row>107</xdr:row>
      <xdr:rowOff>53848</xdr:rowOff>
    </xdr:to>
    <xdr:sp macro="" textlink="">
      <xdr:nvSpPr>
        <xdr:cNvPr id="825" name="楕円 824">
          <a:extLst>
            <a:ext uri="{FF2B5EF4-FFF2-40B4-BE49-F238E27FC236}">
              <a16:creationId xmlns:a16="http://schemas.microsoft.com/office/drawing/2014/main" id="{E177247C-DE16-4CB0-AA85-54F32B00D78B}"/>
            </a:ext>
          </a:extLst>
        </xdr:cNvPr>
        <xdr:cNvSpPr/>
      </xdr:nvSpPr>
      <xdr:spPr>
        <a:xfrm>
          <a:off x="20383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169926</xdr:rowOff>
    </xdr:from>
    <xdr:to>
      <xdr:col>111</xdr:col>
      <xdr:colOff>177800</xdr:colOff>
      <xdr:row>107</xdr:row>
      <xdr:rowOff>3048</xdr:rowOff>
    </xdr:to>
    <xdr:cxnSp macro="">
      <xdr:nvCxnSpPr>
        <xdr:cNvPr id="826" name="直線コネクタ 825">
          <a:extLst>
            <a:ext uri="{FF2B5EF4-FFF2-40B4-BE49-F238E27FC236}">
              <a16:creationId xmlns:a16="http://schemas.microsoft.com/office/drawing/2014/main" id="{E1D26A14-C3B0-46D6-99C3-285264C5817C}"/>
            </a:ext>
          </a:extLst>
        </xdr:cNvPr>
        <xdr:cNvCxnSpPr/>
      </xdr:nvCxnSpPr>
      <xdr:spPr>
        <a:xfrm flipV="1">
          <a:off x="20434300" y="1834362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827" name="楕円 826">
          <a:extLst>
            <a:ext uri="{FF2B5EF4-FFF2-40B4-BE49-F238E27FC236}">
              <a16:creationId xmlns:a16="http://schemas.microsoft.com/office/drawing/2014/main" id="{94D45000-B58F-406C-BAA9-A0BACC83C37E}"/>
            </a:ext>
          </a:extLst>
        </xdr:cNvPr>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xdr:rowOff>
    </xdr:from>
    <xdr:to>
      <xdr:col>107</xdr:col>
      <xdr:colOff>50800</xdr:colOff>
      <xdr:row>107</xdr:row>
      <xdr:rowOff>7620</xdr:rowOff>
    </xdr:to>
    <xdr:cxnSp macro="">
      <xdr:nvCxnSpPr>
        <xdr:cNvPr id="828" name="直線コネクタ 827">
          <a:extLst>
            <a:ext uri="{FF2B5EF4-FFF2-40B4-BE49-F238E27FC236}">
              <a16:creationId xmlns:a16="http://schemas.microsoft.com/office/drawing/2014/main" id="{D35DD203-9F71-4D40-B7AA-1F1ABAA6D886}"/>
            </a:ext>
          </a:extLst>
        </xdr:cNvPr>
        <xdr:cNvCxnSpPr/>
      </xdr:nvCxnSpPr>
      <xdr:spPr>
        <a:xfrm flipV="1">
          <a:off x="19545300" y="183481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130556</xdr:rowOff>
    </xdr:from>
    <xdr:to>
      <xdr:col>98</xdr:col>
      <xdr:colOff>38100</xdr:colOff>
      <xdr:row>107</xdr:row>
      <xdr:rowOff>60706</xdr:rowOff>
    </xdr:to>
    <xdr:sp macro="" textlink="">
      <xdr:nvSpPr>
        <xdr:cNvPr id="829" name="楕円 828">
          <a:extLst>
            <a:ext uri="{FF2B5EF4-FFF2-40B4-BE49-F238E27FC236}">
              <a16:creationId xmlns:a16="http://schemas.microsoft.com/office/drawing/2014/main" id="{95CC45A9-EC4E-44D5-8376-8E48912C8408}"/>
            </a:ext>
          </a:extLst>
        </xdr:cNvPr>
        <xdr:cNvSpPr/>
      </xdr:nvSpPr>
      <xdr:spPr>
        <a:xfrm>
          <a:off x="18605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7620</xdr:rowOff>
    </xdr:from>
    <xdr:to>
      <xdr:col>102</xdr:col>
      <xdr:colOff>114300</xdr:colOff>
      <xdr:row>107</xdr:row>
      <xdr:rowOff>9906</xdr:rowOff>
    </xdr:to>
    <xdr:cxnSp macro="">
      <xdr:nvCxnSpPr>
        <xdr:cNvPr id="830" name="直線コネクタ 829">
          <a:extLst>
            <a:ext uri="{FF2B5EF4-FFF2-40B4-BE49-F238E27FC236}">
              <a16:creationId xmlns:a16="http://schemas.microsoft.com/office/drawing/2014/main" id="{56E6F317-3C36-4233-B028-F7A7C2CD929A}"/>
            </a:ext>
          </a:extLst>
        </xdr:cNvPr>
        <xdr:cNvCxnSpPr/>
      </xdr:nvCxnSpPr>
      <xdr:spPr>
        <a:xfrm flipV="1">
          <a:off x="18656300" y="183527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831" name="n_1aveValue【公民館】&#10;一人当たり面積">
          <a:extLst>
            <a:ext uri="{FF2B5EF4-FFF2-40B4-BE49-F238E27FC236}">
              <a16:creationId xmlns:a16="http://schemas.microsoft.com/office/drawing/2014/main" id="{C256122A-3077-4945-B374-E432E2214C9F}"/>
            </a:ext>
          </a:extLst>
        </xdr:cNvPr>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832" name="n_2aveValue【公民館】&#10;一人当たり面積">
          <a:extLst>
            <a:ext uri="{FF2B5EF4-FFF2-40B4-BE49-F238E27FC236}">
              <a16:creationId xmlns:a16="http://schemas.microsoft.com/office/drawing/2014/main" id="{9E923409-9FF5-4DBE-BD2D-40AB6A91B8B9}"/>
            </a:ext>
          </a:extLst>
        </xdr:cNvPr>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833" name="n_3aveValue【公民館】&#10;一人当たり面積">
          <a:extLst>
            <a:ext uri="{FF2B5EF4-FFF2-40B4-BE49-F238E27FC236}">
              <a16:creationId xmlns:a16="http://schemas.microsoft.com/office/drawing/2014/main" id="{BFB6CB31-CA12-4D45-854A-C4C013B78219}"/>
            </a:ext>
          </a:extLst>
        </xdr:cNvPr>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834" name="n_4aveValue【公民館】&#10;一人当たり面積">
          <a:extLst>
            <a:ext uri="{FF2B5EF4-FFF2-40B4-BE49-F238E27FC236}">
              <a16:creationId xmlns:a16="http://schemas.microsoft.com/office/drawing/2014/main" id="{962E22A9-D080-48B8-AF6E-1711593B5D32}"/>
            </a:ext>
          </a:extLst>
        </xdr:cNvPr>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40403</xdr:rowOff>
    </xdr:from>
    <xdr:ext cx="469744" cy="259045"/>
    <xdr:sp macro="" textlink="">
      <xdr:nvSpPr>
        <xdr:cNvPr id="835" name="n_1mainValue【公民館】&#10;一人当たり面積">
          <a:extLst>
            <a:ext uri="{FF2B5EF4-FFF2-40B4-BE49-F238E27FC236}">
              <a16:creationId xmlns:a16="http://schemas.microsoft.com/office/drawing/2014/main" id="{3287C4D3-9745-4EAF-A335-A11D9885C1BA}"/>
            </a:ext>
          </a:extLst>
        </xdr:cNvPr>
        <xdr:cNvSpPr txBox="1"/>
      </xdr:nvSpPr>
      <xdr:spPr>
        <a:xfrm>
          <a:off x="210757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44975</xdr:rowOff>
    </xdr:from>
    <xdr:ext cx="469744" cy="259045"/>
    <xdr:sp macro="" textlink="">
      <xdr:nvSpPr>
        <xdr:cNvPr id="836" name="n_2mainValue【公民館】&#10;一人当たり面積">
          <a:extLst>
            <a:ext uri="{FF2B5EF4-FFF2-40B4-BE49-F238E27FC236}">
              <a16:creationId xmlns:a16="http://schemas.microsoft.com/office/drawing/2014/main" id="{818E2830-D1AE-4476-80F4-DE0D2D9A594D}"/>
            </a:ext>
          </a:extLst>
        </xdr:cNvPr>
        <xdr:cNvSpPr txBox="1"/>
      </xdr:nvSpPr>
      <xdr:spPr>
        <a:xfrm>
          <a:off x="20199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837" name="n_3mainValue【公民館】&#10;一人当たり面積">
          <a:extLst>
            <a:ext uri="{FF2B5EF4-FFF2-40B4-BE49-F238E27FC236}">
              <a16:creationId xmlns:a16="http://schemas.microsoft.com/office/drawing/2014/main" id="{4EA165F3-48F8-4AD4-86F6-060783A75FD0}"/>
            </a:ext>
          </a:extLst>
        </xdr:cNvPr>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51833</xdr:rowOff>
    </xdr:from>
    <xdr:ext cx="469744" cy="259045"/>
    <xdr:sp macro="" textlink="">
      <xdr:nvSpPr>
        <xdr:cNvPr id="838" name="n_4mainValue【公民館】&#10;一人当たり面積">
          <a:extLst>
            <a:ext uri="{FF2B5EF4-FFF2-40B4-BE49-F238E27FC236}">
              <a16:creationId xmlns:a16="http://schemas.microsoft.com/office/drawing/2014/main" id="{F6C0BF96-50A8-46E8-854B-F61780BE6765}"/>
            </a:ext>
          </a:extLst>
        </xdr:cNvPr>
        <xdr:cNvSpPr txBox="1"/>
      </xdr:nvSpPr>
      <xdr:spPr>
        <a:xfrm>
          <a:off x="18421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9" name="正方形/長方形 838">
          <a:extLst>
            <a:ext uri="{FF2B5EF4-FFF2-40B4-BE49-F238E27FC236}">
              <a16:creationId xmlns:a16="http://schemas.microsoft.com/office/drawing/2014/main" id="{91807C4A-99CF-4783-B34B-0BD4D80CEA7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0" name="正方形/長方形 839">
          <a:extLst>
            <a:ext uri="{FF2B5EF4-FFF2-40B4-BE49-F238E27FC236}">
              <a16:creationId xmlns:a16="http://schemas.microsoft.com/office/drawing/2014/main" id="{52AAEA22-2065-4602-B8F1-40E6C5CEB7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1" name="テキスト ボックス 840">
          <a:extLst>
            <a:ext uri="{FF2B5EF4-FFF2-40B4-BE49-F238E27FC236}">
              <a16:creationId xmlns:a16="http://schemas.microsoft.com/office/drawing/2014/main" id="{7B6F3D74-E158-4D42-BFE1-547AE372472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類似団体と比較して特に有形固定資産減価償却率が高くなっている施設は、認定こども園・幼稚園・保育所、公民館であり、特に低くなっている施設は、道路、橋梁・トンネル、公営住宅である。</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橋りょう・トンネル及び公営住宅について</a:t>
          </a:r>
          <a:r>
            <a:rPr kumimoji="1" lang="ja-JP" altLang="en-US" sz="1400" b="0" i="0" u="none" strike="noStrike" kern="0" cap="none" spc="0" normalizeH="0" baseline="0" noProof="0">
              <a:ln>
                <a:noFill/>
              </a:ln>
              <a:solidFill>
                <a:prstClr val="black"/>
              </a:solidFill>
              <a:effectLst/>
              <a:uLnTx/>
              <a:uFillTx/>
              <a:latin typeface="+mn-lt"/>
              <a:ea typeface="+mn-ea"/>
              <a:cs typeface="+mn-cs"/>
            </a:rPr>
            <a:t>は、</a:t>
          </a:r>
          <a:r>
            <a:rPr kumimoji="1" lang="ja-JP" altLang="ja-JP" sz="1400" b="0" i="0" u="none" strike="noStrike" kern="0" cap="none" spc="0" normalizeH="0" baseline="0" noProof="0">
              <a:ln>
                <a:noFill/>
              </a:ln>
              <a:solidFill>
                <a:prstClr val="black"/>
              </a:solidFill>
              <a:effectLst/>
              <a:uLnTx/>
              <a:uFillTx/>
              <a:latin typeface="+mn-lt"/>
              <a:ea typeface="+mn-ea"/>
              <a:cs typeface="+mn-cs"/>
            </a:rPr>
            <a:t>類似団体平均を大きく下回っている</a:t>
          </a:r>
          <a:r>
            <a:rPr kumimoji="1" lang="ja-JP" altLang="en-US" sz="1400" b="0" i="0" u="none" strike="noStrike" kern="0" cap="none" spc="0" normalizeH="0" baseline="0" noProof="0">
              <a:ln>
                <a:noFill/>
              </a:ln>
              <a:solidFill>
                <a:prstClr val="black"/>
              </a:solidFill>
              <a:effectLst/>
              <a:uLnTx/>
              <a:uFillTx/>
              <a:latin typeface="+mn-lt"/>
              <a:ea typeface="+mn-ea"/>
              <a:cs typeface="+mn-cs"/>
            </a:rPr>
            <a:t>。</a:t>
          </a:r>
          <a:r>
            <a:rPr kumimoji="1" lang="ja-JP" altLang="ja-JP" sz="1400" b="0" i="0" u="none" strike="noStrike" kern="0" cap="none" spc="0" normalizeH="0" baseline="0" noProof="0">
              <a:ln>
                <a:noFill/>
              </a:ln>
              <a:solidFill>
                <a:prstClr val="black"/>
              </a:solidFill>
              <a:effectLst/>
              <a:uLnTx/>
              <a:uFillTx/>
              <a:latin typeface="+mn-lt"/>
              <a:ea typeface="+mn-ea"/>
              <a:cs typeface="+mn-cs"/>
            </a:rPr>
            <a:t>これは橋りょう長寿命化計画及び市営住宅長寿命化計画に基づき、それぞれの施設の除却及び新設を実施し</a:t>
          </a:r>
          <a:r>
            <a:rPr kumimoji="1" lang="ja-JP" altLang="en-US" sz="1400" b="0" i="0" u="none" strike="noStrike" kern="0" cap="none" spc="0" normalizeH="0" baseline="0" noProof="0">
              <a:ln>
                <a:noFill/>
              </a:ln>
              <a:solidFill>
                <a:prstClr val="black"/>
              </a:solidFill>
              <a:effectLst/>
              <a:uLnTx/>
              <a:uFillTx/>
              <a:latin typeface="+mn-lt"/>
              <a:ea typeface="+mn-ea"/>
              <a:cs typeface="+mn-cs"/>
            </a:rPr>
            <a:t>たことによるものである。</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今後も</a:t>
          </a:r>
          <a:r>
            <a:rPr kumimoji="1" lang="ja-JP" altLang="ja-JP" sz="1400" b="0" i="0" u="none" strike="noStrike" kern="0" cap="none" spc="0" normalizeH="0" baseline="0" noProof="0">
              <a:ln>
                <a:noFill/>
              </a:ln>
              <a:solidFill>
                <a:prstClr val="black"/>
              </a:solidFill>
              <a:effectLst/>
              <a:uLnTx/>
              <a:uFillTx/>
              <a:latin typeface="+mn-lt"/>
              <a:ea typeface="+mn-ea"/>
              <a:cs typeface="+mn-cs"/>
            </a:rPr>
            <a:t>個別施設計画に基づき、利用されていない公共施設については除却、利用されている施設については改修及び建替えなどの老朽化対策に取り組んでいくこととし、維持管理費用の</a:t>
          </a:r>
          <a:r>
            <a:rPr kumimoji="1" lang="ja-JP" altLang="en-US" sz="1400" b="0" i="0" u="none" strike="noStrike" kern="0" cap="none" spc="0" normalizeH="0" baseline="0" noProof="0">
              <a:ln>
                <a:noFill/>
              </a:ln>
              <a:solidFill>
                <a:prstClr val="black"/>
              </a:solidFill>
              <a:effectLst/>
              <a:uLnTx/>
              <a:uFillTx/>
              <a:latin typeface="+mn-lt"/>
              <a:ea typeface="+mn-ea"/>
              <a:cs typeface="+mn-cs"/>
            </a:rPr>
            <a:t>抑制に努める。</a:t>
          </a:r>
          <a:endParaRPr kumimoji="0" lang="ja-JP" altLang="ja-JP" sz="18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57178C-8879-4926-96B3-899CF56BD8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053607B-40F1-4063-9763-9088BA9360D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E756E83-CDAF-4BA6-86B2-330864E2917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DBB927-33EE-4B31-B414-B518372A3EA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FB73879-1955-42C8-B719-39E67798451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832A6F0-6915-47BE-A13F-1DFE413955C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8AB275B-CE33-4BB0-8AFB-D350BBB486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FE3991A-ECEA-4C18-A8BE-788A7D658F8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CBFF222-5B69-43FA-A3B8-C69F6612174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0FD5A6E-1B36-45EF-9CCB-7309E11F23C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52,432
52,329
404.20
36,459,752
34,513,486
1,937,686
17,774,236
50,729,891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A61ED93-2B76-4CDC-861B-BA3A395DCDD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4C35AB0-BE0E-4388-B94B-53D8E05D97A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4C290FE-F2E7-4C84-9F12-2F23D2416BF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7114A2E-8560-4AAE-BA40-C4417D971C5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9A76728-F0DE-4A80-BD2E-3ED0B7F4110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3FE4938-0312-47ED-BA48-B0459B034A7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1F8084A-3A90-4E87-800F-2DD90ACB872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DD6142C-7BF7-477A-B6B4-58AC049F33A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6C7657D-459C-4F10-B754-75542DA32D8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F164392-B28B-4CB8-9CE8-16461FAB496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8F540D3-4520-4D98-806A-588B211118F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97C0C97-EB98-47A4-A00E-6B8B327170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D8518C5-7F15-4813-BBEE-ECCE455919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68BCB5D-9D83-43B1-B07B-CC340EB13AD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BAD6C64-ECF5-4332-8100-DD671496C2E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A601B6-7654-4449-A924-C8657E85E82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282D80-EB57-46F7-95FA-E4FA032CB54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FFFC6C4-7626-4517-B9BF-BC3B520DFF7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21EEFC0-34D8-4C52-8B15-79AEED2D4BA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0629AB4-BABE-454E-AC24-A4757FAF8B9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BCF5DB6-5A18-4739-A57B-B2698A9F99C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5DD3D20-03C8-4C5D-A4DE-27D8617D233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CEE4B34-11A6-4965-8DBE-8A4B448420A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77958E3-4CBD-40BF-A0D5-69796D104E1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40A1F06-519E-48D4-9183-9CEC403026A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BFD2BAF-8BBF-485B-BF33-206A574A9E5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A93C992-E9EC-4FAF-85BD-3CB76DD1B8B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71EC134-3BCE-45CA-9FA7-38DC81E9E82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3D21DBA-72E7-430D-906E-7BAA73E2DCB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E874A47-D70E-4B9C-BD0F-4C33A50CFD4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459FF5C-D543-4B32-9C3E-514B674671A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410DDE3-9F60-4604-B5D4-1B6AD94B21D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97E482A-931D-4FC2-B74F-753924E852E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2202B27-B5DE-4C68-BF40-CF2C4271188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F745C81-14DF-4507-B7FB-F540ED96EDDA}"/>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C4DC132-8EA7-46CC-99BC-9A7362B413E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05F6965-08FC-495E-B127-8B4EB501748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602ADE9-92B0-4EA6-A938-DFB49D8B9B6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876D02F2-D0B0-44B4-813B-6BB55221540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1DA8D13-263C-4A8A-945F-6298320304A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E2821E5-60A6-4985-AF68-17CF062EDD7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02E563A-8436-4E97-B6BC-C77D0B1479A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48C7814-A6FA-4E5A-AB82-74826951B32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A145093-CC74-47BD-9686-C00B57BCA4E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92D4B59-7AA1-4C42-8482-B31A8C68B4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B5EA581-AAB2-4C7F-94CB-BA8CA62DAE9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92E3142-8715-4673-AB23-3C6A5EE47E9B}"/>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86BC9514-DB2A-4E06-82F2-04CF4838385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F208925A-3429-4841-9DF8-D9269C3007A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6CACB84F-C881-4D75-BEFA-F0C111C55C8E}"/>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8FB8B790-29E1-4348-B68F-430B8D532DCB}"/>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E75EF76D-F866-4636-9A06-1A0BB3018C71}"/>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8017CFD8-B28B-4929-8430-97E5B56B42BF}"/>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75EE4CA7-0198-4141-8842-BC904427435C}"/>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12744042-01E1-4BE3-8C4E-6DC4AF598813}"/>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6D3D1DC6-2E94-4041-8589-FA39CC96D23A}"/>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B7965845-4645-40D1-9E9A-B46360883717}"/>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CC0C716-E30F-4E52-9B44-6752667A09C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D70E14F-BE5A-4F6F-9FCB-477E5472FED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9BE4948-E1E7-4DF6-A510-4A55C537B47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3695875-0A2F-4799-85D6-9A02263DC38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C31346B-74F8-467A-8BA3-EF5F1D6EFDC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157662</xdr:rowOff>
    </xdr:from>
    <xdr:to>
      <xdr:col>24</xdr:col>
      <xdr:colOff>114300</xdr:colOff>
      <xdr:row>41</xdr:row>
      <xdr:rowOff>87812</xdr:rowOff>
    </xdr:to>
    <xdr:sp macro="" textlink="">
      <xdr:nvSpPr>
        <xdr:cNvPr id="74" name="楕円 73">
          <a:extLst>
            <a:ext uri="{FF2B5EF4-FFF2-40B4-BE49-F238E27FC236}">
              <a16:creationId xmlns:a16="http://schemas.microsoft.com/office/drawing/2014/main" id="{A410F6DB-132C-4A8B-AF28-A84AB82BEACA}"/>
            </a:ext>
          </a:extLst>
        </xdr:cNvPr>
        <xdr:cNvSpPr/>
      </xdr:nvSpPr>
      <xdr:spPr>
        <a:xfrm>
          <a:off x="45847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136089</xdr:rowOff>
    </xdr:from>
    <xdr:ext cx="405111" cy="259045"/>
    <xdr:sp macro="" textlink="">
      <xdr:nvSpPr>
        <xdr:cNvPr id="75" name="【図書館】&#10;有形固定資産減価償却率該当値テキスト">
          <a:extLst>
            <a:ext uri="{FF2B5EF4-FFF2-40B4-BE49-F238E27FC236}">
              <a16:creationId xmlns:a16="http://schemas.microsoft.com/office/drawing/2014/main" id="{87C6BC71-85D4-49DA-9146-95E8477E69BF}"/>
            </a:ext>
          </a:extLst>
        </xdr:cNvPr>
        <xdr:cNvSpPr txBox="1"/>
      </xdr:nvSpPr>
      <xdr:spPr>
        <a:xfrm>
          <a:off x="4673600"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121738</xdr:rowOff>
    </xdr:from>
    <xdr:to>
      <xdr:col>20</xdr:col>
      <xdr:colOff>38100</xdr:colOff>
      <xdr:row>41</xdr:row>
      <xdr:rowOff>51888</xdr:rowOff>
    </xdr:to>
    <xdr:sp macro="" textlink="">
      <xdr:nvSpPr>
        <xdr:cNvPr id="76" name="楕円 75">
          <a:extLst>
            <a:ext uri="{FF2B5EF4-FFF2-40B4-BE49-F238E27FC236}">
              <a16:creationId xmlns:a16="http://schemas.microsoft.com/office/drawing/2014/main" id="{747BB91C-1FB1-425F-86D1-813DD39A8002}"/>
            </a:ext>
          </a:extLst>
        </xdr:cNvPr>
        <xdr:cNvSpPr/>
      </xdr:nvSpPr>
      <xdr:spPr>
        <a:xfrm>
          <a:off x="3746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1088</xdr:rowOff>
    </xdr:from>
    <xdr:to>
      <xdr:col>24</xdr:col>
      <xdr:colOff>63500</xdr:colOff>
      <xdr:row>41</xdr:row>
      <xdr:rowOff>37012</xdr:rowOff>
    </xdr:to>
    <xdr:cxnSp macro="">
      <xdr:nvCxnSpPr>
        <xdr:cNvPr id="77" name="直線コネクタ 76">
          <a:extLst>
            <a:ext uri="{FF2B5EF4-FFF2-40B4-BE49-F238E27FC236}">
              <a16:creationId xmlns:a16="http://schemas.microsoft.com/office/drawing/2014/main" id="{DC59C992-E2F5-4269-9C6B-B4FBB84FD0E0}"/>
            </a:ext>
          </a:extLst>
        </xdr:cNvPr>
        <xdr:cNvCxnSpPr/>
      </xdr:nvCxnSpPr>
      <xdr:spPr>
        <a:xfrm>
          <a:off x="3797300" y="703053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138067</xdr:rowOff>
    </xdr:from>
    <xdr:to>
      <xdr:col>15</xdr:col>
      <xdr:colOff>101600</xdr:colOff>
      <xdr:row>41</xdr:row>
      <xdr:rowOff>68217</xdr:rowOff>
    </xdr:to>
    <xdr:sp macro="" textlink="">
      <xdr:nvSpPr>
        <xdr:cNvPr id="78" name="楕円 77">
          <a:extLst>
            <a:ext uri="{FF2B5EF4-FFF2-40B4-BE49-F238E27FC236}">
              <a16:creationId xmlns:a16="http://schemas.microsoft.com/office/drawing/2014/main" id="{67898BDA-C492-4C7A-A9C1-0CB3B0435117}"/>
            </a:ext>
          </a:extLst>
        </xdr:cNvPr>
        <xdr:cNvSpPr/>
      </xdr:nvSpPr>
      <xdr:spPr>
        <a:xfrm>
          <a:off x="28575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1088</xdr:rowOff>
    </xdr:from>
    <xdr:to>
      <xdr:col>19</xdr:col>
      <xdr:colOff>177800</xdr:colOff>
      <xdr:row>41</xdr:row>
      <xdr:rowOff>17417</xdr:rowOff>
    </xdr:to>
    <xdr:cxnSp macro="">
      <xdr:nvCxnSpPr>
        <xdr:cNvPr id="79" name="直線コネクタ 78">
          <a:extLst>
            <a:ext uri="{FF2B5EF4-FFF2-40B4-BE49-F238E27FC236}">
              <a16:creationId xmlns:a16="http://schemas.microsoft.com/office/drawing/2014/main" id="{8D374ECA-442B-4E23-8220-09AD46574EB6}"/>
            </a:ext>
          </a:extLst>
        </xdr:cNvPr>
        <xdr:cNvCxnSpPr/>
      </xdr:nvCxnSpPr>
      <xdr:spPr>
        <a:xfrm flipV="1">
          <a:off x="2908300" y="703053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123372</xdr:rowOff>
    </xdr:from>
    <xdr:to>
      <xdr:col>10</xdr:col>
      <xdr:colOff>165100</xdr:colOff>
      <xdr:row>41</xdr:row>
      <xdr:rowOff>53522</xdr:rowOff>
    </xdr:to>
    <xdr:sp macro="" textlink="">
      <xdr:nvSpPr>
        <xdr:cNvPr id="80" name="楕円 79">
          <a:extLst>
            <a:ext uri="{FF2B5EF4-FFF2-40B4-BE49-F238E27FC236}">
              <a16:creationId xmlns:a16="http://schemas.microsoft.com/office/drawing/2014/main" id="{D0C7CAAC-E7FB-4E18-A34C-6282F2A11F96}"/>
            </a:ext>
          </a:extLst>
        </xdr:cNvPr>
        <xdr:cNvSpPr/>
      </xdr:nvSpPr>
      <xdr:spPr>
        <a:xfrm>
          <a:off x="196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2722</xdr:rowOff>
    </xdr:from>
    <xdr:to>
      <xdr:col>15</xdr:col>
      <xdr:colOff>50800</xdr:colOff>
      <xdr:row>41</xdr:row>
      <xdr:rowOff>17417</xdr:rowOff>
    </xdr:to>
    <xdr:cxnSp macro="">
      <xdr:nvCxnSpPr>
        <xdr:cNvPr id="81" name="直線コネクタ 80">
          <a:extLst>
            <a:ext uri="{FF2B5EF4-FFF2-40B4-BE49-F238E27FC236}">
              <a16:creationId xmlns:a16="http://schemas.microsoft.com/office/drawing/2014/main" id="{D6A43A1B-9FFB-465E-ACE2-C9B81BF7ACF3}"/>
            </a:ext>
          </a:extLst>
        </xdr:cNvPr>
        <xdr:cNvCxnSpPr/>
      </xdr:nvCxnSpPr>
      <xdr:spPr>
        <a:xfrm>
          <a:off x="2019300" y="70321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90715</xdr:rowOff>
    </xdr:from>
    <xdr:to>
      <xdr:col>6</xdr:col>
      <xdr:colOff>38100</xdr:colOff>
      <xdr:row>41</xdr:row>
      <xdr:rowOff>20865</xdr:rowOff>
    </xdr:to>
    <xdr:sp macro="" textlink="">
      <xdr:nvSpPr>
        <xdr:cNvPr id="82" name="楕円 81">
          <a:extLst>
            <a:ext uri="{FF2B5EF4-FFF2-40B4-BE49-F238E27FC236}">
              <a16:creationId xmlns:a16="http://schemas.microsoft.com/office/drawing/2014/main" id="{CD97B99B-E9A9-40AD-9017-A34042664612}"/>
            </a:ext>
          </a:extLst>
        </xdr:cNvPr>
        <xdr:cNvSpPr/>
      </xdr:nvSpPr>
      <xdr:spPr>
        <a:xfrm>
          <a:off x="107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141515</xdr:rowOff>
    </xdr:from>
    <xdr:to>
      <xdr:col>10</xdr:col>
      <xdr:colOff>114300</xdr:colOff>
      <xdr:row>41</xdr:row>
      <xdr:rowOff>2722</xdr:rowOff>
    </xdr:to>
    <xdr:cxnSp macro="">
      <xdr:nvCxnSpPr>
        <xdr:cNvPr id="83" name="直線コネクタ 82">
          <a:extLst>
            <a:ext uri="{FF2B5EF4-FFF2-40B4-BE49-F238E27FC236}">
              <a16:creationId xmlns:a16="http://schemas.microsoft.com/office/drawing/2014/main" id="{28148177-89D9-4639-8A87-6B77CB16312E}"/>
            </a:ext>
          </a:extLst>
        </xdr:cNvPr>
        <xdr:cNvCxnSpPr/>
      </xdr:nvCxnSpPr>
      <xdr:spPr>
        <a:xfrm>
          <a:off x="1130300" y="6999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6F7FD8B3-D162-4D2F-AC2E-B61294D14344}"/>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B1B1F619-08AD-4DBF-9E75-DF06345DC1AF}"/>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CE3C4EC3-68E4-4EE2-BAC9-BF676B7031A4}"/>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2DD7D3E1-400F-4FA6-9CEB-40DEFF66A292}"/>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43015</xdr:rowOff>
    </xdr:from>
    <xdr:ext cx="405111" cy="259045"/>
    <xdr:sp macro="" textlink="">
      <xdr:nvSpPr>
        <xdr:cNvPr id="88" name="n_1mainValue【図書館】&#10;有形固定資産減価償却率">
          <a:extLst>
            <a:ext uri="{FF2B5EF4-FFF2-40B4-BE49-F238E27FC236}">
              <a16:creationId xmlns:a16="http://schemas.microsoft.com/office/drawing/2014/main" id="{ADBB483E-911C-464A-A7E4-5B543C07D7EB}"/>
            </a:ext>
          </a:extLst>
        </xdr:cNvPr>
        <xdr:cNvSpPr txBox="1"/>
      </xdr:nvSpPr>
      <xdr:spPr>
        <a:xfrm>
          <a:off x="35820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59344</xdr:rowOff>
    </xdr:from>
    <xdr:ext cx="405111" cy="259045"/>
    <xdr:sp macro="" textlink="">
      <xdr:nvSpPr>
        <xdr:cNvPr id="89" name="n_2mainValue【図書館】&#10;有形固定資産減価償却率">
          <a:extLst>
            <a:ext uri="{FF2B5EF4-FFF2-40B4-BE49-F238E27FC236}">
              <a16:creationId xmlns:a16="http://schemas.microsoft.com/office/drawing/2014/main" id="{F6044851-7D2A-4ED4-8CCD-9C9290584032}"/>
            </a:ext>
          </a:extLst>
        </xdr:cNvPr>
        <xdr:cNvSpPr txBox="1"/>
      </xdr:nvSpPr>
      <xdr:spPr>
        <a:xfrm>
          <a:off x="2705744" y="708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44649</xdr:rowOff>
    </xdr:from>
    <xdr:ext cx="405111" cy="259045"/>
    <xdr:sp macro="" textlink="">
      <xdr:nvSpPr>
        <xdr:cNvPr id="90" name="n_3mainValue【図書館】&#10;有形固定資産減価償却率">
          <a:extLst>
            <a:ext uri="{FF2B5EF4-FFF2-40B4-BE49-F238E27FC236}">
              <a16:creationId xmlns:a16="http://schemas.microsoft.com/office/drawing/2014/main" id="{1359854A-EED6-49E4-BDE6-03644DFBA5D7}"/>
            </a:ext>
          </a:extLst>
        </xdr:cNvPr>
        <xdr:cNvSpPr txBox="1"/>
      </xdr:nvSpPr>
      <xdr:spPr>
        <a:xfrm>
          <a:off x="1816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11992</xdr:rowOff>
    </xdr:from>
    <xdr:ext cx="405111" cy="259045"/>
    <xdr:sp macro="" textlink="">
      <xdr:nvSpPr>
        <xdr:cNvPr id="91" name="n_4mainValue【図書館】&#10;有形固定資産減価償却率">
          <a:extLst>
            <a:ext uri="{FF2B5EF4-FFF2-40B4-BE49-F238E27FC236}">
              <a16:creationId xmlns:a16="http://schemas.microsoft.com/office/drawing/2014/main" id="{CC826082-DF83-4C27-BB7F-5D6D00A71E49}"/>
            </a:ext>
          </a:extLst>
        </xdr:cNvPr>
        <xdr:cNvSpPr txBox="1"/>
      </xdr:nvSpPr>
      <xdr:spPr>
        <a:xfrm>
          <a:off x="927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A8A0B67-21F1-46A0-9872-31A58BBC27F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2B4F71B-64FE-4BFC-9676-E88C9BFD16E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83F49C0-61FB-42DB-8AC9-784471708B6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5AF2A2FF-244B-49C1-BA30-D176E4959F1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5D6CD92-7B58-43A8-9D47-F1CB2E69C51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A99310E-3739-4E36-9A48-C3D48A8B2A7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9EAE78D-7353-47EE-915B-28106878CE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45D08F2-7BB9-40E0-8B20-7EC1053C4A7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330FA6D-5693-44A5-8332-9BD10D8A674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F012C62-62BA-4D48-9F79-58791D72953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ED1EE457-247C-4D47-B5D4-8C5ACEFF795C}"/>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33D361EB-86B7-4A60-9484-EB95D0E23D0E}"/>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9802609A-9DE6-4973-81A3-4D3A98A964C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D26D3B29-0350-4FC9-B202-A71FC727377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B935CD1A-4CE5-44CC-972D-B4E488A531F8}"/>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FAAD97ED-B403-43B3-A458-D40DF0FF9F7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E3AAB564-A484-4931-A463-9650768CE69C}"/>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E94CF727-6678-47BC-8014-2250CAC124E8}"/>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5840E8ED-A38E-4A3A-92F1-30A7E15D3773}"/>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4238897A-BE7E-42DA-B217-59C2BCACE6E8}"/>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25FA4FE2-189A-4B24-A203-1E37953DA7F6}"/>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F7838F0E-C5BF-4463-9837-7DFA3A76F82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3601A43E-28EB-454A-B6C7-E713F8233244}"/>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B17E0CF0-677D-482B-867B-0E09E1911FC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286BF206-175B-41CA-8BAD-7ECE872A424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111A124E-6F06-4F9C-AE6B-F05707842DA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326EAA8D-C83C-4A0D-B301-236CF7E6E963}"/>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C3E94A9D-9AAC-41A5-A10D-BE5B16702E8D}"/>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C27E08CF-6A25-48D4-A6EF-AF46B0B897D1}"/>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35FAE854-5E2D-43B0-B1EE-752C9058A584}"/>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B714F39E-1875-46E0-878F-1D77303D324A}"/>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89099</xdr:rowOff>
    </xdr:from>
    <xdr:ext cx="469744" cy="259045"/>
    <xdr:sp macro="" textlink="">
      <xdr:nvSpPr>
        <xdr:cNvPr id="123" name="【図書館】&#10;一人当たり面積平均値テキスト">
          <a:extLst>
            <a:ext uri="{FF2B5EF4-FFF2-40B4-BE49-F238E27FC236}">
              <a16:creationId xmlns:a16="http://schemas.microsoft.com/office/drawing/2014/main" id="{C3EAEDEC-6AE6-4F9F-8440-95A85A195529}"/>
            </a:ext>
          </a:extLst>
        </xdr:cNvPr>
        <xdr:cNvSpPr txBox="1"/>
      </xdr:nvSpPr>
      <xdr:spPr>
        <a:xfrm>
          <a:off x="10515600" y="6604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CE316FD0-ED56-4FC5-B054-CB149C3964F4}"/>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5E92706B-2471-4597-AD9C-1A730E8AF6BD}"/>
            </a:ext>
          </a:extLst>
        </xdr:cNvPr>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9628A8C5-6461-418C-8DCF-369FEA88A8F0}"/>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9CCA5699-317D-4B6D-9D88-136FE7502802}"/>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C8D222CD-5DE9-440B-84A3-95A68833AD91}"/>
            </a:ext>
          </a:extLst>
        </xdr:cNvPr>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B7F731C-478E-4A22-81CC-7A182BC69BB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29D244F-FCB8-4F41-A649-CE159B7A0E4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CB8DD6F-DC8D-4EA2-BBBA-78F4DBAADDD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2F342C1F-6AA3-4C01-96FA-19C3FCAEEFB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8155F2F7-A24C-404D-A4F8-0193FCB7A76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134" name="楕円 133">
          <a:extLst>
            <a:ext uri="{FF2B5EF4-FFF2-40B4-BE49-F238E27FC236}">
              <a16:creationId xmlns:a16="http://schemas.microsoft.com/office/drawing/2014/main" id="{DE6EF783-C776-4724-8183-5569B33B7A95}"/>
            </a:ext>
          </a:extLst>
        </xdr:cNvPr>
        <xdr:cNvSpPr/>
      </xdr:nvSpPr>
      <xdr:spPr>
        <a:xfrm>
          <a:off x="10426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168927</xdr:rowOff>
    </xdr:from>
    <xdr:ext cx="469744" cy="259045"/>
    <xdr:sp macro="" textlink="">
      <xdr:nvSpPr>
        <xdr:cNvPr id="135" name="【図書館】&#10;一人当たり面積該当値テキスト">
          <a:extLst>
            <a:ext uri="{FF2B5EF4-FFF2-40B4-BE49-F238E27FC236}">
              <a16:creationId xmlns:a16="http://schemas.microsoft.com/office/drawing/2014/main" id="{7230F91F-1060-49B1-937C-3F6A5421BB54}"/>
            </a:ext>
          </a:extLst>
        </xdr:cNvPr>
        <xdr:cNvSpPr txBox="1"/>
      </xdr:nvSpPr>
      <xdr:spPr>
        <a:xfrm>
          <a:off x="10515600"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82550</xdr:rowOff>
    </xdr:from>
    <xdr:to>
      <xdr:col>50</xdr:col>
      <xdr:colOff>165100</xdr:colOff>
      <xdr:row>42</xdr:row>
      <xdr:rowOff>12700</xdr:rowOff>
    </xdr:to>
    <xdr:sp macro="" textlink="">
      <xdr:nvSpPr>
        <xdr:cNvPr id="136" name="楕円 135">
          <a:extLst>
            <a:ext uri="{FF2B5EF4-FFF2-40B4-BE49-F238E27FC236}">
              <a16:creationId xmlns:a16="http://schemas.microsoft.com/office/drawing/2014/main" id="{BFD800F7-A81F-4FB8-8448-19095AE8C370}"/>
            </a:ext>
          </a:extLst>
        </xdr:cNvPr>
        <xdr:cNvSpPr/>
      </xdr:nvSpPr>
      <xdr:spPr>
        <a:xfrm>
          <a:off x="9588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133350</xdr:rowOff>
    </xdr:from>
    <xdr:to>
      <xdr:col>55</xdr:col>
      <xdr:colOff>0</xdr:colOff>
      <xdr:row>41</xdr:row>
      <xdr:rowOff>133350</xdr:rowOff>
    </xdr:to>
    <xdr:cxnSp macro="">
      <xdr:nvCxnSpPr>
        <xdr:cNvPr id="137" name="直線コネクタ 136">
          <a:extLst>
            <a:ext uri="{FF2B5EF4-FFF2-40B4-BE49-F238E27FC236}">
              <a16:creationId xmlns:a16="http://schemas.microsoft.com/office/drawing/2014/main" id="{57CD3E8B-CB4D-48FB-A56C-41B8A333B021}"/>
            </a:ext>
          </a:extLst>
        </xdr:cNvPr>
        <xdr:cNvCxnSpPr/>
      </xdr:nvCxnSpPr>
      <xdr:spPr>
        <a:xfrm>
          <a:off x="9639300" y="716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98878</xdr:rowOff>
    </xdr:from>
    <xdr:to>
      <xdr:col>46</xdr:col>
      <xdr:colOff>38100</xdr:colOff>
      <xdr:row>42</xdr:row>
      <xdr:rowOff>29028</xdr:rowOff>
    </xdr:to>
    <xdr:sp macro="" textlink="">
      <xdr:nvSpPr>
        <xdr:cNvPr id="138" name="楕円 137">
          <a:extLst>
            <a:ext uri="{FF2B5EF4-FFF2-40B4-BE49-F238E27FC236}">
              <a16:creationId xmlns:a16="http://schemas.microsoft.com/office/drawing/2014/main" id="{69C87541-F6D1-447A-9F23-9F4BAFB678C3}"/>
            </a:ext>
          </a:extLst>
        </xdr:cNvPr>
        <xdr:cNvSpPr/>
      </xdr:nvSpPr>
      <xdr:spPr>
        <a:xfrm>
          <a:off x="8699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133350</xdr:rowOff>
    </xdr:from>
    <xdr:to>
      <xdr:col>50</xdr:col>
      <xdr:colOff>114300</xdr:colOff>
      <xdr:row>41</xdr:row>
      <xdr:rowOff>149678</xdr:rowOff>
    </xdr:to>
    <xdr:cxnSp macro="">
      <xdr:nvCxnSpPr>
        <xdr:cNvPr id="139" name="直線コネクタ 138">
          <a:extLst>
            <a:ext uri="{FF2B5EF4-FFF2-40B4-BE49-F238E27FC236}">
              <a16:creationId xmlns:a16="http://schemas.microsoft.com/office/drawing/2014/main" id="{EBDD54F2-464A-4B3A-BC1C-97924B56E56B}"/>
            </a:ext>
          </a:extLst>
        </xdr:cNvPr>
        <xdr:cNvCxnSpPr/>
      </xdr:nvCxnSpPr>
      <xdr:spPr>
        <a:xfrm flipV="1">
          <a:off x="8750300" y="71628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98878</xdr:rowOff>
    </xdr:from>
    <xdr:to>
      <xdr:col>41</xdr:col>
      <xdr:colOff>101600</xdr:colOff>
      <xdr:row>42</xdr:row>
      <xdr:rowOff>29028</xdr:rowOff>
    </xdr:to>
    <xdr:sp macro="" textlink="">
      <xdr:nvSpPr>
        <xdr:cNvPr id="140" name="楕円 139">
          <a:extLst>
            <a:ext uri="{FF2B5EF4-FFF2-40B4-BE49-F238E27FC236}">
              <a16:creationId xmlns:a16="http://schemas.microsoft.com/office/drawing/2014/main" id="{56AD5E71-804A-4B4E-8241-83F37254C120}"/>
            </a:ext>
          </a:extLst>
        </xdr:cNvPr>
        <xdr:cNvSpPr/>
      </xdr:nvSpPr>
      <xdr:spPr>
        <a:xfrm>
          <a:off x="7810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149678</xdr:rowOff>
    </xdr:from>
    <xdr:to>
      <xdr:col>45</xdr:col>
      <xdr:colOff>177800</xdr:colOff>
      <xdr:row>41</xdr:row>
      <xdr:rowOff>149678</xdr:rowOff>
    </xdr:to>
    <xdr:cxnSp macro="">
      <xdr:nvCxnSpPr>
        <xdr:cNvPr id="141" name="直線コネクタ 140">
          <a:extLst>
            <a:ext uri="{FF2B5EF4-FFF2-40B4-BE49-F238E27FC236}">
              <a16:creationId xmlns:a16="http://schemas.microsoft.com/office/drawing/2014/main" id="{E8AA5C76-DE4A-45A0-9460-937AB056C813}"/>
            </a:ext>
          </a:extLst>
        </xdr:cNvPr>
        <xdr:cNvCxnSpPr/>
      </xdr:nvCxnSpPr>
      <xdr:spPr>
        <a:xfrm>
          <a:off x="7861300" y="7179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115207</xdr:rowOff>
    </xdr:from>
    <xdr:to>
      <xdr:col>36</xdr:col>
      <xdr:colOff>165100</xdr:colOff>
      <xdr:row>42</xdr:row>
      <xdr:rowOff>45357</xdr:rowOff>
    </xdr:to>
    <xdr:sp macro="" textlink="">
      <xdr:nvSpPr>
        <xdr:cNvPr id="142" name="楕円 141">
          <a:extLst>
            <a:ext uri="{FF2B5EF4-FFF2-40B4-BE49-F238E27FC236}">
              <a16:creationId xmlns:a16="http://schemas.microsoft.com/office/drawing/2014/main" id="{70992893-348E-43B3-B99C-EFB544F5AA7E}"/>
            </a:ext>
          </a:extLst>
        </xdr:cNvPr>
        <xdr:cNvSpPr/>
      </xdr:nvSpPr>
      <xdr:spPr>
        <a:xfrm>
          <a:off x="6921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149678</xdr:rowOff>
    </xdr:from>
    <xdr:to>
      <xdr:col>41</xdr:col>
      <xdr:colOff>50800</xdr:colOff>
      <xdr:row>41</xdr:row>
      <xdr:rowOff>166007</xdr:rowOff>
    </xdr:to>
    <xdr:cxnSp macro="">
      <xdr:nvCxnSpPr>
        <xdr:cNvPr id="143" name="直線コネクタ 142">
          <a:extLst>
            <a:ext uri="{FF2B5EF4-FFF2-40B4-BE49-F238E27FC236}">
              <a16:creationId xmlns:a16="http://schemas.microsoft.com/office/drawing/2014/main" id="{1A6BDCE2-8F33-4B9D-9BC7-82CA3386B10B}"/>
            </a:ext>
          </a:extLst>
        </xdr:cNvPr>
        <xdr:cNvCxnSpPr/>
      </xdr:nvCxnSpPr>
      <xdr:spPr>
        <a:xfrm flipV="1">
          <a:off x="6972300" y="7179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78212</xdr:rowOff>
    </xdr:from>
    <xdr:ext cx="469744" cy="259045"/>
    <xdr:sp macro="" textlink="">
      <xdr:nvSpPr>
        <xdr:cNvPr id="144" name="n_1aveValue【図書館】&#10;一人当たり面積">
          <a:extLst>
            <a:ext uri="{FF2B5EF4-FFF2-40B4-BE49-F238E27FC236}">
              <a16:creationId xmlns:a16="http://schemas.microsoft.com/office/drawing/2014/main" id="{8B50442E-72DE-4E95-9C5F-89D6D6893FC9}"/>
            </a:ext>
          </a:extLst>
        </xdr:cNvPr>
        <xdr:cNvSpPr txBox="1"/>
      </xdr:nvSpPr>
      <xdr:spPr>
        <a:xfrm>
          <a:off x="93917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110870</xdr:rowOff>
    </xdr:from>
    <xdr:ext cx="469744" cy="259045"/>
    <xdr:sp macro="" textlink="">
      <xdr:nvSpPr>
        <xdr:cNvPr id="145" name="n_2aveValue【図書館】&#10;一人当たり面積">
          <a:extLst>
            <a:ext uri="{FF2B5EF4-FFF2-40B4-BE49-F238E27FC236}">
              <a16:creationId xmlns:a16="http://schemas.microsoft.com/office/drawing/2014/main" id="{CCEA8284-F166-4236-9C04-CFF6DEB24321}"/>
            </a:ext>
          </a:extLst>
        </xdr:cNvPr>
        <xdr:cNvSpPr txBox="1"/>
      </xdr:nvSpPr>
      <xdr:spPr>
        <a:xfrm>
          <a:off x="8515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127199</xdr:rowOff>
    </xdr:from>
    <xdr:ext cx="469744" cy="259045"/>
    <xdr:sp macro="" textlink="">
      <xdr:nvSpPr>
        <xdr:cNvPr id="146" name="n_3aveValue【図書館】&#10;一人当たり面積">
          <a:extLst>
            <a:ext uri="{FF2B5EF4-FFF2-40B4-BE49-F238E27FC236}">
              <a16:creationId xmlns:a16="http://schemas.microsoft.com/office/drawing/2014/main" id="{EEE70E2F-63AC-43A5-BEB8-9D0E103BD30D}"/>
            </a:ext>
          </a:extLst>
        </xdr:cNvPr>
        <xdr:cNvSpPr txBox="1"/>
      </xdr:nvSpPr>
      <xdr:spPr>
        <a:xfrm>
          <a:off x="7626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47" name="n_4aveValue【図書館】&#10;一人当たり面積">
          <a:extLst>
            <a:ext uri="{FF2B5EF4-FFF2-40B4-BE49-F238E27FC236}">
              <a16:creationId xmlns:a16="http://schemas.microsoft.com/office/drawing/2014/main" id="{2C8356E6-E563-4F34-B420-3D858D69E6B4}"/>
            </a:ext>
          </a:extLst>
        </xdr:cNvPr>
        <xdr:cNvSpPr txBox="1"/>
      </xdr:nvSpPr>
      <xdr:spPr>
        <a:xfrm>
          <a:off x="6737427"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3827</xdr:rowOff>
    </xdr:from>
    <xdr:ext cx="469744" cy="259045"/>
    <xdr:sp macro="" textlink="">
      <xdr:nvSpPr>
        <xdr:cNvPr id="148" name="n_1mainValue【図書館】&#10;一人当たり面積">
          <a:extLst>
            <a:ext uri="{FF2B5EF4-FFF2-40B4-BE49-F238E27FC236}">
              <a16:creationId xmlns:a16="http://schemas.microsoft.com/office/drawing/2014/main" id="{6A82537B-55A2-4063-8641-4B2673F50040}"/>
            </a:ext>
          </a:extLst>
        </xdr:cNvPr>
        <xdr:cNvSpPr txBox="1"/>
      </xdr:nvSpPr>
      <xdr:spPr>
        <a:xfrm>
          <a:off x="93917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20155</xdr:rowOff>
    </xdr:from>
    <xdr:ext cx="469744" cy="259045"/>
    <xdr:sp macro="" textlink="">
      <xdr:nvSpPr>
        <xdr:cNvPr id="149" name="n_2mainValue【図書館】&#10;一人当たり面積">
          <a:extLst>
            <a:ext uri="{FF2B5EF4-FFF2-40B4-BE49-F238E27FC236}">
              <a16:creationId xmlns:a16="http://schemas.microsoft.com/office/drawing/2014/main" id="{1D8EA563-D1BB-4836-8A3B-8A71D153E64B}"/>
            </a:ext>
          </a:extLst>
        </xdr:cNvPr>
        <xdr:cNvSpPr txBox="1"/>
      </xdr:nvSpPr>
      <xdr:spPr>
        <a:xfrm>
          <a:off x="85154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20155</xdr:rowOff>
    </xdr:from>
    <xdr:ext cx="469744" cy="259045"/>
    <xdr:sp macro="" textlink="">
      <xdr:nvSpPr>
        <xdr:cNvPr id="150" name="n_3mainValue【図書館】&#10;一人当たり面積">
          <a:extLst>
            <a:ext uri="{FF2B5EF4-FFF2-40B4-BE49-F238E27FC236}">
              <a16:creationId xmlns:a16="http://schemas.microsoft.com/office/drawing/2014/main" id="{B1E085DA-F31B-4A07-8D3B-AC671EA9AC09}"/>
            </a:ext>
          </a:extLst>
        </xdr:cNvPr>
        <xdr:cNvSpPr txBox="1"/>
      </xdr:nvSpPr>
      <xdr:spPr>
        <a:xfrm>
          <a:off x="76264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36484</xdr:rowOff>
    </xdr:from>
    <xdr:ext cx="469744" cy="259045"/>
    <xdr:sp macro="" textlink="">
      <xdr:nvSpPr>
        <xdr:cNvPr id="151" name="n_4mainValue【図書館】&#10;一人当たり面積">
          <a:extLst>
            <a:ext uri="{FF2B5EF4-FFF2-40B4-BE49-F238E27FC236}">
              <a16:creationId xmlns:a16="http://schemas.microsoft.com/office/drawing/2014/main" id="{C311FFF2-FBA2-4233-8D67-953F9C183191}"/>
            </a:ext>
          </a:extLst>
        </xdr:cNvPr>
        <xdr:cNvSpPr txBox="1"/>
      </xdr:nvSpPr>
      <xdr:spPr>
        <a:xfrm>
          <a:off x="6737427" y="72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39F380F8-361C-4BEA-8BFB-CD161352D7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B2C14252-739F-48D7-96F2-65340D269CB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3D8B36C1-1E17-48B5-944B-23B27531CFC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01D5C44B-4222-4377-85C2-2590D42D20A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C14407AC-4C83-4531-BD62-A9E1D221F22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9912EB58-38BA-47CF-B3C1-27ACB39DD84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017232C4-EEF8-49D7-854E-BB4C0057BED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0E310BD2-EB76-4E75-A7E8-4A8AED4FECD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45EBA8E5-9C92-49C5-ACEC-C2E0BEC574D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A2354F25-F881-4AA1-8CBC-2194ED167E4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7EC9BB95-6CEA-479A-93E0-33F164EAE7D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1B064079-97C1-4E19-AFD7-ED65C4BCFC5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192D905C-586B-461F-AC9D-2CC50BDDF79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F0B7E29B-BB46-4046-B10B-740560326AE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AB0B4070-8653-4590-8B8C-1A6792BF021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D90A664D-9544-42A9-A827-293705C9841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F4E31F59-C5D5-4B08-8174-27FB0B3F534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7F03E1B9-750A-4324-80EF-90A52DC767B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91EEE430-33DE-49E7-B6F3-35D799D88A9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39786846-7240-4566-95D9-0F807A796CA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D349F918-3302-43FA-A9D7-89D834F5A02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259AFFC6-1E2B-420B-BF11-27F4035F855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E35E5AA2-0293-4925-AE19-D340C346A5B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C4EF3F9F-FBB3-4524-A6D2-2A1AC2FCE6C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40B36ACB-3B88-4A7C-912C-E6657049A73A}"/>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A0F1FD83-E744-4729-8A27-81FBB71E0FAD}"/>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B991B1DF-3173-4EDF-BD00-DCAD4511F683}"/>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2FBCCC6B-A15D-470F-8ADA-D6160BA4407D}"/>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959BAA42-F347-49BF-B93F-839F08EBE6C8}"/>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CF3997B6-0D4F-40A4-A97A-72ED4F74CE28}"/>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221FC302-7380-4891-9C02-9350683A5A54}"/>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236C2631-C675-424E-8626-84C382AE959A}"/>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02A4100A-66AF-4381-A793-418B9225DDA5}"/>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607CA337-0074-4665-8321-218B90CE3484}"/>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8FA996F6-A80F-4A8D-BE57-6950B555CCD5}"/>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FEBAA0B-63F0-4270-B56C-C0330A39363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968B79A-FAF2-4CAF-9CEB-824454F3453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59E7152-3EC8-456A-805C-895574A08B0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37970EFC-05F9-480D-83C7-1FF8DFE472D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67A470C3-D75C-4414-B630-E21F5576EF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170180</xdr:rowOff>
    </xdr:from>
    <xdr:to>
      <xdr:col>24</xdr:col>
      <xdr:colOff>114300</xdr:colOff>
      <xdr:row>62</xdr:row>
      <xdr:rowOff>100330</xdr:rowOff>
    </xdr:to>
    <xdr:sp macro="" textlink="">
      <xdr:nvSpPr>
        <xdr:cNvPr id="192" name="楕円 191">
          <a:extLst>
            <a:ext uri="{FF2B5EF4-FFF2-40B4-BE49-F238E27FC236}">
              <a16:creationId xmlns:a16="http://schemas.microsoft.com/office/drawing/2014/main" id="{3F8B12CF-4D6B-463E-9069-A28ACCFB37BB}"/>
            </a:ext>
          </a:extLst>
        </xdr:cNvPr>
        <xdr:cNvSpPr/>
      </xdr:nvSpPr>
      <xdr:spPr>
        <a:xfrm>
          <a:off x="4584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148607</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0062F4CF-1FB7-4B55-BDDF-DA12D76E0DD5}"/>
            </a:ext>
          </a:extLst>
        </xdr:cNvPr>
        <xdr:cNvSpPr txBox="1"/>
      </xdr:nvSpPr>
      <xdr:spPr>
        <a:xfrm>
          <a:off x="4673600"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133985</xdr:rowOff>
    </xdr:from>
    <xdr:to>
      <xdr:col>20</xdr:col>
      <xdr:colOff>38100</xdr:colOff>
      <xdr:row>62</xdr:row>
      <xdr:rowOff>64135</xdr:rowOff>
    </xdr:to>
    <xdr:sp macro="" textlink="">
      <xdr:nvSpPr>
        <xdr:cNvPr id="194" name="楕円 193">
          <a:extLst>
            <a:ext uri="{FF2B5EF4-FFF2-40B4-BE49-F238E27FC236}">
              <a16:creationId xmlns:a16="http://schemas.microsoft.com/office/drawing/2014/main" id="{51408F05-48E0-4DB4-BF77-919B13A88389}"/>
            </a:ext>
          </a:extLst>
        </xdr:cNvPr>
        <xdr:cNvSpPr/>
      </xdr:nvSpPr>
      <xdr:spPr>
        <a:xfrm>
          <a:off x="3746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13335</xdr:rowOff>
    </xdr:from>
    <xdr:to>
      <xdr:col>24</xdr:col>
      <xdr:colOff>63500</xdr:colOff>
      <xdr:row>62</xdr:row>
      <xdr:rowOff>49530</xdr:rowOff>
    </xdr:to>
    <xdr:cxnSp macro="">
      <xdr:nvCxnSpPr>
        <xdr:cNvPr id="195" name="直線コネクタ 194">
          <a:extLst>
            <a:ext uri="{FF2B5EF4-FFF2-40B4-BE49-F238E27FC236}">
              <a16:creationId xmlns:a16="http://schemas.microsoft.com/office/drawing/2014/main" id="{D3F4958F-C6C2-481C-867F-92B2DEEE03DB}"/>
            </a:ext>
          </a:extLst>
        </xdr:cNvPr>
        <xdr:cNvCxnSpPr/>
      </xdr:nvCxnSpPr>
      <xdr:spPr>
        <a:xfrm>
          <a:off x="3797300" y="106432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158750</xdr:rowOff>
    </xdr:from>
    <xdr:to>
      <xdr:col>15</xdr:col>
      <xdr:colOff>101600</xdr:colOff>
      <xdr:row>62</xdr:row>
      <xdr:rowOff>88900</xdr:rowOff>
    </xdr:to>
    <xdr:sp macro="" textlink="">
      <xdr:nvSpPr>
        <xdr:cNvPr id="196" name="楕円 195">
          <a:extLst>
            <a:ext uri="{FF2B5EF4-FFF2-40B4-BE49-F238E27FC236}">
              <a16:creationId xmlns:a16="http://schemas.microsoft.com/office/drawing/2014/main" id="{47B347C2-B3B2-4931-A3AE-4B64ACADA089}"/>
            </a:ext>
          </a:extLst>
        </xdr:cNvPr>
        <xdr:cNvSpPr/>
      </xdr:nvSpPr>
      <xdr:spPr>
        <a:xfrm>
          <a:off x="2857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13335</xdr:rowOff>
    </xdr:from>
    <xdr:to>
      <xdr:col>19</xdr:col>
      <xdr:colOff>177800</xdr:colOff>
      <xdr:row>62</xdr:row>
      <xdr:rowOff>38100</xdr:rowOff>
    </xdr:to>
    <xdr:cxnSp macro="">
      <xdr:nvCxnSpPr>
        <xdr:cNvPr id="197" name="直線コネクタ 196">
          <a:extLst>
            <a:ext uri="{FF2B5EF4-FFF2-40B4-BE49-F238E27FC236}">
              <a16:creationId xmlns:a16="http://schemas.microsoft.com/office/drawing/2014/main" id="{AC7A4DF3-4C83-4F72-9C10-58BF156DAE14}"/>
            </a:ext>
          </a:extLst>
        </xdr:cNvPr>
        <xdr:cNvCxnSpPr/>
      </xdr:nvCxnSpPr>
      <xdr:spPr>
        <a:xfrm flipV="1">
          <a:off x="2908300" y="106432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2540</xdr:rowOff>
    </xdr:from>
    <xdr:to>
      <xdr:col>10</xdr:col>
      <xdr:colOff>165100</xdr:colOff>
      <xdr:row>62</xdr:row>
      <xdr:rowOff>104140</xdr:rowOff>
    </xdr:to>
    <xdr:sp macro="" textlink="">
      <xdr:nvSpPr>
        <xdr:cNvPr id="198" name="楕円 197">
          <a:extLst>
            <a:ext uri="{FF2B5EF4-FFF2-40B4-BE49-F238E27FC236}">
              <a16:creationId xmlns:a16="http://schemas.microsoft.com/office/drawing/2014/main" id="{082098B2-18C1-4EA4-86AB-D63E25F5E60C}"/>
            </a:ext>
          </a:extLst>
        </xdr:cNvPr>
        <xdr:cNvSpPr/>
      </xdr:nvSpPr>
      <xdr:spPr>
        <a:xfrm>
          <a:off x="1968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38100</xdr:rowOff>
    </xdr:from>
    <xdr:to>
      <xdr:col>15</xdr:col>
      <xdr:colOff>50800</xdr:colOff>
      <xdr:row>62</xdr:row>
      <xdr:rowOff>53340</xdr:rowOff>
    </xdr:to>
    <xdr:cxnSp macro="">
      <xdr:nvCxnSpPr>
        <xdr:cNvPr id="199" name="直線コネクタ 198">
          <a:extLst>
            <a:ext uri="{FF2B5EF4-FFF2-40B4-BE49-F238E27FC236}">
              <a16:creationId xmlns:a16="http://schemas.microsoft.com/office/drawing/2014/main" id="{4B7F98A1-FC5C-4DC1-9B8A-3A3F483CAEB5}"/>
            </a:ext>
          </a:extLst>
        </xdr:cNvPr>
        <xdr:cNvCxnSpPr/>
      </xdr:nvCxnSpPr>
      <xdr:spPr>
        <a:xfrm flipV="1">
          <a:off x="2019300" y="10668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33020</xdr:rowOff>
    </xdr:from>
    <xdr:to>
      <xdr:col>6</xdr:col>
      <xdr:colOff>38100</xdr:colOff>
      <xdr:row>62</xdr:row>
      <xdr:rowOff>134620</xdr:rowOff>
    </xdr:to>
    <xdr:sp macro="" textlink="">
      <xdr:nvSpPr>
        <xdr:cNvPr id="200" name="楕円 199">
          <a:extLst>
            <a:ext uri="{FF2B5EF4-FFF2-40B4-BE49-F238E27FC236}">
              <a16:creationId xmlns:a16="http://schemas.microsoft.com/office/drawing/2014/main" id="{D3FDDC2D-844E-4331-91D8-F497E99224BD}"/>
            </a:ext>
          </a:extLst>
        </xdr:cNvPr>
        <xdr:cNvSpPr/>
      </xdr:nvSpPr>
      <xdr:spPr>
        <a:xfrm>
          <a:off x="1079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53340</xdr:rowOff>
    </xdr:from>
    <xdr:to>
      <xdr:col>10</xdr:col>
      <xdr:colOff>114300</xdr:colOff>
      <xdr:row>62</xdr:row>
      <xdr:rowOff>83820</xdr:rowOff>
    </xdr:to>
    <xdr:cxnSp macro="">
      <xdr:nvCxnSpPr>
        <xdr:cNvPr id="201" name="直線コネクタ 200">
          <a:extLst>
            <a:ext uri="{FF2B5EF4-FFF2-40B4-BE49-F238E27FC236}">
              <a16:creationId xmlns:a16="http://schemas.microsoft.com/office/drawing/2014/main" id="{E55D281B-3A7D-41D1-B5C9-EE0066689D95}"/>
            </a:ext>
          </a:extLst>
        </xdr:cNvPr>
        <xdr:cNvCxnSpPr/>
      </xdr:nvCxnSpPr>
      <xdr:spPr>
        <a:xfrm flipV="1">
          <a:off x="1130300" y="10683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id="{24CB72C6-C0FC-4889-987A-A62374B45656}"/>
            </a:ext>
          </a:extLst>
        </xdr:cNvPr>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id="{53ED0D92-9600-4F53-BAFB-0353A81919CB}"/>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a:extLst>
            <a:ext uri="{FF2B5EF4-FFF2-40B4-BE49-F238E27FC236}">
              <a16:creationId xmlns:a16="http://schemas.microsoft.com/office/drawing/2014/main" id="{67FE24C4-EB3A-44AB-A179-80BEE5D4CE17}"/>
            </a:ext>
          </a:extLst>
        </xdr:cNvPr>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a:extLst>
            <a:ext uri="{FF2B5EF4-FFF2-40B4-BE49-F238E27FC236}">
              <a16:creationId xmlns:a16="http://schemas.microsoft.com/office/drawing/2014/main" id="{642415E5-ECC8-4576-AEDF-66786D4E7686}"/>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55262</xdr:rowOff>
    </xdr:from>
    <xdr:ext cx="405111" cy="259045"/>
    <xdr:sp macro="" textlink="">
      <xdr:nvSpPr>
        <xdr:cNvPr id="206" name="n_1mainValue【体育館・プール】&#10;有形固定資産減価償却率">
          <a:extLst>
            <a:ext uri="{FF2B5EF4-FFF2-40B4-BE49-F238E27FC236}">
              <a16:creationId xmlns:a16="http://schemas.microsoft.com/office/drawing/2014/main" id="{76FA8B51-8684-4AD9-9574-9F6762D6DAB2}"/>
            </a:ext>
          </a:extLst>
        </xdr:cNvPr>
        <xdr:cNvSpPr txBox="1"/>
      </xdr:nvSpPr>
      <xdr:spPr>
        <a:xfrm>
          <a:off x="35820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80027</xdr:rowOff>
    </xdr:from>
    <xdr:ext cx="405111" cy="259045"/>
    <xdr:sp macro="" textlink="">
      <xdr:nvSpPr>
        <xdr:cNvPr id="207" name="n_2mainValue【体育館・プール】&#10;有形固定資産減価償却率">
          <a:extLst>
            <a:ext uri="{FF2B5EF4-FFF2-40B4-BE49-F238E27FC236}">
              <a16:creationId xmlns:a16="http://schemas.microsoft.com/office/drawing/2014/main" id="{8C69E3B9-D8E7-4832-A0F6-4FB14776A2B9}"/>
            </a:ext>
          </a:extLst>
        </xdr:cNvPr>
        <xdr:cNvSpPr txBox="1"/>
      </xdr:nvSpPr>
      <xdr:spPr>
        <a:xfrm>
          <a:off x="2705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95267</xdr:rowOff>
    </xdr:from>
    <xdr:ext cx="405111" cy="259045"/>
    <xdr:sp macro="" textlink="">
      <xdr:nvSpPr>
        <xdr:cNvPr id="208" name="n_3mainValue【体育館・プール】&#10;有形固定資産減価償却率">
          <a:extLst>
            <a:ext uri="{FF2B5EF4-FFF2-40B4-BE49-F238E27FC236}">
              <a16:creationId xmlns:a16="http://schemas.microsoft.com/office/drawing/2014/main" id="{35B5038D-E9F0-4352-B53D-D3CFD51B3959}"/>
            </a:ext>
          </a:extLst>
        </xdr:cNvPr>
        <xdr:cNvSpPr txBox="1"/>
      </xdr:nvSpPr>
      <xdr:spPr>
        <a:xfrm>
          <a:off x="1816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125747</xdr:rowOff>
    </xdr:from>
    <xdr:ext cx="405111" cy="259045"/>
    <xdr:sp macro="" textlink="">
      <xdr:nvSpPr>
        <xdr:cNvPr id="209" name="n_4mainValue【体育館・プール】&#10;有形固定資産減価償却率">
          <a:extLst>
            <a:ext uri="{FF2B5EF4-FFF2-40B4-BE49-F238E27FC236}">
              <a16:creationId xmlns:a16="http://schemas.microsoft.com/office/drawing/2014/main" id="{D5E338C0-35EA-4931-8853-B76BB52A8394}"/>
            </a:ext>
          </a:extLst>
        </xdr:cNvPr>
        <xdr:cNvSpPr txBox="1"/>
      </xdr:nvSpPr>
      <xdr:spPr>
        <a:xfrm>
          <a:off x="927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8D2973FB-A386-416E-944B-D73515C3EFA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7D1B5B34-7D5D-48D6-9970-9908C08570C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FCEE197A-F942-484D-90E2-14D3674CB31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AFE671AD-E8F6-44F0-AB7B-C5F5DA27324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886986F6-AEDB-4B2C-9D8A-ADFA773C8C7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C4836C51-9A92-45D3-8A7B-9896BC97BFE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7FBF1360-1371-40E3-B1E8-3EF57876FB8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F8A3A0AD-0318-4B79-8E3A-D89C5341EDD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57419EB5-3935-41F3-AB36-192073F64F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CA422D15-B81C-401B-8F9E-D29E72E23B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A542F1B5-1E8E-4B00-BFBB-2637002AEE2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8E749B37-4696-47A5-AA16-DAF58FAD523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A1880F90-89DF-49CF-B385-BEE0685B198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F24E2AF3-EA7C-4288-A27E-98A1BA81FF4F}"/>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FEDE6770-B11F-4ACD-A00B-7F0829A5B1C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7FDC45CB-8D9C-4D43-A317-3D25411B9B1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2383CA2F-2825-4A6A-A221-D8E9C938C2C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ABABEA2F-1DEF-4AB0-8017-5919DD3D4B98}"/>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426780E5-8A2D-419C-9087-3371DEBCF20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F80DA5C2-AD1A-4177-907E-654C12EF5001}"/>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70C6CBCE-0E18-4A51-8A55-A52B9DB0592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9262670C-B453-4F3D-A941-95ECDDEA904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1B35C47A-0ED7-4CD4-9DA5-43B509107B0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85EA7580-6FC1-4D69-A1CB-3D66EDE36675}"/>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54DDF77D-E677-4620-9424-861EC0C1D071}"/>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ED968136-51C2-4AA8-8B5B-01C43EF11E22}"/>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D7A2EE91-4286-4B7A-9750-4B61D7072D0B}"/>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53B8521F-6AC2-4892-B77F-DFDF74C6F152}"/>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a:extLst>
            <a:ext uri="{FF2B5EF4-FFF2-40B4-BE49-F238E27FC236}">
              <a16:creationId xmlns:a16="http://schemas.microsoft.com/office/drawing/2014/main" id="{1BF765B5-E091-4B0F-972F-CDC010CC8544}"/>
            </a:ext>
          </a:extLst>
        </xdr:cNvPr>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DE6EB4C1-4CD4-4B54-A7F8-DF3EE9733AB3}"/>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7C96FE35-2C9E-4054-9962-B76D543AB8D5}"/>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16E8F4DD-17BE-407B-90A5-B42DF35B172D}"/>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312E13A7-33D8-455E-A20F-F7F72920AFE3}"/>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7A00C2F4-4D75-4AB1-A7C7-AF346C43C098}"/>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C75D5C6-5C14-4DAF-9117-1B676ADFDA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A754598-882F-44E8-8F70-7452252D7C0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27C614F-DAE4-41ED-B851-C5C4A7A8907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A1B174D1-9245-418A-9B97-3116438F3A5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9CCD4158-0F47-4DBC-AF01-26782B290F1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130810</xdr:rowOff>
    </xdr:from>
    <xdr:to>
      <xdr:col>55</xdr:col>
      <xdr:colOff>50800</xdr:colOff>
      <xdr:row>63</xdr:row>
      <xdr:rowOff>60960</xdr:rowOff>
    </xdr:to>
    <xdr:sp macro="" textlink="">
      <xdr:nvSpPr>
        <xdr:cNvPr id="249" name="楕円 248">
          <a:extLst>
            <a:ext uri="{FF2B5EF4-FFF2-40B4-BE49-F238E27FC236}">
              <a16:creationId xmlns:a16="http://schemas.microsoft.com/office/drawing/2014/main" id="{6B514695-DD97-4D07-BBB9-5A34AC1969AA}"/>
            </a:ext>
          </a:extLst>
        </xdr:cNvPr>
        <xdr:cNvSpPr/>
      </xdr:nvSpPr>
      <xdr:spPr>
        <a:xfrm>
          <a:off x="10426700" y="107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109237</xdr:rowOff>
    </xdr:from>
    <xdr:ext cx="469744" cy="259045"/>
    <xdr:sp macro="" textlink="">
      <xdr:nvSpPr>
        <xdr:cNvPr id="250" name="【体育館・プール】&#10;一人当たり面積該当値テキスト">
          <a:extLst>
            <a:ext uri="{FF2B5EF4-FFF2-40B4-BE49-F238E27FC236}">
              <a16:creationId xmlns:a16="http://schemas.microsoft.com/office/drawing/2014/main" id="{8458F54A-7195-4D23-AD3B-F99AB2C931F0}"/>
            </a:ext>
          </a:extLst>
        </xdr:cNvPr>
        <xdr:cNvSpPr txBox="1"/>
      </xdr:nvSpPr>
      <xdr:spPr>
        <a:xfrm>
          <a:off x="10515600" y="1073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134620</xdr:rowOff>
    </xdr:from>
    <xdr:to>
      <xdr:col>50</xdr:col>
      <xdr:colOff>165100</xdr:colOff>
      <xdr:row>63</xdr:row>
      <xdr:rowOff>64770</xdr:rowOff>
    </xdr:to>
    <xdr:sp macro="" textlink="">
      <xdr:nvSpPr>
        <xdr:cNvPr id="251" name="楕円 250">
          <a:extLst>
            <a:ext uri="{FF2B5EF4-FFF2-40B4-BE49-F238E27FC236}">
              <a16:creationId xmlns:a16="http://schemas.microsoft.com/office/drawing/2014/main" id="{687AC103-DBAF-4E91-B756-394AAA862F54}"/>
            </a:ext>
          </a:extLst>
        </xdr:cNvPr>
        <xdr:cNvSpPr/>
      </xdr:nvSpPr>
      <xdr:spPr>
        <a:xfrm>
          <a:off x="95885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10160</xdr:rowOff>
    </xdr:from>
    <xdr:to>
      <xdr:col>55</xdr:col>
      <xdr:colOff>0</xdr:colOff>
      <xdr:row>63</xdr:row>
      <xdr:rowOff>13970</xdr:rowOff>
    </xdr:to>
    <xdr:cxnSp macro="">
      <xdr:nvCxnSpPr>
        <xdr:cNvPr id="252" name="直線コネクタ 251">
          <a:extLst>
            <a:ext uri="{FF2B5EF4-FFF2-40B4-BE49-F238E27FC236}">
              <a16:creationId xmlns:a16="http://schemas.microsoft.com/office/drawing/2014/main" id="{ED21A284-F6AF-4D53-8CD7-7819BD985C9E}"/>
            </a:ext>
          </a:extLst>
        </xdr:cNvPr>
        <xdr:cNvCxnSpPr/>
      </xdr:nvCxnSpPr>
      <xdr:spPr>
        <a:xfrm flipV="1">
          <a:off x="9639300" y="108115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163830</xdr:rowOff>
    </xdr:from>
    <xdr:to>
      <xdr:col>46</xdr:col>
      <xdr:colOff>38100</xdr:colOff>
      <xdr:row>63</xdr:row>
      <xdr:rowOff>93980</xdr:rowOff>
    </xdr:to>
    <xdr:sp macro="" textlink="">
      <xdr:nvSpPr>
        <xdr:cNvPr id="253" name="楕円 252">
          <a:extLst>
            <a:ext uri="{FF2B5EF4-FFF2-40B4-BE49-F238E27FC236}">
              <a16:creationId xmlns:a16="http://schemas.microsoft.com/office/drawing/2014/main" id="{3A565E19-FFC3-4EB5-864C-97B164AF6864}"/>
            </a:ext>
          </a:extLst>
        </xdr:cNvPr>
        <xdr:cNvSpPr/>
      </xdr:nvSpPr>
      <xdr:spPr>
        <a:xfrm>
          <a:off x="8699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13970</xdr:rowOff>
    </xdr:from>
    <xdr:to>
      <xdr:col>50</xdr:col>
      <xdr:colOff>114300</xdr:colOff>
      <xdr:row>63</xdr:row>
      <xdr:rowOff>43180</xdr:rowOff>
    </xdr:to>
    <xdr:cxnSp macro="">
      <xdr:nvCxnSpPr>
        <xdr:cNvPr id="254" name="直線コネクタ 253">
          <a:extLst>
            <a:ext uri="{FF2B5EF4-FFF2-40B4-BE49-F238E27FC236}">
              <a16:creationId xmlns:a16="http://schemas.microsoft.com/office/drawing/2014/main" id="{69552AAA-E561-438E-A058-57D34DE71910}"/>
            </a:ext>
          </a:extLst>
        </xdr:cNvPr>
        <xdr:cNvCxnSpPr/>
      </xdr:nvCxnSpPr>
      <xdr:spPr>
        <a:xfrm flipV="1">
          <a:off x="8750300" y="108153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167640</xdr:rowOff>
    </xdr:from>
    <xdr:to>
      <xdr:col>41</xdr:col>
      <xdr:colOff>101600</xdr:colOff>
      <xdr:row>63</xdr:row>
      <xdr:rowOff>97790</xdr:rowOff>
    </xdr:to>
    <xdr:sp macro="" textlink="">
      <xdr:nvSpPr>
        <xdr:cNvPr id="255" name="楕円 254">
          <a:extLst>
            <a:ext uri="{FF2B5EF4-FFF2-40B4-BE49-F238E27FC236}">
              <a16:creationId xmlns:a16="http://schemas.microsoft.com/office/drawing/2014/main" id="{80CC3305-D7B5-4B88-96F5-FD5E1E31604D}"/>
            </a:ext>
          </a:extLst>
        </xdr:cNvPr>
        <xdr:cNvSpPr/>
      </xdr:nvSpPr>
      <xdr:spPr>
        <a:xfrm>
          <a:off x="7810500" y="107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43180</xdr:rowOff>
    </xdr:from>
    <xdr:to>
      <xdr:col>45</xdr:col>
      <xdr:colOff>177800</xdr:colOff>
      <xdr:row>63</xdr:row>
      <xdr:rowOff>46990</xdr:rowOff>
    </xdr:to>
    <xdr:cxnSp macro="">
      <xdr:nvCxnSpPr>
        <xdr:cNvPr id="256" name="直線コネクタ 255">
          <a:extLst>
            <a:ext uri="{FF2B5EF4-FFF2-40B4-BE49-F238E27FC236}">
              <a16:creationId xmlns:a16="http://schemas.microsoft.com/office/drawing/2014/main" id="{9EB29046-DAD3-4683-8762-24F41A54AB9E}"/>
            </a:ext>
          </a:extLst>
        </xdr:cNvPr>
        <xdr:cNvCxnSpPr/>
      </xdr:nvCxnSpPr>
      <xdr:spPr>
        <a:xfrm flipV="1">
          <a:off x="7861300" y="108445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16510</xdr:rowOff>
    </xdr:from>
    <xdr:to>
      <xdr:col>36</xdr:col>
      <xdr:colOff>165100</xdr:colOff>
      <xdr:row>63</xdr:row>
      <xdr:rowOff>118110</xdr:rowOff>
    </xdr:to>
    <xdr:sp macro="" textlink="">
      <xdr:nvSpPr>
        <xdr:cNvPr id="257" name="楕円 256">
          <a:extLst>
            <a:ext uri="{FF2B5EF4-FFF2-40B4-BE49-F238E27FC236}">
              <a16:creationId xmlns:a16="http://schemas.microsoft.com/office/drawing/2014/main" id="{C43BAC4A-EB4D-4703-882C-FFF4EB3FF056}"/>
            </a:ext>
          </a:extLst>
        </xdr:cNvPr>
        <xdr:cNvSpPr/>
      </xdr:nvSpPr>
      <xdr:spPr>
        <a:xfrm>
          <a:off x="6921500" y="108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46990</xdr:rowOff>
    </xdr:from>
    <xdr:to>
      <xdr:col>41</xdr:col>
      <xdr:colOff>50800</xdr:colOff>
      <xdr:row>63</xdr:row>
      <xdr:rowOff>67310</xdr:rowOff>
    </xdr:to>
    <xdr:cxnSp macro="">
      <xdr:nvCxnSpPr>
        <xdr:cNvPr id="258" name="直線コネクタ 257">
          <a:extLst>
            <a:ext uri="{FF2B5EF4-FFF2-40B4-BE49-F238E27FC236}">
              <a16:creationId xmlns:a16="http://schemas.microsoft.com/office/drawing/2014/main" id="{D9B300C1-3694-4166-8D42-1054B8E9BA70}"/>
            </a:ext>
          </a:extLst>
        </xdr:cNvPr>
        <xdr:cNvCxnSpPr/>
      </xdr:nvCxnSpPr>
      <xdr:spPr>
        <a:xfrm flipV="1">
          <a:off x="6972300" y="1084834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a:extLst>
            <a:ext uri="{FF2B5EF4-FFF2-40B4-BE49-F238E27FC236}">
              <a16:creationId xmlns:a16="http://schemas.microsoft.com/office/drawing/2014/main" id="{C49E574E-DC88-4F66-B28B-33D54DDCAF82}"/>
            </a:ext>
          </a:extLst>
        </xdr:cNvPr>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a:extLst>
            <a:ext uri="{FF2B5EF4-FFF2-40B4-BE49-F238E27FC236}">
              <a16:creationId xmlns:a16="http://schemas.microsoft.com/office/drawing/2014/main" id="{4518D23E-6054-4994-8430-0CD8003E2623}"/>
            </a:ext>
          </a:extLst>
        </xdr:cNvPr>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a:extLst>
            <a:ext uri="{FF2B5EF4-FFF2-40B4-BE49-F238E27FC236}">
              <a16:creationId xmlns:a16="http://schemas.microsoft.com/office/drawing/2014/main" id="{077B3197-8FEA-4A41-A3C4-D6A22D100704}"/>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a:extLst>
            <a:ext uri="{FF2B5EF4-FFF2-40B4-BE49-F238E27FC236}">
              <a16:creationId xmlns:a16="http://schemas.microsoft.com/office/drawing/2014/main" id="{6130CEB7-F636-4605-9C14-266BDC73489E}"/>
            </a:ext>
          </a:extLst>
        </xdr:cNvPr>
        <xdr:cNvSpPr txBox="1"/>
      </xdr:nvSpPr>
      <xdr:spPr>
        <a:xfrm>
          <a:off x="6737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55897</xdr:rowOff>
    </xdr:from>
    <xdr:ext cx="469744" cy="259045"/>
    <xdr:sp macro="" textlink="">
      <xdr:nvSpPr>
        <xdr:cNvPr id="263" name="n_1mainValue【体育館・プール】&#10;一人当たり面積">
          <a:extLst>
            <a:ext uri="{FF2B5EF4-FFF2-40B4-BE49-F238E27FC236}">
              <a16:creationId xmlns:a16="http://schemas.microsoft.com/office/drawing/2014/main" id="{BA2F58D5-3A56-412E-B951-6860F5F043A6}"/>
            </a:ext>
          </a:extLst>
        </xdr:cNvPr>
        <xdr:cNvSpPr txBox="1"/>
      </xdr:nvSpPr>
      <xdr:spPr>
        <a:xfrm>
          <a:off x="9391727" y="1085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85107</xdr:rowOff>
    </xdr:from>
    <xdr:ext cx="469744" cy="259045"/>
    <xdr:sp macro="" textlink="">
      <xdr:nvSpPr>
        <xdr:cNvPr id="264" name="n_2mainValue【体育館・プール】&#10;一人当たり面積">
          <a:extLst>
            <a:ext uri="{FF2B5EF4-FFF2-40B4-BE49-F238E27FC236}">
              <a16:creationId xmlns:a16="http://schemas.microsoft.com/office/drawing/2014/main" id="{B18463B3-6456-4246-8344-36CB98F27088}"/>
            </a:ext>
          </a:extLst>
        </xdr:cNvPr>
        <xdr:cNvSpPr txBox="1"/>
      </xdr:nvSpPr>
      <xdr:spPr>
        <a:xfrm>
          <a:off x="8515427" y="1088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88917</xdr:rowOff>
    </xdr:from>
    <xdr:ext cx="469744" cy="259045"/>
    <xdr:sp macro="" textlink="">
      <xdr:nvSpPr>
        <xdr:cNvPr id="265" name="n_3mainValue【体育館・プール】&#10;一人当たり面積">
          <a:extLst>
            <a:ext uri="{FF2B5EF4-FFF2-40B4-BE49-F238E27FC236}">
              <a16:creationId xmlns:a16="http://schemas.microsoft.com/office/drawing/2014/main" id="{1180EACC-6604-46D8-BB46-2D06B8B6F7D5}"/>
            </a:ext>
          </a:extLst>
        </xdr:cNvPr>
        <xdr:cNvSpPr txBox="1"/>
      </xdr:nvSpPr>
      <xdr:spPr>
        <a:xfrm>
          <a:off x="7626427" y="1089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109237</xdr:rowOff>
    </xdr:from>
    <xdr:ext cx="469744" cy="259045"/>
    <xdr:sp macro="" textlink="">
      <xdr:nvSpPr>
        <xdr:cNvPr id="266" name="n_4mainValue【体育館・プール】&#10;一人当たり面積">
          <a:extLst>
            <a:ext uri="{FF2B5EF4-FFF2-40B4-BE49-F238E27FC236}">
              <a16:creationId xmlns:a16="http://schemas.microsoft.com/office/drawing/2014/main" id="{477D7C63-72E6-42AA-A574-0DF7E5F6104C}"/>
            </a:ext>
          </a:extLst>
        </xdr:cNvPr>
        <xdr:cNvSpPr txBox="1"/>
      </xdr:nvSpPr>
      <xdr:spPr>
        <a:xfrm>
          <a:off x="6737427" y="1091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5F9EEFF7-F96B-4921-8ADF-A2436050F8C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C3A87E97-2CCF-4493-A47F-6F1154A62D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EFE57C13-8BA4-44D1-A4A3-C3F1B979054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6089BD57-31C8-4D40-AD6C-1F2C4C0AF07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46904C80-8A6F-471C-BE80-2E6614555D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414B0036-0290-4E51-BFEC-A29B3680FFF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DC6A571C-CBD7-41F0-8B37-84E035DBD1E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5F1FAB36-D38D-4506-9CDA-37A9B0D0BAB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F27B5CA9-2189-4BB4-BE4C-A535AC1799F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23246705-8644-4364-8E2F-BE4E1911F5E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CF6C6D41-ACB4-4790-B8F7-6557EC26AA9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37E871E6-391B-4106-9C8C-777FF3F0943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2D60D87C-9525-4D63-8649-12865B81BD7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3587F2C4-2F40-4D8C-8036-0E4DE25C472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ED0631AF-4677-4A7C-B731-F95702CEFCA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D1AF244B-1AC0-4263-B83C-B3F33AEF988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55A35F45-2DF1-416E-B70E-7A7990F6E1D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1C70DD8D-CB71-4E94-BF78-C8035D2583F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8C25E45-1A0C-46DF-AC95-BF961B8F4C0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9169A3A6-8A41-4A74-8505-3F253259792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E6929041-95A4-45B1-9C5C-0E1D79923AA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634D46B-84C2-4C00-A82E-D12235242C6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2645DE58-589E-4BBE-9AF4-D83E391946C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311A82D1-24DC-4BF5-9F93-7D49319F080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208E3B2B-4F19-4DFA-B020-1562927D971B}"/>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6F33D9BF-14B5-4522-93C0-FE01489F74D8}"/>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B51D24E1-3C29-4EB2-B2B1-BC29927126F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A8D637C2-6ED6-40D2-AED3-60CC7B588D44}"/>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8640062D-FF17-4A58-90D6-55242C8C0C41}"/>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92AE9C93-FF11-487F-B6C2-988372E719AE}"/>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195DB03A-98B6-4971-B945-21DB74D7AC6F}"/>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23F08977-7BC1-4795-8103-83F248CC65FF}"/>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378EF7AA-9FF0-4F0E-9EFA-64956A628F3E}"/>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FE072162-3444-4558-BC4F-8C212B08BA1F}"/>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A706FEB6-6768-448C-B417-B202EFA40ADA}"/>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EA4179E-9A36-42AA-994C-3E28952DE8B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727BE05-C376-464A-B641-EDEC21508DF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0FEE3C0-F59C-422C-91A3-67CBEF920B9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FDB4E54-6226-4C9B-9B40-72662BAECE9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F79815E-A486-4C95-A4C2-F58A9924907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307" name="楕円 306">
          <a:extLst>
            <a:ext uri="{FF2B5EF4-FFF2-40B4-BE49-F238E27FC236}">
              <a16:creationId xmlns:a16="http://schemas.microsoft.com/office/drawing/2014/main" id="{B1E181EB-0FD1-46F1-97C1-D5CC2575EFD2}"/>
            </a:ext>
          </a:extLst>
        </xdr:cNvPr>
        <xdr:cNvSpPr/>
      </xdr:nvSpPr>
      <xdr:spPr>
        <a:xfrm>
          <a:off x="4584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108602</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EE90D02B-2070-44EC-B58A-AB39C1580D97}"/>
            </a:ext>
          </a:extLst>
        </xdr:cNvPr>
        <xdr:cNvSpPr txBox="1"/>
      </xdr:nvSpPr>
      <xdr:spPr>
        <a:xfrm>
          <a:off x="4673600"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309" name="楕円 308">
          <a:extLst>
            <a:ext uri="{FF2B5EF4-FFF2-40B4-BE49-F238E27FC236}">
              <a16:creationId xmlns:a16="http://schemas.microsoft.com/office/drawing/2014/main" id="{CB9AA92A-5B71-4511-B353-EBC4F85B0BF3}"/>
            </a:ext>
          </a:extLst>
        </xdr:cNvPr>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9525</xdr:rowOff>
    </xdr:to>
    <xdr:cxnSp macro="">
      <xdr:nvCxnSpPr>
        <xdr:cNvPr id="310" name="直線コネクタ 309">
          <a:extLst>
            <a:ext uri="{FF2B5EF4-FFF2-40B4-BE49-F238E27FC236}">
              <a16:creationId xmlns:a16="http://schemas.microsoft.com/office/drawing/2014/main" id="{D9934548-8F72-4A68-8CFD-4E58FF5637C2}"/>
            </a:ext>
          </a:extLst>
        </xdr:cNvPr>
        <xdr:cNvCxnSpPr/>
      </xdr:nvCxnSpPr>
      <xdr:spPr>
        <a:xfrm>
          <a:off x="3797300" y="142113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73025</xdr:rowOff>
    </xdr:from>
    <xdr:to>
      <xdr:col>15</xdr:col>
      <xdr:colOff>101600</xdr:colOff>
      <xdr:row>83</xdr:row>
      <xdr:rowOff>3175</xdr:rowOff>
    </xdr:to>
    <xdr:sp macro="" textlink="">
      <xdr:nvSpPr>
        <xdr:cNvPr id="311" name="楕円 310">
          <a:extLst>
            <a:ext uri="{FF2B5EF4-FFF2-40B4-BE49-F238E27FC236}">
              <a16:creationId xmlns:a16="http://schemas.microsoft.com/office/drawing/2014/main" id="{BAE59A24-E627-4AA5-93E2-74445C779CBD}"/>
            </a:ext>
          </a:extLst>
        </xdr:cNvPr>
        <xdr:cNvSpPr/>
      </xdr:nvSpPr>
      <xdr:spPr>
        <a:xfrm>
          <a:off x="2857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123825</xdr:rowOff>
    </xdr:from>
    <xdr:to>
      <xdr:col>19</xdr:col>
      <xdr:colOff>177800</xdr:colOff>
      <xdr:row>82</xdr:row>
      <xdr:rowOff>152400</xdr:rowOff>
    </xdr:to>
    <xdr:cxnSp macro="">
      <xdr:nvCxnSpPr>
        <xdr:cNvPr id="312" name="直線コネクタ 311">
          <a:extLst>
            <a:ext uri="{FF2B5EF4-FFF2-40B4-BE49-F238E27FC236}">
              <a16:creationId xmlns:a16="http://schemas.microsoft.com/office/drawing/2014/main" id="{EA8DF536-B32B-4F10-BDF5-A8A45430EAA3}"/>
            </a:ext>
          </a:extLst>
        </xdr:cNvPr>
        <xdr:cNvCxnSpPr/>
      </xdr:nvCxnSpPr>
      <xdr:spPr>
        <a:xfrm>
          <a:off x="2908300" y="141827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42545</xdr:rowOff>
    </xdr:from>
    <xdr:to>
      <xdr:col>10</xdr:col>
      <xdr:colOff>165100</xdr:colOff>
      <xdr:row>82</xdr:row>
      <xdr:rowOff>144145</xdr:rowOff>
    </xdr:to>
    <xdr:sp macro="" textlink="">
      <xdr:nvSpPr>
        <xdr:cNvPr id="313" name="楕円 312">
          <a:extLst>
            <a:ext uri="{FF2B5EF4-FFF2-40B4-BE49-F238E27FC236}">
              <a16:creationId xmlns:a16="http://schemas.microsoft.com/office/drawing/2014/main" id="{AD04C4E1-5DB5-481C-B04A-F094288D8627}"/>
            </a:ext>
          </a:extLst>
        </xdr:cNvPr>
        <xdr:cNvSpPr/>
      </xdr:nvSpPr>
      <xdr:spPr>
        <a:xfrm>
          <a:off x="1968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93345</xdr:rowOff>
    </xdr:from>
    <xdr:to>
      <xdr:col>15</xdr:col>
      <xdr:colOff>50800</xdr:colOff>
      <xdr:row>82</xdr:row>
      <xdr:rowOff>123825</xdr:rowOff>
    </xdr:to>
    <xdr:cxnSp macro="">
      <xdr:nvCxnSpPr>
        <xdr:cNvPr id="314" name="直線コネクタ 313">
          <a:extLst>
            <a:ext uri="{FF2B5EF4-FFF2-40B4-BE49-F238E27FC236}">
              <a16:creationId xmlns:a16="http://schemas.microsoft.com/office/drawing/2014/main" id="{00461490-836B-42ED-96E8-42C059E11818}"/>
            </a:ext>
          </a:extLst>
        </xdr:cNvPr>
        <xdr:cNvCxnSpPr/>
      </xdr:nvCxnSpPr>
      <xdr:spPr>
        <a:xfrm>
          <a:off x="2019300" y="141522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25400</xdr:rowOff>
    </xdr:from>
    <xdr:to>
      <xdr:col>6</xdr:col>
      <xdr:colOff>38100</xdr:colOff>
      <xdr:row>82</xdr:row>
      <xdr:rowOff>127000</xdr:rowOff>
    </xdr:to>
    <xdr:sp macro="" textlink="">
      <xdr:nvSpPr>
        <xdr:cNvPr id="315" name="楕円 314">
          <a:extLst>
            <a:ext uri="{FF2B5EF4-FFF2-40B4-BE49-F238E27FC236}">
              <a16:creationId xmlns:a16="http://schemas.microsoft.com/office/drawing/2014/main" id="{AE3BA660-675E-43C4-896E-BB87A3E91C21}"/>
            </a:ext>
          </a:extLst>
        </xdr:cNvPr>
        <xdr:cNvSpPr/>
      </xdr:nvSpPr>
      <xdr:spPr>
        <a:xfrm>
          <a:off x="1079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76200</xdr:rowOff>
    </xdr:from>
    <xdr:to>
      <xdr:col>10</xdr:col>
      <xdr:colOff>114300</xdr:colOff>
      <xdr:row>82</xdr:row>
      <xdr:rowOff>93345</xdr:rowOff>
    </xdr:to>
    <xdr:cxnSp macro="">
      <xdr:nvCxnSpPr>
        <xdr:cNvPr id="316" name="直線コネクタ 315">
          <a:extLst>
            <a:ext uri="{FF2B5EF4-FFF2-40B4-BE49-F238E27FC236}">
              <a16:creationId xmlns:a16="http://schemas.microsoft.com/office/drawing/2014/main" id="{BAD74B31-0DDE-4F46-9BBC-FEF55B8131AA}"/>
            </a:ext>
          </a:extLst>
        </xdr:cNvPr>
        <xdr:cNvCxnSpPr/>
      </xdr:nvCxnSpPr>
      <xdr:spPr>
        <a:xfrm>
          <a:off x="1130300" y="141351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a:extLst>
            <a:ext uri="{FF2B5EF4-FFF2-40B4-BE49-F238E27FC236}">
              <a16:creationId xmlns:a16="http://schemas.microsoft.com/office/drawing/2014/main" id="{9896C729-CB0F-4F49-B455-93996229C2D7}"/>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a:extLst>
            <a:ext uri="{FF2B5EF4-FFF2-40B4-BE49-F238E27FC236}">
              <a16:creationId xmlns:a16="http://schemas.microsoft.com/office/drawing/2014/main" id="{895AE1E5-6A2B-44FC-A506-C218D42CA5F8}"/>
            </a:ext>
          </a:extLst>
        </xdr:cNvPr>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a:extLst>
            <a:ext uri="{FF2B5EF4-FFF2-40B4-BE49-F238E27FC236}">
              <a16:creationId xmlns:a16="http://schemas.microsoft.com/office/drawing/2014/main" id="{BF506264-8D2D-4BE0-A812-781F7DB8785A}"/>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a:extLst>
            <a:ext uri="{FF2B5EF4-FFF2-40B4-BE49-F238E27FC236}">
              <a16:creationId xmlns:a16="http://schemas.microsoft.com/office/drawing/2014/main" id="{617A88BC-EA79-4BD5-A77E-34232DA748D1}"/>
            </a:ext>
          </a:extLst>
        </xdr:cNvPr>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22877</xdr:rowOff>
    </xdr:from>
    <xdr:ext cx="405111" cy="259045"/>
    <xdr:sp macro="" textlink="">
      <xdr:nvSpPr>
        <xdr:cNvPr id="321" name="n_1mainValue【福祉施設】&#10;有形固定資産減価償却率">
          <a:extLst>
            <a:ext uri="{FF2B5EF4-FFF2-40B4-BE49-F238E27FC236}">
              <a16:creationId xmlns:a16="http://schemas.microsoft.com/office/drawing/2014/main" id="{C050E609-3176-45D8-B5C4-E8C33E833068}"/>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22" name="n_2mainValue【福祉施設】&#10;有形固定資産減価償却率">
          <a:extLst>
            <a:ext uri="{FF2B5EF4-FFF2-40B4-BE49-F238E27FC236}">
              <a16:creationId xmlns:a16="http://schemas.microsoft.com/office/drawing/2014/main" id="{065B4EDF-71EC-4B83-90F6-72A260AA07A8}"/>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135272</xdr:rowOff>
    </xdr:from>
    <xdr:ext cx="405111" cy="259045"/>
    <xdr:sp macro="" textlink="">
      <xdr:nvSpPr>
        <xdr:cNvPr id="323" name="n_3mainValue【福祉施設】&#10;有形固定資産減価償却率">
          <a:extLst>
            <a:ext uri="{FF2B5EF4-FFF2-40B4-BE49-F238E27FC236}">
              <a16:creationId xmlns:a16="http://schemas.microsoft.com/office/drawing/2014/main" id="{D8A48C8A-D0F3-4705-9758-1B49093949C9}"/>
            </a:ext>
          </a:extLst>
        </xdr:cNvPr>
        <xdr:cNvSpPr txBox="1"/>
      </xdr:nvSpPr>
      <xdr:spPr>
        <a:xfrm>
          <a:off x="18167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24" name="n_4mainValue【福祉施設】&#10;有形固定資産減価償却率">
          <a:extLst>
            <a:ext uri="{FF2B5EF4-FFF2-40B4-BE49-F238E27FC236}">
              <a16:creationId xmlns:a16="http://schemas.microsoft.com/office/drawing/2014/main" id="{322DF1BA-B4BE-4574-AE61-62D8827D76B5}"/>
            </a:ext>
          </a:extLst>
        </xdr:cNvPr>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E08E4964-174C-43C0-8D93-A2C602B116F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86CD66D6-1E80-46FF-8105-9F35EECD5F3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FF4745E9-F1F0-4845-86ED-CCC0E1B457C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C2A9C6DF-1098-4AB6-8C3F-2CD37544AC1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5D5FD0B4-956C-42CA-930A-688769DA3D0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D5623CC5-7042-494F-B646-B7B5819B60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4EE16E66-D63C-4497-AD98-08BC92BDB4A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1E020877-387E-454A-90DC-92202E4FC6C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934216D1-9A9E-4447-9068-D52C6F313E3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6FEE104-2994-47F1-A700-CB6D226A7E2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D258587E-3E72-49FE-9EE2-32DB73D3E1F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2D3AF228-C321-4A2F-B733-84AB4AF30FB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1FC84B45-F3F1-43B7-8527-03104AC3A8A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E8097C2A-F1C8-4A65-AF83-849AADFD925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34BA1BDB-51D8-4BB4-8240-6C1D758AD85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6EBBE6AE-F22D-4725-8D05-07F36E999BF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3182C9CB-4D4F-4445-BD43-CF030AF5008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33AE5A28-43E1-43E0-B9A6-078C49DD8A0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36C3CCEE-F8DD-4793-A74E-6915C12746B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5BC26CA0-47F4-44DA-9418-EF51EEC1C7D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D7A10F40-E072-4024-9C0C-A08F7FFB4D9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99D5535B-022F-4415-B6D4-337F934A943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9585F703-E580-41A9-97C9-E2A93F35CAE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CB406307-766A-4867-BB9A-5F79AD6743C0}"/>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602A9051-A958-48CD-A922-A162F6B34584}"/>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3AB49EE0-C517-4506-8E65-B227DE524474}"/>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71DD159A-DB5B-49EE-A172-CB08732FEBC6}"/>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190BEE62-4429-4987-A076-84D9668A29BA}"/>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a:extLst>
            <a:ext uri="{FF2B5EF4-FFF2-40B4-BE49-F238E27FC236}">
              <a16:creationId xmlns:a16="http://schemas.microsoft.com/office/drawing/2014/main" id="{0ECDF232-AE09-4752-9627-A0A193E09B6A}"/>
            </a:ext>
          </a:extLst>
        </xdr:cNvPr>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37F2FE6B-4910-4F42-BC22-A9E55EC455FA}"/>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EF6A78A9-EA32-431A-B577-5043A85CAF02}"/>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7CD45B60-D744-4A79-A931-FEA65BF5B649}"/>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025B3060-F8DF-4662-AC1C-8FB08C854C97}"/>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7DED4028-49B7-49BA-A3C2-B1D66968C7A9}"/>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1ED6049-86F3-4434-A896-1B93AB0D96D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5A0820A-AA5F-45AB-92E9-F8B55125068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F35E383-494E-41C8-8302-56CA9E846B8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6CDF8A58-A348-4ED6-95D2-FAE1AFCA6F7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4BD27805-FC75-4293-A00D-54E4BD37428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36830</xdr:rowOff>
    </xdr:from>
    <xdr:to>
      <xdr:col>55</xdr:col>
      <xdr:colOff>50800</xdr:colOff>
      <xdr:row>82</xdr:row>
      <xdr:rowOff>138430</xdr:rowOff>
    </xdr:to>
    <xdr:sp macro="" textlink="">
      <xdr:nvSpPr>
        <xdr:cNvPr id="364" name="楕円 363">
          <a:extLst>
            <a:ext uri="{FF2B5EF4-FFF2-40B4-BE49-F238E27FC236}">
              <a16:creationId xmlns:a16="http://schemas.microsoft.com/office/drawing/2014/main" id="{642AC0AA-7BC2-403B-9F15-1C483CFEF8D3}"/>
            </a:ext>
          </a:extLst>
        </xdr:cNvPr>
        <xdr:cNvSpPr/>
      </xdr:nvSpPr>
      <xdr:spPr>
        <a:xfrm>
          <a:off x="10426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59707</xdr:rowOff>
    </xdr:from>
    <xdr:ext cx="469744" cy="259045"/>
    <xdr:sp macro="" textlink="">
      <xdr:nvSpPr>
        <xdr:cNvPr id="365" name="【福祉施設】&#10;一人当たり面積該当値テキスト">
          <a:extLst>
            <a:ext uri="{FF2B5EF4-FFF2-40B4-BE49-F238E27FC236}">
              <a16:creationId xmlns:a16="http://schemas.microsoft.com/office/drawing/2014/main" id="{8E036C69-DC08-4AFD-A7F2-8666193EA0BB}"/>
            </a:ext>
          </a:extLst>
        </xdr:cNvPr>
        <xdr:cNvSpPr txBox="1"/>
      </xdr:nvSpPr>
      <xdr:spPr>
        <a:xfrm>
          <a:off x="10515600"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44450</xdr:rowOff>
    </xdr:from>
    <xdr:to>
      <xdr:col>50</xdr:col>
      <xdr:colOff>165100</xdr:colOff>
      <xdr:row>82</xdr:row>
      <xdr:rowOff>146050</xdr:rowOff>
    </xdr:to>
    <xdr:sp macro="" textlink="">
      <xdr:nvSpPr>
        <xdr:cNvPr id="366" name="楕円 365">
          <a:extLst>
            <a:ext uri="{FF2B5EF4-FFF2-40B4-BE49-F238E27FC236}">
              <a16:creationId xmlns:a16="http://schemas.microsoft.com/office/drawing/2014/main" id="{22754233-04CC-437A-86D1-82D289FD38E2}"/>
            </a:ext>
          </a:extLst>
        </xdr:cNvPr>
        <xdr:cNvSpPr/>
      </xdr:nvSpPr>
      <xdr:spPr>
        <a:xfrm>
          <a:off x="958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87630</xdr:rowOff>
    </xdr:from>
    <xdr:to>
      <xdr:col>55</xdr:col>
      <xdr:colOff>0</xdr:colOff>
      <xdr:row>82</xdr:row>
      <xdr:rowOff>95250</xdr:rowOff>
    </xdr:to>
    <xdr:cxnSp macro="">
      <xdr:nvCxnSpPr>
        <xdr:cNvPr id="367" name="直線コネクタ 366">
          <a:extLst>
            <a:ext uri="{FF2B5EF4-FFF2-40B4-BE49-F238E27FC236}">
              <a16:creationId xmlns:a16="http://schemas.microsoft.com/office/drawing/2014/main" id="{13ACDA9B-67C1-41C7-8BAC-29CA18CECD34}"/>
            </a:ext>
          </a:extLst>
        </xdr:cNvPr>
        <xdr:cNvCxnSpPr/>
      </xdr:nvCxnSpPr>
      <xdr:spPr>
        <a:xfrm flipV="1">
          <a:off x="9639300" y="141465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68" name="楕円 367">
          <a:extLst>
            <a:ext uri="{FF2B5EF4-FFF2-40B4-BE49-F238E27FC236}">
              <a16:creationId xmlns:a16="http://schemas.microsoft.com/office/drawing/2014/main" id="{78B4E468-CCE5-42BC-BF65-04A3B7A9D897}"/>
            </a:ext>
          </a:extLst>
        </xdr:cNvPr>
        <xdr:cNvSpPr/>
      </xdr:nvSpPr>
      <xdr:spPr>
        <a:xfrm>
          <a:off x="8699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95250</xdr:rowOff>
    </xdr:from>
    <xdr:to>
      <xdr:col>50</xdr:col>
      <xdr:colOff>114300</xdr:colOff>
      <xdr:row>82</xdr:row>
      <xdr:rowOff>106680</xdr:rowOff>
    </xdr:to>
    <xdr:cxnSp macro="">
      <xdr:nvCxnSpPr>
        <xdr:cNvPr id="369" name="直線コネクタ 368">
          <a:extLst>
            <a:ext uri="{FF2B5EF4-FFF2-40B4-BE49-F238E27FC236}">
              <a16:creationId xmlns:a16="http://schemas.microsoft.com/office/drawing/2014/main" id="{72781359-FA8D-4F31-8567-16FA68322441}"/>
            </a:ext>
          </a:extLst>
        </xdr:cNvPr>
        <xdr:cNvCxnSpPr/>
      </xdr:nvCxnSpPr>
      <xdr:spPr>
        <a:xfrm flipV="1">
          <a:off x="8750300" y="14154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67311</xdr:rowOff>
    </xdr:from>
    <xdr:to>
      <xdr:col>41</xdr:col>
      <xdr:colOff>101600</xdr:colOff>
      <xdr:row>82</xdr:row>
      <xdr:rowOff>168911</xdr:rowOff>
    </xdr:to>
    <xdr:sp macro="" textlink="">
      <xdr:nvSpPr>
        <xdr:cNvPr id="370" name="楕円 369">
          <a:extLst>
            <a:ext uri="{FF2B5EF4-FFF2-40B4-BE49-F238E27FC236}">
              <a16:creationId xmlns:a16="http://schemas.microsoft.com/office/drawing/2014/main" id="{91EE2951-D1E1-4903-B443-1DE46CC4580C}"/>
            </a:ext>
          </a:extLst>
        </xdr:cNvPr>
        <xdr:cNvSpPr/>
      </xdr:nvSpPr>
      <xdr:spPr>
        <a:xfrm>
          <a:off x="7810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106680</xdr:rowOff>
    </xdr:from>
    <xdr:to>
      <xdr:col>45</xdr:col>
      <xdr:colOff>177800</xdr:colOff>
      <xdr:row>82</xdr:row>
      <xdr:rowOff>118111</xdr:rowOff>
    </xdr:to>
    <xdr:cxnSp macro="">
      <xdr:nvCxnSpPr>
        <xdr:cNvPr id="371" name="直線コネクタ 370">
          <a:extLst>
            <a:ext uri="{FF2B5EF4-FFF2-40B4-BE49-F238E27FC236}">
              <a16:creationId xmlns:a16="http://schemas.microsoft.com/office/drawing/2014/main" id="{79EF0946-A0E4-4FF6-AE1C-B78AA5066C90}"/>
            </a:ext>
          </a:extLst>
        </xdr:cNvPr>
        <xdr:cNvCxnSpPr/>
      </xdr:nvCxnSpPr>
      <xdr:spPr>
        <a:xfrm flipV="1">
          <a:off x="7861300" y="141655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59689</xdr:rowOff>
    </xdr:from>
    <xdr:to>
      <xdr:col>36</xdr:col>
      <xdr:colOff>165100</xdr:colOff>
      <xdr:row>82</xdr:row>
      <xdr:rowOff>161289</xdr:rowOff>
    </xdr:to>
    <xdr:sp macro="" textlink="">
      <xdr:nvSpPr>
        <xdr:cNvPr id="372" name="楕円 371">
          <a:extLst>
            <a:ext uri="{FF2B5EF4-FFF2-40B4-BE49-F238E27FC236}">
              <a16:creationId xmlns:a16="http://schemas.microsoft.com/office/drawing/2014/main" id="{27E8C543-B76C-401D-A15F-DDBFF4D1F402}"/>
            </a:ext>
          </a:extLst>
        </xdr:cNvPr>
        <xdr:cNvSpPr/>
      </xdr:nvSpPr>
      <xdr:spPr>
        <a:xfrm>
          <a:off x="6921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110489</xdr:rowOff>
    </xdr:from>
    <xdr:to>
      <xdr:col>41</xdr:col>
      <xdr:colOff>50800</xdr:colOff>
      <xdr:row>82</xdr:row>
      <xdr:rowOff>118111</xdr:rowOff>
    </xdr:to>
    <xdr:cxnSp macro="">
      <xdr:nvCxnSpPr>
        <xdr:cNvPr id="373" name="直線コネクタ 372">
          <a:extLst>
            <a:ext uri="{FF2B5EF4-FFF2-40B4-BE49-F238E27FC236}">
              <a16:creationId xmlns:a16="http://schemas.microsoft.com/office/drawing/2014/main" id="{0AADF1E8-4079-490C-9D3A-EDA74EEE7252}"/>
            </a:ext>
          </a:extLst>
        </xdr:cNvPr>
        <xdr:cNvCxnSpPr/>
      </xdr:nvCxnSpPr>
      <xdr:spPr>
        <a:xfrm>
          <a:off x="6972300" y="14169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4" name="n_1aveValue【福祉施設】&#10;一人当たり面積">
          <a:extLst>
            <a:ext uri="{FF2B5EF4-FFF2-40B4-BE49-F238E27FC236}">
              <a16:creationId xmlns:a16="http://schemas.microsoft.com/office/drawing/2014/main" id="{B559A6D3-E8A4-47B6-857B-B8936861A381}"/>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75" name="n_2aveValue【福祉施設】&#10;一人当たり面積">
          <a:extLst>
            <a:ext uri="{FF2B5EF4-FFF2-40B4-BE49-F238E27FC236}">
              <a16:creationId xmlns:a16="http://schemas.microsoft.com/office/drawing/2014/main" id="{471FE70F-35F4-4CC6-83F6-2415695A44B8}"/>
            </a:ext>
          </a:extLst>
        </xdr:cNvPr>
        <xdr:cNvSpPr txBox="1"/>
      </xdr:nvSpPr>
      <xdr:spPr>
        <a:xfrm>
          <a:off x="8515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6" name="n_3aveValue【福祉施設】&#10;一人当たり面積">
          <a:extLst>
            <a:ext uri="{FF2B5EF4-FFF2-40B4-BE49-F238E27FC236}">
              <a16:creationId xmlns:a16="http://schemas.microsoft.com/office/drawing/2014/main" id="{90202692-65A1-4B13-99F1-FC21D0771BF2}"/>
            </a:ext>
          </a:extLst>
        </xdr:cNvPr>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45738</xdr:rowOff>
    </xdr:from>
    <xdr:ext cx="469744" cy="259045"/>
    <xdr:sp macro="" textlink="">
      <xdr:nvSpPr>
        <xdr:cNvPr id="377" name="n_4aveValue【福祉施設】&#10;一人当たり面積">
          <a:extLst>
            <a:ext uri="{FF2B5EF4-FFF2-40B4-BE49-F238E27FC236}">
              <a16:creationId xmlns:a16="http://schemas.microsoft.com/office/drawing/2014/main" id="{CF352935-FFA6-4606-A8F1-DF550F86441A}"/>
            </a:ext>
          </a:extLst>
        </xdr:cNvPr>
        <xdr:cNvSpPr txBox="1"/>
      </xdr:nvSpPr>
      <xdr:spPr>
        <a:xfrm>
          <a:off x="67374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162577</xdr:rowOff>
    </xdr:from>
    <xdr:ext cx="469744" cy="259045"/>
    <xdr:sp macro="" textlink="">
      <xdr:nvSpPr>
        <xdr:cNvPr id="378" name="n_1mainValue【福祉施設】&#10;一人当たり面積">
          <a:extLst>
            <a:ext uri="{FF2B5EF4-FFF2-40B4-BE49-F238E27FC236}">
              <a16:creationId xmlns:a16="http://schemas.microsoft.com/office/drawing/2014/main" id="{648C0066-48F4-4FE8-88D4-2739C8C44E0B}"/>
            </a:ext>
          </a:extLst>
        </xdr:cNvPr>
        <xdr:cNvSpPr txBox="1"/>
      </xdr:nvSpPr>
      <xdr:spPr>
        <a:xfrm>
          <a:off x="93917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79" name="n_2mainValue【福祉施設】&#10;一人当たり面積">
          <a:extLst>
            <a:ext uri="{FF2B5EF4-FFF2-40B4-BE49-F238E27FC236}">
              <a16:creationId xmlns:a16="http://schemas.microsoft.com/office/drawing/2014/main" id="{1D077101-3053-458F-858D-D58E637C1B50}"/>
            </a:ext>
          </a:extLst>
        </xdr:cNvPr>
        <xdr:cNvSpPr txBox="1"/>
      </xdr:nvSpPr>
      <xdr:spPr>
        <a:xfrm>
          <a:off x="8515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13988</xdr:rowOff>
    </xdr:from>
    <xdr:ext cx="469744" cy="259045"/>
    <xdr:sp macro="" textlink="">
      <xdr:nvSpPr>
        <xdr:cNvPr id="380" name="n_3mainValue【福祉施設】&#10;一人当たり面積">
          <a:extLst>
            <a:ext uri="{FF2B5EF4-FFF2-40B4-BE49-F238E27FC236}">
              <a16:creationId xmlns:a16="http://schemas.microsoft.com/office/drawing/2014/main" id="{C64A74E5-49EE-443F-AFDF-F7F72CB8C7C9}"/>
            </a:ext>
          </a:extLst>
        </xdr:cNvPr>
        <xdr:cNvSpPr txBox="1"/>
      </xdr:nvSpPr>
      <xdr:spPr>
        <a:xfrm>
          <a:off x="7626427" y="1390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6366</xdr:rowOff>
    </xdr:from>
    <xdr:ext cx="469744" cy="259045"/>
    <xdr:sp macro="" textlink="">
      <xdr:nvSpPr>
        <xdr:cNvPr id="381" name="n_4mainValue【福祉施設】&#10;一人当たり面積">
          <a:extLst>
            <a:ext uri="{FF2B5EF4-FFF2-40B4-BE49-F238E27FC236}">
              <a16:creationId xmlns:a16="http://schemas.microsoft.com/office/drawing/2014/main" id="{E6A356E9-503E-47D8-B691-65B903893E44}"/>
            </a:ext>
          </a:extLst>
        </xdr:cNvPr>
        <xdr:cNvSpPr txBox="1"/>
      </xdr:nvSpPr>
      <xdr:spPr>
        <a:xfrm>
          <a:off x="6737427" y="1389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16099C2F-B40A-4988-9409-2F1A64B9CBB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3E2E03EF-58CF-44D0-8C89-501BDEA279E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40F1D6E-FE40-4BAB-96B8-8AFC30D1EE4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B18D2065-9866-4783-BA33-30AE3CCDD1B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B2A35B5-42C4-4C0D-B4CD-46AF21CDC82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848C3583-B23A-4017-86AE-DCEE524F757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A3ED5CA8-A853-47D8-AA20-39002AF6CE3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B78C2127-C559-40A9-8F55-74284B5B23F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88574FA8-8D0F-496F-86EA-19196D794E1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FAC3AA9F-1FC7-4F8D-8731-B9838E3B74C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AA585AEB-BB08-4238-8D9D-BE98D9BD9DC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AC027EC9-B6CE-433D-AAFA-4BDB8D8F0BA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B9105A71-393F-4894-8B43-467C97F373C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528E2A11-7510-451C-B616-A37DE7426EB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377A2B38-3FCA-4382-8C6B-C70363510FF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E7545DA0-F9EF-4983-A6CB-34A231F504A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13BF1888-C303-428F-A287-337AE3C6BCD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E7C553DA-0E54-4D62-9CF6-9FB68B0B958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C4528536-B89A-4C79-8843-E6FA551A1B5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9CB42D81-A2E7-49C9-8D32-AB1284DB01E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424325AF-E6D6-49D9-A36A-F5CFDE960C6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A5F0E4AA-17F4-4710-9B51-CDE477E03FD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9F75FA43-D264-4F49-AB8A-E206BC57ABC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5F32C0BA-A49F-45DA-B387-9C7884EA095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a:extLst>
            <a:ext uri="{FF2B5EF4-FFF2-40B4-BE49-F238E27FC236}">
              <a16:creationId xmlns:a16="http://schemas.microsoft.com/office/drawing/2014/main" id="{357AA3B2-0848-4E31-A16D-334108BEB2C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a:extLst>
            <a:ext uri="{FF2B5EF4-FFF2-40B4-BE49-F238E27FC236}">
              <a16:creationId xmlns:a16="http://schemas.microsoft.com/office/drawing/2014/main" id="{6E6C532E-1621-4456-8F7A-ABEEBF58B92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a:extLst>
            <a:ext uri="{FF2B5EF4-FFF2-40B4-BE49-F238E27FC236}">
              <a16:creationId xmlns:a16="http://schemas.microsoft.com/office/drawing/2014/main" id="{1815EA22-C2D0-4CB6-9E77-987DCD44197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a:extLst>
            <a:ext uri="{FF2B5EF4-FFF2-40B4-BE49-F238E27FC236}">
              <a16:creationId xmlns:a16="http://schemas.microsoft.com/office/drawing/2014/main" id="{C02BFFF4-22E5-45EA-AA8D-7B06FB87F8A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a:extLst>
            <a:ext uri="{FF2B5EF4-FFF2-40B4-BE49-F238E27FC236}">
              <a16:creationId xmlns:a16="http://schemas.microsoft.com/office/drawing/2014/main" id="{243504F2-B3DE-4B71-A917-BFC0B13E5C6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a:extLst>
            <a:ext uri="{FF2B5EF4-FFF2-40B4-BE49-F238E27FC236}">
              <a16:creationId xmlns:a16="http://schemas.microsoft.com/office/drawing/2014/main" id="{2782E9F9-2FE0-434A-ABCD-CBA252227DA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a:extLst>
            <a:ext uri="{FF2B5EF4-FFF2-40B4-BE49-F238E27FC236}">
              <a16:creationId xmlns:a16="http://schemas.microsoft.com/office/drawing/2014/main" id="{0A2250C5-1407-41F3-9FB6-6DA8D5EE32A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a:extLst>
            <a:ext uri="{FF2B5EF4-FFF2-40B4-BE49-F238E27FC236}">
              <a16:creationId xmlns:a16="http://schemas.microsoft.com/office/drawing/2014/main" id="{1B57E0AB-9CDF-4D33-8E7A-A20AC232E4B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a:extLst>
            <a:ext uri="{FF2B5EF4-FFF2-40B4-BE49-F238E27FC236}">
              <a16:creationId xmlns:a16="http://schemas.microsoft.com/office/drawing/2014/main" id="{60768606-13EB-4E61-94F6-727892F6A53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a:extLst>
            <a:ext uri="{FF2B5EF4-FFF2-40B4-BE49-F238E27FC236}">
              <a16:creationId xmlns:a16="http://schemas.microsoft.com/office/drawing/2014/main" id="{3246A248-DF8C-4BEC-9FFD-BAAC5EB7653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a:extLst>
            <a:ext uri="{FF2B5EF4-FFF2-40B4-BE49-F238E27FC236}">
              <a16:creationId xmlns:a16="http://schemas.microsoft.com/office/drawing/2014/main" id="{47550A82-394F-4A94-869E-C53D53F7B6F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a:extLst>
            <a:ext uri="{FF2B5EF4-FFF2-40B4-BE49-F238E27FC236}">
              <a16:creationId xmlns:a16="http://schemas.microsoft.com/office/drawing/2014/main" id="{46135F23-5110-457E-9802-60D93687FF5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a:extLst>
            <a:ext uri="{FF2B5EF4-FFF2-40B4-BE49-F238E27FC236}">
              <a16:creationId xmlns:a16="http://schemas.microsoft.com/office/drawing/2014/main" id="{B746B1FD-DA8D-4716-8EF2-870F5177EF2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26DE992B-40D7-48F1-ABBB-EA0B0A04455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a:extLst>
            <a:ext uri="{FF2B5EF4-FFF2-40B4-BE49-F238E27FC236}">
              <a16:creationId xmlns:a16="http://schemas.microsoft.com/office/drawing/2014/main" id="{19829920-C21B-475A-A3D9-0C23629D123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a:extLst>
            <a:ext uri="{FF2B5EF4-FFF2-40B4-BE49-F238E27FC236}">
              <a16:creationId xmlns:a16="http://schemas.microsoft.com/office/drawing/2014/main" id="{31FE7B5C-A9D8-4258-AD43-69C0EA34460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422" name="直線コネクタ 421">
          <a:extLst>
            <a:ext uri="{FF2B5EF4-FFF2-40B4-BE49-F238E27FC236}">
              <a16:creationId xmlns:a16="http://schemas.microsoft.com/office/drawing/2014/main" id="{420DB515-4AAE-42A7-A039-0764F79E87D4}"/>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423" name="【一般廃棄物処理施設】&#10;有形固定資産減価償却率最小値テキスト">
          <a:extLst>
            <a:ext uri="{FF2B5EF4-FFF2-40B4-BE49-F238E27FC236}">
              <a16:creationId xmlns:a16="http://schemas.microsoft.com/office/drawing/2014/main" id="{04512354-280A-4DBD-9A8C-2C3491B857F7}"/>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424" name="直線コネクタ 423">
          <a:extLst>
            <a:ext uri="{FF2B5EF4-FFF2-40B4-BE49-F238E27FC236}">
              <a16:creationId xmlns:a16="http://schemas.microsoft.com/office/drawing/2014/main" id="{C20DA4FA-8BE6-4B35-8D8D-F177FEF300E9}"/>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25" name="【一般廃棄物処理施設】&#10;有形固定資産減価償却率最大値テキスト">
          <a:extLst>
            <a:ext uri="{FF2B5EF4-FFF2-40B4-BE49-F238E27FC236}">
              <a16:creationId xmlns:a16="http://schemas.microsoft.com/office/drawing/2014/main" id="{B7FA7CB7-90AF-43EF-A749-CADE09464F40}"/>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26" name="直線コネクタ 425">
          <a:extLst>
            <a:ext uri="{FF2B5EF4-FFF2-40B4-BE49-F238E27FC236}">
              <a16:creationId xmlns:a16="http://schemas.microsoft.com/office/drawing/2014/main" id="{CD721DE2-29F1-41C6-8D75-49FE1834D330}"/>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53992</xdr:rowOff>
    </xdr:from>
    <xdr:ext cx="405111" cy="259045"/>
    <xdr:sp macro="" textlink="">
      <xdr:nvSpPr>
        <xdr:cNvPr id="427" name="【一般廃棄物処理施設】&#10;有形固定資産減価償却率平均値テキスト">
          <a:extLst>
            <a:ext uri="{FF2B5EF4-FFF2-40B4-BE49-F238E27FC236}">
              <a16:creationId xmlns:a16="http://schemas.microsoft.com/office/drawing/2014/main" id="{B536C7B2-BD07-439D-921D-8DFA6358B1A6}"/>
            </a:ext>
          </a:extLst>
        </xdr:cNvPr>
        <xdr:cNvSpPr txBox="1"/>
      </xdr:nvSpPr>
      <xdr:spPr>
        <a:xfrm>
          <a:off x="1635760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28" name="フローチャート: 判断 427">
          <a:extLst>
            <a:ext uri="{FF2B5EF4-FFF2-40B4-BE49-F238E27FC236}">
              <a16:creationId xmlns:a16="http://schemas.microsoft.com/office/drawing/2014/main" id="{06DA2169-ACC6-4D19-AEFD-9FD484A90D42}"/>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429" name="フローチャート: 判断 428">
          <a:extLst>
            <a:ext uri="{FF2B5EF4-FFF2-40B4-BE49-F238E27FC236}">
              <a16:creationId xmlns:a16="http://schemas.microsoft.com/office/drawing/2014/main" id="{B7838FC3-82C1-4082-A1AE-F2327BCBD402}"/>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430" name="フローチャート: 判断 429">
          <a:extLst>
            <a:ext uri="{FF2B5EF4-FFF2-40B4-BE49-F238E27FC236}">
              <a16:creationId xmlns:a16="http://schemas.microsoft.com/office/drawing/2014/main" id="{4C67021A-519A-46D1-802C-2BCCD95A2493}"/>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31" name="フローチャート: 判断 430">
          <a:extLst>
            <a:ext uri="{FF2B5EF4-FFF2-40B4-BE49-F238E27FC236}">
              <a16:creationId xmlns:a16="http://schemas.microsoft.com/office/drawing/2014/main" id="{1E667398-753D-48DC-85F0-97DF60ED8FCC}"/>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432" name="フローチャート: 判断 431">
          <a:extLst>
            <a:ext uri="{FF2B5EF4-FFF2-40B4-BE49-F238E27FC236}">
              <a16:creationId xmlns:a16="http://schemas.microsoft.com/office/drawing/2014/main" id="{892C1C5C-259C-44B6-827D-BA4E52D69F61}"/>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B83BADA-53CC-40D1-80D1-471CE857760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8A8EDB9-666E-4B15-82B8-F45C971BDE0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450FA4B-E329-4723-AB1B-A0ACC33BE43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3F984C20-175A-4891-AA7D-90B87661B5E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86BE078-AA8B-492E-9484-55D368A9EF0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38" name="楕円 437">
          <a:extLst>
            <a:ext uri="{FF2B5EF4-FFF2-40B4-BE49-F238E27FC236}">
              <a16:creationId xmlns:a16="http://schemas.microsoft.com/office/drawing/2014/main" id="{6AC76B91-B72A-403C-8879-3AF12711ACAF}"/>
            </a:ext>
          </a:extLst>
        </xdr:cNvPr>
        <xdr:cNvSpPr/>
      </xdr:nvSpPr>
      <xdr:spPr>
        <a:xfrm>
          <a:off x="162687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125747</xdr:rowOff>
    </xdr:from>
    <xdr:ext cx="405111" cy="259045"/>
    <xdr:sp macro="" textlink="">
      <xdr:nvSpPr>
        <xdr:cNvPr id="439" name="【一般廃棄物処理施設】&#10;有形固定資産減価償却率該当値テキスト">
          <a:extLst>
            <a:ext uri="{FF2B5EF4-FFF2-40B4-BE49-F238E27FC236}">
              <a16:creationId xmlns:a16="http://schemas.microsoft.com/office/drawing/2014/main" id="{D809D5CC-1F54-496C-869A-7FC8167C17A1}"/>
            </a:ext>
          </a:extLst>
        </xdr:cNvPr>
        <xdr:cNvSpPr txBox="1"/>
      </xdr:nvSpPr>
      <xdr:spPr>
        <a:xfrm>
          <a:off x="16357600"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103505</xdr:rowOff>
    </xdr:from>
    <xdr:to>
      <xdr:col>81</xdr:col>
      <xdr:colOff>101600</xdr:colOff>
      <xdr:row>37</xdr:row>
      <xdr:rowOff>33655</xdr:rowOff>
    </xdr:to>
    <xdr:sp macro="" textlink="">
      <xdr:nvSpPr>
        <xdr:cNvPr id="440" name="楕円 439">
          <a:extLst>
            <a:ext uri="{FF2B5EF4-FFF2-40B4-BE49-F238E27FC236}">
              <a16:creationId xmlns:a16="http://schemas.microsoft.com/office/drawing/2014/main" id="{CEE88F39-B15A-4E5F-AB15-1B660E7C31DB}"/>
            </a:ext>
          </a:extLst>
        </xdr:cNvPr>
        <xdr:cNvSpPr/>
      </xdr:nvSpPr>
      <xdr:spPr>
        <a:xfrm>
          <a:off x="15430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154305</xdr:rowOff>
    </xdr:from>
    <xdr:to>
      <xdr:col>85</xdr:col>
      <xdr:colOff>127000</xdr:colOff>
      <xdr:row>38</xdr:row>
      <xdr:rowOff>26670</xdr:rowOff>
    </xdr:to>
    <xdr:cxnSp macro="">
      <xdr:nvCxnSpPr>
        <xdr:cNvPr id="441" name="直線コネクタ 440">
          <a:extLst>
            <a:ext uri="{FF2B5EF4-FFF2-40B4-BE49-F238E27FC236}">
              <a16:creationId xmlns:a16="http://schemas.microsoft.com/office/drawing/2014/main" id="{349B8BA9-10CB-463F-B200-2558B3C1774A}"/>
            </a:ext>
          </a:extLst>
        </xdr:cNvPr>
        <xdr:cNvCxnSpPr/>
      </xdr:nvCxnSpPr>
      <xdr:spPr>
        <a:xfrm>
          <a:off x="15481300" y="6326505"/>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40640</xdr:rowOff>
    </xdr:from>
    <xdr:to>
      <xdr:col>76</xdr:col>
      <xdr:colOff>165100</xdr:colOff>
      <xdr:row>39</xdr:row>
      <xdr:rowOff>142240</xdr:rowOff>
    </xdr:to>
    <xdr:sp macro="" textlink="">
      <xdr:nvSpPr>
        <xdr:cNvPr id="442" name="楕円 441">
          <a:extLst>
            <a:ext uri="{FF2B5EF4-FFF2-40B4-BE49-F238E27FC236}">
              <a16:creationId xmlns:a16="http://schemas.microsoft.com/office/drawing/2014/main" id="{C0030C53-52E3-45DA-BDF1-B588650403D0}"/>
            </a:ext>
          </a:extLst>
        </xdr:cNvPr>
        <xdr:cNvSpPr/>
      </xdr:nvSpPr>
      <xdr:spPr>
        <a:xfrm>
          <a:off x="14541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154305</xdr:rowOff>
    </xdr:from>
    <xdr:to>
      <xdr:col>81</xdr:col>
      <xdr:colOff>50800</xdr:colOff>
      <xdr:row>39</xdr:row>
      <xdr:rowOff>91440</xdr:rowOff>
    </xdr:to>
    <xdr:cxnSp macro="">
      <xdr:nvCxnSpPr>
        <xdr:cNvPr id="443" name="直線コネクタ 442">
          <a:extLst>
            <a:ext uri="{FF2B5EF4-FFF2-40B4-BE49-F238E27FC236}">
              <a16:creationId xmlns:a16="http://schemas.microsoft.com/office/drawing/2014/main" id="{21009E4B-695C-4B87-B3A1-A2B3641D105C}"/>
            </a:ext>
          </a:extLst>
        </xdr:cNvPr>
        <xdr:cNvCxnSpPr/>
      </xdr:nvCxnSpPr>
      <xdr:spPr>
        <a:xfrm flipV="1">
          <a:off x="14592300" y="6326505"/>
          <a:ext cx="889000" cy="45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8255</xdr:rowOff>
    </xdr:from>
    <xdr:to>
      <xdr:col>72</xdr:col>
      <xdr:colOff>38100</xdr:colOff>
      <xdr:row>39</xdr:row>
      <xdr:rowOff>109855</xdr:rowOff>
    </xdr:to>
    <xdr:sp macro="" textlink="">
      <xdr:nvSpPr>
        <xdr:cNvPr id="444" name="楕円 443">
          <a:extLst>
            <a:ext uri="{FF2B5EF4-FFF2-40B4-BE49-F238E27FC236}">
              <a16:creationId xmlns:a16="http://schemas.microsoft.com/office/drawing/2014/main" id="{41F637D8-0C90-46AA-9F6B-CFAEA791B775}"/>
            </a:ext>
          </a:extLst>
        </xdr:cNvPr>
        <xdr:cNvSpPr/>
      </xdr:nvSpPr>
      <xdr:spPr>
        <a:xfrm>
          <a:off x="13652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59055</xdr:rowOff>
    </xdr:from>
    <xdr:to>
      <xdr:col>76</xdr:col>
      <xdr:colOff>114300</xdr:colOff>
      <xdr:row>39</xdr:row>
      <xdr:rowOff>91440</xdr:rowOff>
    </xdr:to>
    <xdr:cxnSp macro="">
      <xdr:nvCxnSpPr>
        <xdr:cNvPr id="445" name="直線コネクタ 444">
          <a:extLst>
            <a:ext uri="{FF2B5EF4-FFF2-40B4-BE49-F238E27FC236}">
              <a16:creationId xmlns:a16="http://schemas.microsoft.com/office/drawing/2014/main" id="{5A9DFB39-B781-44EF-89BA-E7563AAB6777}"/>
            </a:ext>
          </a:extLst>
        </xdr:cNvPr>
        <xdr:cNvCxnSpPr/>
      </xdr:nvCxnSpPr>
      <xdr:spPr>
        <a:xfrm>
          <a:off x="13703300" y="67456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10160</xdr:rowOff>
    </xdr:from>
    <xdr:to>
      <xdr:col>67</xdr:col>
      <xdr:colOff>101600</xdr:colOff>
      <xdr:row>37</xdr:row>
      <xdr:rowOff>111760</xdr:rowOff>
    </xdr:to>
    <xdr:sp macro="" textlink="">
      <xdr:nvSpPr>
        <xdr:cNvPr id="446" name="楕円 445">
          <a:extLst>
            <a:ext uri="{FF2B5EF4-FFF2-40B4-BE49-F238E27FC236}">
              <a16:creationId xmlns:a16="http://schemas.microsoft.com/office/drawing/2014/main" id="{FD66F09D-C4C0-4B7F-B0A1-07B80AA12A9D}"/>
            </a:ext>
          </a:extLst>
        </xdr:cNvPr>
        <xdr:cNvSpPr/>
      </xdr:nvSpPr>
      <xdr:spPr>
        <a:xfrm>
          <a:off x="12763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60960</xdr:rowOff>
    </xdr:from>
    <xdr:to>
      <xdr:col>71</xdr:col>
      <xdr:colOff>177800</xdr:colOff>
      <xdr:row>39</xdr:row>
      <xdr:rowOff>59055</xdr:rowOff>
    </xdr:to>
    <xdr:cxnSp macro="">
      <xdr:nvCxnSpPr>
        <xdr:cNvPr id="447" name="直線コネクタ 446">
          <a:extLst>
            <a:ext uri="{FF2B5EF4-FFF2-40B4-BE49-F238E27FC236}">
              <a16:creationId xmlns:a16="http://schemas.microsoft.com/office/drawing/2014/main" id="{12F141E6-EEF3-4289-9E8D-A4AC26B043F1}"/>
            </a:ext>
          </a:extLst>
        </xdr:cNvPr>
        <xdr:cNvCxnSpPr/>
      </xdr:nvCxnSpPr>
      <xdr:spPr>
        <a:xfrm>
          <a:off x="12814300" y="6404610"/>
          <a:ext cx="889000" cy="34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448" name="n_1aveValue【一般廃棄物処理施設】&#10;有形固定資産減価償却率">
          <a:extLst>
            <a:ext uri="{FF2B5EF4-FFF2-40B4-BE49-F238E27FC236}">
              <a16:creationId xmlns:a16="http://schemas.microsoft.com/office/drawing/2014/main" id="{452B0661-9700-4B40-8ECD-BD3F80343C96}"/>
            </a:ext>
          </a:extLst>
        </xdr:cNvPr>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449" name="n_2aveValue【一般廃棄物処理施設】&#10;有形固定資産減価償却率">
          <a:extLst>
            <a:ext uri="{FF2B5EF4-FFF2-40B4-BE49-F238E27FC236}">
              <a16:creationId xmlns:a16="http://schemas.microsoft.com/office/drawing/2014/main" id="{CE0D2044-E341-44DC-BE2E-FF370C3A8F69}"/>
            </a:ext>
          </a:extLst>
        </xdr:cNvPr>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50" name="n_3aveValue【一般廃棄物処理施設】&#10;有形固定資産減価償却率">
          <a:extLst>
            <a:ext uri="{FF2B5EF4-FFF2-40B4-BE49-F238E27FC236}">
              <a16:creationId xmlns:a16="http://schemas.microsoft.com/office/drawing/2014/main" id="{2B8E1D1E-CFD7-4843-AABA-ECE5D8B418A8}"/>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451" name="n_4aveValue【一般廃棄物処理施設】&#10;有形固定資産減価償却率">
          <a:extLst>
            <a:ext uri="{FF2B5EF4-FFF2-40B4-BE49-F238E27FC236}">
              <a16:creationId xmlns:a16="http://schemas.microsoft.com/office/drawing/2014/main" id="{FF1FE801-6FF7-44FE-BD1D-BC1AB7ED801E}"/>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50182</xdr:rowOff>
    </xdr:from>
    <xdr:ext cx="405111" cy="259045"/>
    <xdr:sp macro="" textlink="">
      <xdr:nvSpPr>
        <xdr:cNvPr id="452" name="n_1mainValue【一般廃棄物処理施設】&#10;有形固定資産減価償却率">
          <a:extLst>
            <a:ext uri="{FF2B5EF4-FFF2-40B4-BE49-F238E27FC236}">
              <a16:creationId xmlns:a16="http://schemas.microsoft.com/office/drawing/2014/main" id="{174F66AF-089E-4531-A7BC-4F2F081E4C7C}"/>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133367</xdr:rowOff>
    </xdr:from>
    <xdr:ext cx="405111" cy="259045"/>
    <xdr:sp macro="" textlink="">
      <xdr:nvSpPr>
        <xdr:cNvPr id="453" name="n_2mainValue【一般廃棄物処理施設】&#10;有形固定資産減価償却率">
          <a:extLst>
            <a:ext uri="{FF2B5EF4-FFF2-40B4-BE49-F238E27FC236}">
              <a16:creationId xmlns:a16="http://schemas.microsoft.com/office/drawing/2014/main" id="{B37E5C2B-4442-4E57-BF7E-C00D471C658F}"/>
            </a:ext>
          </a:extLst>
        </xdr:cNvPr>
        <xdr:cNvSpPr txBox="1"/>
      </xdr:nvSpPr>
      <xdr:spPr>
        <a:xfrm>
          <a:off x="14389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100982</xdr:rowOff>
    </xdr:from>
    <xdr:ext cx="405111" cy="259045"/>
    <xdr:sp macro="" textlink="">
      <xdr:nvSpPr>
        <xdr:cNvPr id="454" name="n_3mainValue【一般廃棄物処理施設】&#10;有形固定資産減価償却率">
          <a:extLst>
            <a:ext uri="{FF2B5EF4-FFF2-40B4-BE49-F238E27FC236}">
              <a16:creationId xmlns:a16="http://schemas.microsoft.com/office/drawing/2014/main" id="{355F5B9C-2C41-4729-9014-B591B11A75FB}"/>
            </a:ext>
          </a:extLst>
        </xdr:cNvPr>
        <xdr:cNvSpPr txBox="1"/>
      </xdr:nvSpPr>
      <xdr:spPr>
        <a:xfrm>
          <a:off x="13500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102887</xdr:rowOff>
    </xdr:from>
    <xdr:ext cx="405111" cy="259045"/>
    <xdr:sp macro="" textlink="">
      <xdr:nvSpPr>
        <xdr:cNvPr id="455" name="n_4mainValue【一般廃棄物処理施設】&#10;有形固定資産減価償却率">
          <a:extLst>
            <a:ext uri="{FF2B5EF4-FFF2-40B4-BE49-F238E27FC236}">
              <a16:creationId xmlns:a16="http://schemas.microsoft.com/office/drawing/2014/main" id="{CBB40CE5-1ED5-476C-9469-1350316C1427}"/>
            </a:ext>
          </a:extLst>
        </xdr:cNvPr>
        <xdr:cNvSpPr txBox="1"/>
      </xdr:nvSpPr>
      <xdr:spPr>
        <a:xfrm>
          <a:off x="12611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73D302E2-F2CE-4ECA-9F49-A5F90C9EB9C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9E2427B0-BAC8-4543-A71A-BBD6D70D56B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7181BB30-F993-4A24-BA8E-024AEDB7B88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2C667947-5741-422B-B62C-E7DA9EAB3FF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ECB08D69-C58C-45CB-A18B-666DA532B0C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26614F6A-5669-48F9-B23B-C1ED0D197BF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673830D4-F3DD-4918-B5C5-D8C8A98CA5E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DFF73BD0-6AA4-48C9-97E9-29B5DCA3DF5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43728E50-85BB-46D0-8387-DF98CBE7956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0B702F69-A7E7-4B43-94BB-9B9FB2430CF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A0A5DE31-8146-4138-94AF-8037D2879E5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a:extLst>
            <a:ext uri="{FF2B5EF4-FFF2-40B4-BE49-F238E27FC236}">
              <a16:creationId xmlns:a16="http://schemas.microsoft.com/office/drawing/2014/main" id="{A051E30C-43DE-4414-9692-70715F94F69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F6E5E1AE-CFB3-444B-8174-4ECD5BC6F3F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a:extLst>
            <a:ext uri="{FF2B5EF4-FFF2-40B4-BE49-F238E27FC236}">
              <a16:creationId xmlns:a16="http://schemas.microsoft.com/office/drawing/2014/main" id="{C095A280-80EE-49A8-9EE7-2C6641C4BDA5}"/>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30C78C41-1E40-4DF9-90EE-941EB09F747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a:extLst>
            <a:ext uri="{FF2B5EF4-FFF2-40B4-BE49-F238E27FC236}">
              <a16:creationId xmlns:a16="http://schemas.microsoft.com/office/drawing/2014/main" id="{6DA3803B-5219-42F7-AA2B-DA01D557CAC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A961AC75-7A40-4661-B63F-AFA73B637FD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a:extLst>
            <a:ext uri="{FF2B5EF4-FFF2-40B4-BE49-F238E27FC236}">
              <a16:creationId xmlns:a16="http://schemas.microsoft.com/office/drawing/2014/main" id="{60683E4C-0B5F-4D56-9FB0-808A6E7D1C4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F6A18621-C73E-48CA-A803-CF3842DE056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a:extLst>
            <a:ext uri="{FF2B5EF4-FFF2-40B4-BE49-F238E27FC236}">
              <a16:creationId xmlns:a16="http://schemas.microsoft.com/office/drawing/2014/main" id="{DB2732EF-9FBF-47AD-9630-DF706A138404}"/>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4FE9EC25-B50C-46FA-82C2-AB833F18869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477" name="直線コネクタ 476">
          <a:extLst>
            <a:ext uri="{FF2B5EF4-FFF2-40B4-BE49-F238E27FC236}">
              <a16:creationId xmlns:a16="http://schemas.microsoft.com/office/drawing/2014/main" id="{2BDFD9C0-CA9D-4B18-84BF-AA17A7FF7B7A}"/>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478" name="【一般廃棄物処理施設】&#10;一人当たり有形固定資産（償却資産）額最小値テキスト">
          <a:extLst>
            <a:ext uri="{FF2B5EF4-FFF2-40B4-BE49-F238E27FC236}">
              <a16:creationId xmlns:a16="http://schemas.microsoft.com/office/drawing/2014/main" id="{0978CBCF-E79B-4A6F-9018-4AA02144A658}"/>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479" name="直線コネクタ 478">
          <a:extLst>
            <a:ext uri="{FF2B5EF4-FFF2-40B4-BE49-F238E27FC236}">
              <a16:creationId xmlns:a16="http://schemas.microsoft.com/office/drawing/2014/main" id="{52819BAF-8D22-4E3A-846D-294F7DD09F63}"/>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480" name="【一般廃棄物処理施設】&#10;一人当たり有形固定資産（償却資産）額最大値テキスト">
          <a:extLst>
            <a:ext uri="{FF2B5EF4-FFF2-40B4-BE49-F238E27FC236}">
              <a16:creationId xmlns:a16="http://schemas.microsoft.com/office/drawing/2014/main" id="{B905AF9D-949D-4A28-99BA-764F6E97F146}"/>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481" name="直線コネクタ 480">
          <a:extLst>
            <a:ext uri="{FF2B5EF4-FFF2-40B4-BE49-F238E27FC236}">
              <a16:creationId xmlns:a16="http://schemas.microsoft.com/office/drawing/2014/main" id="{1519AE27-70F1-4EF4-9116-19547608C314}"/>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EBC7F335-418B-49E1-A39C-4738AC7DC2CC}"/>
            </a:ext>
          </a:extLst>
        </xdr:cNvPr>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483" name="フローチャート: 判断 482">
          <a:extLst>
            <a:ext uri="{FF2B5EF4-FFF2-40B4-BE49-F238E27FC236}">
              <a16:creationId xmlns:a16="http://schemas.microsoft.com/office/drawing/2014/main" id="{416CA3CE-79CC-492E-A5A9-B7BA14B035E3}"/>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484" name="フローチャート: 判断 483">
          <a:extLst>
            <a:ext uri="{FF2B5EF4-FFF2-40B4-BE49-F238E27FC236}">
              <a16:creationId xmlns:a16="http://schemas.microsoft.com/office/drawing/2014/main" id="{A6F3BF80-0AD6-4B4F-8B43-15FB445EBCF7}"/>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485" name="フローチャート: 判断 484">
          <a:extLst>
            <a:ext uri="{FF2B5EF4-FFF2-40B4-BE49-F238E27FC236}">
              <a16:creationId xmlns:a16="http://schemas.microsoft.com/office/drawing/2014/main" id="{06A3F069-2A16-4091-BCA1-7C921085C1A5}"/>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486" name="フローチャート: 判断 485">
          <a:extLst>
            <a:ext uri="{FF2B5EF4-FFF2-40B4-BE49-F238E27FC236}">
              <a16:creationId xmlns:a16="http://schemas.microsoft.com/office/drawing/2014/main" id="{B16E0538-56C6-429E-8C41-54D13ED084D6}"/>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487" name="フローチャート: 判断 486">
          <a:extLst>
            <a:ext uri="{FF2B5EF4-FFF2-40B4-BE49-F238E27FC236}">
              <a16:creationId xmlns:a16="http://schemas.microsoft.com/office/drawing/2014/main" id="{05D435EC-CADD-4FD5-B5D6-19302D06DB37}"/>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5AC83B77-6655-4D1A-8792-E0205ED0CFF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4A44248-A605-44EC-89AE-ACEBC97B2CE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619CBE6B-08DD-403A-A576-474800003A9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87D4880F-CF45-4AFA-86D5-712AD48A73A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E6DC3CBC-3DCC-4FC7-A74C-A444D8E7188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44561</xdr:rowOff>
    </xdr:from>
    <xdr:to>
      <xdr:col>116</xdr:col>
      <xdr:colOff>114300</xdr:colOff>
      <xdr:row>37</xdr:row>
      <xdr:rowOff>146161</xdr:rowOff>
    </xdr:to>
    <xdr:sp macro="" textlink="">
      <xdr:nvSpPr>
        <xdr:cNvPr id="493" name="楕円 492">
          <a:extLst>
            <a:ext uri="{FF2B5EF4-FFF2-40B4-BE49-F238E27FC236}">
              <a16:creationId xmlns:a16="http://schemas.microsoft.com/office/drawing/2014/main" id="{FA76DBF1-42D1-4C90-A4FE-EB6C733FDFE0}"/>
            </a:ext>
          </a:extLst>
        </xdr:cNvPr>
        <xdr:cNvSpPr/>
      </xdr:nvSpPr>
      <xdr:spPr>
        <a:xfrm>
          <a:off x="22110700" y="638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67438</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DE190A9F-619B-4FD8-87A1-784BDAE1F1B1}"/>
            </a:ext>
          </a:extLst>
        </xdr:cNvPr>
        <xdr:cNvSpPr txBox="1"/>
      </xdr:nvSpPr>
      <xdr:spPr>
        <a:xfrm>
          <a:off x="22199600" y="62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83707</xdr:rowOff>
    </xdr:from>
    <xdr:to>
      <xdr:col>112</xdr:col>
      <xdr:colOff>38100</xdr:colOff>
      <xdr:row>37</xdr:row>
      <xdr:rowOff>13857</xdr:rowOff>
    </xdr:to>
    <xdr:sp macro="" textlink="">
      <xdr:nvSpPr>
        <xdr:cNvPr id="495" name="楕円 494">
          <a:extLst>
            <a:ext uri="{FF2B5EF4-FFF2-40B4-BE49-F238E27FC236}">
              <a16:creationId xmlns:a16="http://schemas.microsoft.com/office/drawing/2014/main" id="{9084F5E4-BA4D-40B8-8DA4-C513291A2B4A}"/>
            </a:ext>
          </a:extLst>
        </xdr:cNvPr>
        <xdr:cNvSpPr/>
      </xdr:nvSpPr>
      <xdr:spPr>
        <a:xfrm>
          <a:off x="21272500" y="625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134507</xdr:rowOff>
    </xdr:from>
    <xdr:to>
      <xdr:col>116</xdr:col>
      <xdr:colOff>63500</xdr:colOff>
      <xdr:row>37</xdr:row>
      <xdr:rowOff>95361</xdr:rowOff>
    </xdr:to>
    <xdr:cxnSp macro="">
      <xdr:nvCxnSpPr>
        <xdr:cNvPr id="496" name="直線コネクタ 495">
          <a:extLst>
            <a:ext uri="{FF2B5EF4-FFF2-40B4-BE49-F238E27FC236}">
              <a16:creationId xmlns:a16="http://schemas.microsoft.com/office/drawing/2014/main" id="{53D59559-CAA6-44AF-8D83-9F6E7A084915}"/>
            </a:ext>
          </a:extLst>
        </xdr:cNvPr>
        <xdr:cNvCxnSpPr/>
      </xdr:nvCxnSpPr>
      <xdr:spPr>
        <a:xfrm>
          <a:off x="21323300" y="6306707"/>
          <a:ext cx="838200" cy="13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31275</xdr:rowOff>
    </xdr:from>
    <xdr:to>
      <xdr:col>107</xdr:col>
      <xdr:colOff>101600</xdr:colOff>
      <xdr:row>38</xdr:row>
      <xdr:rowOff>132875</xdr:rowOff>
    </xdr:to>
    <xdr:sp macro="" textlink="">
      <xdr:nvSpPr>
        <xdr:cNvPr id="497" name="楕円 496">
          <a:extLst>
            <a:ext uri="{FF2B5EF4-FFF2-40B4-BE49-F238E27FC236}">
              <a16:creationId xmlns:a16="http://schemas.microsoft.com/office/drawing/2014/main" id="{EEE1A601-0316-4E45-B654-BD0CE1CE64F5}"/>
            </a:ext>
          </a:extLst>
        </xdr:cNvPr>
        <xdr:cNvSpPr/>
      </xdr:nvSpPr>
      <xdr:spPr>
        <a:xfrm>
          <a:off x="20383500" y="65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134507</xdr:rowOff>
    </xdr:from>
    <xdr:to>
      <xdr:col>111</xdr:col>
      <xdr:colOff>177800</xdr:colOff>
      <xdr:row>38</xdr:row>
      <xdr:rowOff>82075</xdr:rowOff>
    </xdr:to>
    <xdr:cxnSp macro="">
      <xdr:nvCxnSpPr>
        <xdr:cNvPr id="498" name="直線コネクタ 497">
          <a:extLst>
            <a:ext uri="{FF2B5EF4-FFF2-40B4-BE49-F238E27FC236}">
              <a16:creationId xmlns:a16="http://schemas.microsoft.com/office/drawing/2014/main" id="{DB8BBC59-7CCC-48CB-BBFD-7E56365FCBCC}"/>
            </a:ext>
          </a:extLst>
        </xdr:cNvPr>
        <xdr:cNvCxnSpPr/>
      </xdr:nvCxnSpPr>
      <xdr:spPr>
        <a:xfrm flipV="1">
          <a:off x="20434300" y="6306707"/>
          <a:ext cx="889000" cy="29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30718</xdr:rowOff>
    </xdr:from>
    <xdr:to>
      <xdr:col>102</xdr:col>
      <xdr:colOff>165100</xdr:colOff>
      <xdr:row>38</xdr:row>
      <xdr:rowOff>132318</xdr:rowOff>
    </xdr:to>
    <xdr:sp macro="" textlink="">
      <xdr:nvSpPr>
        <xdr:cNvPr id="499" name="楕円 498">
          <a:extLst>
            <a:ext uri="{FF2B5EF4-FFF2-40B4-BE49-F238E27FC236}">
              <a16:creationId xmlns:a16="http://schemas.microsoft.com/office/drawing/2014/main" id="{9AACE8CA-05F2-43E0-93C0-AF7FEA811286}"/>
            </a:ext>
          </a:extLst>
        </xdr:cNvPr>
        <xdr:cNvSpPr/>
      </xdr:nvSpPr>
      <xdr:spPr>
        <a:xfrm>
          <a:off x="19494500" y="654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81518</xdr:rowOff>
    </xdr:from>
    <xdr:to>
      <xdr:col>107</xdr:col>
      <xdr:colOff>50800</xdr:colOff>
      <xdr:row>38</xdr:row>
      <xdr:rowOff>82075</xdr:rowOff>
    </xdr:to>
    <xdr:cxnSp macro="">
      <xdr:nvCxnSpPr>
        <xdr:cNvPr id="500" name="直線コネクタ 499">
          <a:extLst>
            <a:ext uri="{FF2B5EF4-FFF2-40B4-BE49-F238E27FC236}">
              <a16:creationId xmlns:a16="http://schemas.microsoft.com/office/drawing/2014/main" id="{F510DC70-4161-4368-86E8-C69D7ABF3805}"/>
            </a:ext>
          </a:extLst>
        </xdr:cNvPr>
        <xdr:cNvCxnSpPr/>
      </xdr:nvCxnSpPr>
      <xdr:spPr>
        <a:xfrm>
          <a:off x="19545300" y="6596618"/>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90821</xdr:rowOff>
    </xdr:from>
    <xdr:to>
      <xdr:col>98</xdr:col>
      <xdr:colOff>38100</xdr:colOff>
      <xdr:row>41</xdr:row>
      <xdr:rowOff>20971</xdr:rowOff>
    </xdr:to>
    <xdr:sp macro="" textlink="">
      <xdr:nvSpPr>
        <xdr:cNvPr id="501" name="楕円 500">
          <a:extLst>
            <a:ext uri="{FF2B5EF4-FFF2-40B4-BE49-F238E27FC236}">
              <a16:creationId xmlns:a16="http://schemas.microsoft.com/office/drawing/2014/main" id="{6ED65227-498F-44A8-A2CD-FD9976900A6B}"/>
            </a:ext>
          </a:extLst>
        </xdr:cNvPr>
        <xdr:cNvSpPr/>
      </xdr:nvSpPr>
      <xdr:spPr>
        <a:xfrm>
          <a:off x="18605500" y="69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81518</xdr:rowOff>
    </xdr:from>
    <xdr:to>
      <xdr:col>102</xdr:col>
      <xdr:colOff>114300</xdr:colOff>
      <xdr:row>40</xdr:row>
      <xdr:rowOff>141621</xdr:rowOff>
    </xdr:to>
    <xdr:cxnSp macro="">
      <xdr:nvCxnSpPr>
        <xdr:cNvPr id="502" name="直線コネクタ 501">
          <a:extLst>
            <a:ext uri="{FF2B5EF4-FFF2-40B4-BE49-F238E27FC236}">
              <a16:creationId xmlns:a16="http://schemas.microsoft.com/office/drawing/2014/main" id="{F177823E-244C-40D1-B718-747607769045}"/>
            </a:ext>
          </a:extLst>
        </xdr:cNvPr>
        <xdr:cNvCxnSpPr/>
      </xdr:nvCxnSpPr>
      <xdr:spPr>
        <a:xfrm flipV="1">
          <a:off x="18656300" y="6596618"/>
          <a:ext cx="889000" cy="40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503" name="n_1aveValue【一般廃棄物処理施設】&#10;一人当たり有形固定資産（償却資産）額">
          <a:extLst>
            <a:ext uri="{FF2B5EF4-FFF2-40B4-BE49-F238E27FC236}">
              <a16:creationId xmlns:a16="http://schemas.microsoft.com/office/drawing/2014/main" id="{2A040976-5FBB-4744-BEB7-D0E5BC47008C}"/>
            </a:ext>
          </a:extLst>
        </xdr:cNvPr>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504" name="n_2aveValue【一般廃棄物処理施設】&#10;一人当たり有形固定資産（償却資産）額">
          <a:extLst>
            <a:ext uri="{FF2B5EF4-FFF2-40B4-BE49-F238E27FC236}">
              <a16:creationId xmlns:a16="http://schemas.microsoft.com/office/drawing/2014/main" id="{54A60D15-F9DF-4DAC-8F5A-72AFF984B185}"/>
            </a:ext>
          </a:extLst>
        </xdr:cNvPr>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505" name="n_3aveValue【一般廃棄物処理施設】&#10;一人当たり有形固定資産（償却資産）額">
          <a:extLst>
            <a:ext uri="{FF2B5EF4-FFF2-40B4-BE49-F238E27FC236}">
              <a16:creationId xmlns:a16="http://schemas.microsoft.com/office/drawing/2014/main" id="{54E26C1C-813F-4EFC-AB53-83584624179F}"/>
            </a:ext>
          </a:extLst>
        </xdr:cNvPr>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506" name="n_4aveValue【一般廃棄物処理施設】&#10;一人当たり有形固定資産（償却資産）額">
          <a:extLst>
            <a:ext uri="{FF2B5EF4-FFF2-40B4-BE49-F238E27FC236}">
              <a16:creationId xmlns:a16="http://schemas.microsoft.com/office/drawing/2014/main" id="{C44A54B4-2D33-4273-A754-367F6CBE03E8}"/>
            </a:ext>
          </a:extLst>
        </xdr:cNvPr>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30384</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131E6FE1-313E-4FEC-A8E8-FC1EA1A1EDFB}"/>
            </a:ext>
          </a:extLst>
        </xdr:cNvPr>
        <xdr:cNvSpPr txBox="1"/>
      </xdr:nvSpPr>
      <xdr:spPr>
        <a:xfrm>
          <a:off x="21011095" y="60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149402</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11B5488A-7271-4CB0-985E-1AFA7E644606}"/>
            </a:ext>
          </a:extLst>
        </xdr:cNvPr>
        <xdr:cNvSpPr txBox="1"/>
      </xdr:nvSpPr>
      <xdr:spPr>
        <a:xfrm>
          <a:off x="20134795" y="6321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148844</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B5BBDAE3-5D44-43C6-8742-191E8E1057A7}"/>
            </a:ext>
          </a:extLst>
        </xdr:cNvPr>
        <xdr:cNvSpPr txBox="1"/>
      </xdr:nvSpPr>
      <xdr:spPr>
        <a:xfrm>
          <a:off x="19245795" y="632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12098</xdr:rowOff>
    </xdr:from>
    <xdr:ext cx="534377" cy="259045"/>
    <xdr:sp macro="" textlink="">
      <xdr:nvSpPr>
        <xdr:cNvPr id="510" name="n_4mainValue【一般廃棄物処理施設】&#10;一人当たり有形固定資産（償却資産）額">
          <a:extLst>
            <a:ext uri="{FF2B5EF4-FFF2-40B4-BE49-F238E27FC236}">
              <a16:creationId xmlns:a16="http://schemas.microsoft.com/office/drawing/2014/main" id="{8B77A72E-DD43-4799-9B27-F9D3949AE39A}"/>
            </a:ext>
          </a:extLst>
        </xdr:cNvPr>
        <xdr:cNvSpPr txBox="1"/>
      </xdr:nvSpPr>
      <xdr:spPr>
        <a:xfrm>
          <a:off x="18389111" y="704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8E00A0A7-41F1-4042-A7B4-036CA78BAB6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7AF8C942-9EDD-4259-AF79-3DCD4CD64E7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D6C7EF99-DBB2-4F86-A907-CE745ECE46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D4FA7E5-6CDA-4B70-9BE3-165BA51C9D4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FABBD6E7-19D7-4E3F-9055-D69558F224D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FE786FFE-3514-47E4-82F8-A4273328946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794E9502-8EF0-468E-A97D-10AACD9D73D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7865D6C-3239-49B2-87A6-975D49DD451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D555B6A5-5876-4AD5-945E-339C132FCA1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871638C4-9583-4835-9C5E-154F93E4C5E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B91273D3-22C4-4022-8EF2-5ADFBFA6689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8A018EFD-FE71-400F-A352-C6BA9461A52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65C9D681-DC87-4F70-BE90-A39FD9B738E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822E5458-B34F-4D40-BEE1-F2F6B4C759A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76BAD6D1-CCF6-4307-804B-FB7AAF78F91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89304E78-6C70-45B5-A531-3D466D0FFB2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82C50C68-3D2A-4D7F-BB4C-694B71F5C3E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253AE55-2FB6-41BF-AA03-C7E669B0431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9E44222-EC84-4166-A26A-3B86E5DE3AE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8217EF02-3506-4477-95E2-42174934AB3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2C1DFBAB-FB57-4748-A8D7-ECE78289D10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A1AD023E-0C3C-4885-A4AB-AC28C7A8405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1C4D40E2-23C9-441E-BCA9-25C1D10E81D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28A44B8C-0787-488E-9549-86D65073FAB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535" name="直線コネクタ 534">
          <a:extLst>
            <a:ext uri="{FF2B5EF4-FFF2-40B4-BE49-F238E27FC236}">
              <a16:creationId xmlns:a16="http://schemas.microsoft.com/office/drawing/2014/main" id="{6D6C1A4D-3426-48F9-920F-05F8B45DC474}"/>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536" name="【保健センター・保健所】&#10;有形固定資産減価償却率最小値テキスト">
          <a:extLst>
            <a:ext uri="{FF2B5EF4-FFF2-40B4-BE49-F238E27FC236}">
              <a16:creationId xmlns:a16="http://schemas.microsoft.com/office/drawing/2014/main" id="{3CD5ED42-F6BA-40A8-A185-DA0F1E008A33}"/>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537" name="直線コネクタ 536">
          <a:extLst>
            <a:ext uri="{FF2B5EF4-FFF2-40B4-BE49-F238E27FC236}">
              <a16:creationId xmlns:a16="http://schemas.microsoft.com/office/drawing/2014/main" id="{F1157F7E-F756-49BB-BB2E-D4F47517449A}"/>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2897448C-1D3C-4BA5-B6B9-ED86BD667E74}"/>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539" name="直線コネクタ 538">
          <a:extLst>
            <a:ext uri="{FF2B5EF4-FFF2-40B4-BE49-F238E27FC236}">
              <a16:creationId xmlns:a16="http://schemas.microsoft.com/office/drawing/2014/main" id="{8C53E847-5819-4675-99E3-D06B8A8BCA28}"/>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A01A87E3-F400-4D6C-98C8-C4E62DC2B6B1}"/>
            </a:ext>
          </a:extLst>
        </xdr:cNvPr>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41" name="フローチャート: 判断 540">
          <a:extLst>
            <a:ext uri="{FF2B5EF4-FFF2-40B4-BE49-F238E27FC236}">
              <a16:creationId xmlns:a16="http://schemas.microsoft.com/office/drawing/2014/main" id="{3C6B2ABF-28D4-4D63-ACE2-FB0ECDB0AE02}"/>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542" name="フローチャート: 判断 541">
          <a:extLst>
            <a:ext uri="{FF2B5EF4-FFF2-40B4-BE49-F238E27FC236}">
              <a16:creationId xmlns:a16="http://schemas.microsoft.com/office/drawing/2014/main" id="{2503CBDC-A032-4010-B964-C3F75552030D}"/>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543" name="フローチャート: 判断 542">
          <a:extLst>
            <a:ext uri="{FF2B5EF4-FFF2-40B4-BE49-F238E27FC236}">
              <a16:creationId xmlns:a16="http://schemas.microsoft.com/office/drawing/2014/main" id="{EE6BCDB0-1713-48C0-A441-CC8B9D1C61F1}"/>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544" name="フローチャート: 判断 543">
          <a:extLst>
            <a:ext uri="{FF2B5EF4-FFF2-40B4-BE49-F238E27FC236}">
              <a16:creationId xmlns:a16="http://schemas.microsoft.com/office/drawing/2014/main" id="{FE845FD5-EC99-40E8-BB1D-EA3B681E2DD6}"/>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545" name="フローチャート: 判断 544">
          <a:extLst>
            <a:ext uri="{FF2B5EF4-FFF2-40B4-BE49-F238E27FC236}">
              <a16:creationId xmlns:a16="http://schemas.microsoft.com/office/drawing/2014/main" id="{A342B58B-C4DB-485E-AC98-7D02174D0677}"/>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9DA727C-1DA8-41B3-AC86-DE03A621498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E0E3924-0163-4428-8B8E-9AAD7AA78F5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8CD67A87-0DB1-4047-BCFD-7AAB5511CC2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2B57D05-C16D-4F93-A9A7-6171E92B2FF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891CCE53-CF5B-4052-8A94-001AE44644D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168275</xdr:rowOff>
    </xdr:from>
    <xdr:to>
      <xdr:col>85</xdr:col>
      <xdr:colOff>177800</xdr:colOff>
      <xdr:row>64</xdr:row>
      <xdr:rowOff>98425</xdr:rowOff>
    </xdr:to>
    <xdr:sp macro="" textlink="">
      <xdr:nvSpPr>
        <xdr:cNvPr id="551" name="楕円 550">
          <a:extLst>
            <a:ext uri="{FF2B5EF4-FFF2-40B4-BE49-F238E27FC236}">
              <a16:creationId xmlns:a16="http://schemas.microsoft.com/office/drawing/2014/main" id="{65C773C7-E30E-4E9E-AF2B-CADB99C3F920}"/>
            </a:ext>
          </a:extLst>
        </xdr:cNvPr>
        <xdr:cNvSpPr/>
      </xdr:nvSpPr>
      <xdr:spPr>
        <a:xfrm>
          <a:off x="16268700" y="1096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83202</xdr:rowOff>
    </xdr:from>
    <xdr:ext cx="405111" cy="259045"/>
    <xdr:sp macro="" textlink="">
      <xdr:nvSpPr>
        <xdr:cNvPr id="552" name="【保健センター・保健所】&#10;有形固定資産減価償却率該当値テキスト">
          <a:extLst>
            <a:ext uri="{FF2B5EF4-FFF2-40B4-BE49-F238E27FC236}">
              <a16:creationId xmlns:a16="http://schemas.microsoft.com/office/drawing/2014/main" id="{5B403F27-C978-472B-AC60-B3102903CBBE}"/>
            </a:ext>
          </a:extLst>
        </xdr:cNvPr>
        <xdr:cNvSpPr txBox="1"/>
      </xdr:nvSpPr>
      <xdr:spPr>
        <a:xfrm>
          <a:off x="16357600" y="1088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166370</xdr:rowOff>
    </xdr:from>
    <xdr:to>
      <xdr:col>81</xdr:col>
      <xdr:colOff>101600</xdr:colOff>
      <xdr:row>64</xdr:row>
      <xdr:rowOff>96520</xdr:rowOff>
    </xdr:to>
    <xdr:sp macro="" textlink="">
      <xdr:nvSpPr>
        <xdr:cNvPr id="553" name="楕円 552">
          <a:extLst>
            <a:ext uri="{FF2B5EF4-FFF2-40B4-BE49-F238E27FC236}">
              <a16:creationId xmlns:a16="http://schemas.microsoft.com/office/drawing/2014/main" id="{F18C203F-B6C9-42B6-8386-677B2D62E45B}"/>
            </a:ext>
          </a:extLst>
        </xdr:cNvPr>
        <xdr:cNvSpPr/>
      </xdr:nvSpPr>
      <xdr:spPr>
        <a:xfrm>
          <a:off x="15430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45720</xdr:rowOff>
    </xdr:from>
    <xdr:to>
      <xdr:col>85</xdr:col>
      <xdr:colOff>127000</xdr:colOff>
      <xdr:row>64</xdr:row>
      <xdr:rowOff>47625</xdr:rowOff>
    </xdr:to>
    <xdr:cxnSp macro="">
      <xdr:nvCxnSpPr>
        <xdr:cNvPr id="554" name="直線コネクタ 553">
          <a:extLst>
            <a:ext uri="{FF2B5EF4-FFF2-40B4-BE49-F238E27FC236}">
              <a16:creationId xmlns:a16="http://schemas.microsoft.com/office/drawing/2014/main" id="{D598A520-87F5-4ECB-A711-7CC9BF826897}"/>
            </a:ext>
          </a:extLst>
        </xdr:cNvPr>
        <xdr:cNvCxnSpPr/>
      </xdr:nvCxnSpPr>
      <xdr:spPr>
        <a:xfrm>
          <a:off x="15481300" y="110185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166370</xdr:rowOff>
    </xdr:from>
    <xdr:to>
      <xdr:col>76</xdr:col>
      <xdr:colOff>165100</xdr:colOff>
      <xdr:row>64</xdr:row>
      <xdr:rowOff>96520</xdr:rowOff>
    </xdr:to>
    <xdr:sp macro="" textlink="">
      <xdr:nvSpPr>
        <xdr:cNvPr id="555" name="楕円 554">
          <a:extLst>
            <a:ext uri="{FF2B5EF4-FFF2-40B4-BE49-F238E27FC236}">
              <a16:creationId xmlns:a16="http://schemas.microsoft.com/office/drawing/2014/main" id="{DC7596F0-FE11-42EF-87D2-99F4FE900C82}"/>
            </a:ext>
          </a:extLst>
        </xdr:cNvPr>
        <xdr:cNvSpPr/>
      </xdr:nvSpPr>
      <xdr:spPr>
        <a:xfrm>
          <a:off x="14541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45720</xdr:rowOff>
    </xdr:from>
    <xdr:to>
      <xdr:col>81</xdr:col>
      <xdr:colOff>50800</xdr:colOff>
      <xdr:row>64</xdr:row>
      <xdr:rowOff>45720</xdr:rowOff>
    </xdr:to>
    <xdr:cxnSp macro="">
      <xdr:nvCxnSpPr>
        <xdr:cNvPr id="556" name="直線コネクタ 555">
          <a:extLst>
            <a:ext uri="{FF2B5EF4-FFF2-40B4-BE49-F238E27FC236}">
              <a16:creationId xmlns:a16="http://schemas.microsoft.com/office/drawing/2014/main" id="{67AE8157-9413-48D2-B4B5-2B1E9B9F4664}"/>
            </a:ext>
          </a:extLst>
        </xdr:cNvPr>
        <xdr:cNvCxnSpPr/>
      </xdr:nvCxnSpPr>
      <xdr:spPr>
        <a:xfrm>
          <a:off x="14592300" y="1101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130175</xdr:rowOff>
    </xdr:from>
    <xdr:to>
      <xdr:col>72</xdr:col>
      <xdr:colOff>38100</xdr:colOff>
      <xdr:row>64</xdr:row>
      <xdr:rowOff>60325</xdr:rowOff>
    </xdr:to>
    <xdr:sp macro="" textlink="">
      <xdr:nvSpPr>
        <xdr:cNvPr id="557" name="楕円 556">
          <a:extLst>
            <a:ext uri="{FF2B5EF4-FFF2-40B4-BE49-F238E27FC236}">
              <a16:creationId xmlns:a16="http://schemas.microsoft.com/office/drawing/2014/main" id="{3C8A1881-C1A5-4268-AD8D-AA34559FD27F}"/>
            </a:ext>
          </a:extLst>
        </xdr:cNvPr>
        <xdr:cNvSpPr/>
      </xdr:nvSpPr>
      <xdr:spPr>
        <a:xfrm>
          <a:off x="13652500" y="1093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9525</xdr:rowOff>
    </xdr:from>
    <xdr:to>
      <xdr:col>76</xdr:col>
      <xdr:colOff>114300</xdr:colOff>
      <xdr:row>64</xdr:row>
      <xdr:rowOff>45720</xdr:rowOff>
    </xdr:to>
    <xdr:cxnSp macro="">
      <xdr:nvCxnSpPr>
        <xdr:cNvPr id="558" name="直線コネクタ 557">
          <a:extLst>
            <a:ext uri="{FF2B5EF4-FFF2-40B4-BE49-F238E27FC236}">
              <a16:creationId xmlns:a16="http://schemas.microsoft.com/office/drawing/2014/main" id="{EC0E32AE-F558-48D9-A671-F08485E6B977}"/>
            </a:ext>
          </a:extLst>
        </xdr:cNvPr>
        <xdr:cNvCxnSpPr/>
      </xdr:nvCxnSpPr>
      <xdr:spPr>
        <a:xfrm>
          <a:off x="13703300" y="10982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92075</xdr:rowOff>
    </xdr:from>
    <xdr:to>
      <xdr:col>67</xdr:col>
      <xdr:colOff>101600</xdr:colOff>
      <xdr:row>64</xdr:row>
      <xdr:rowOff>22225</xdr:rowOff>
    </xdr:to>
    <xdr:sp macro="" textlink="">
      <xdr:nvSpPr>
        <xdr:cNvPr id="559" name="楕円 558">
          <a:extLst>
            <a:ext uri="{FF2B5EF4-FFF2-40B4-BE49-F238E27FC236}">
              <a16:creationId xmlns:a16="http://schemas.microsoft.com/office/drawing/2014/main" id="{A02738D4-3569-4D43-A6CC-D3EA6A179CDE}"/>
            </a:ext>
          </a:extLst>
        </xdr:cNvPr>
        <xdr:cNvSpPr/>
      </xdr:nvSpPr>
      <xdr:spPr>
        <a:xfrm>
          <a:off x="12763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142875</xdr:rowOff>
    </xdr:from>
    <xdr:to>
      <xdr:col>71</xdr:col>
      <xdr:colOff>177800</xdr:colOff>
      <xdr:row>64</xdr:row>
      <xdr:rowOff>9525</xdr:rowOff>
    </xdr:to>
    <xdr:cxnSp macro="">
      <xdr:nvCxnSpPr>
        <xdr:cNvPr id="560" name="直線コネクタ 559">
          <a:extLst>
            <a:ext uri="{FF2B5EF4-FFF2-40B4-BE49-F238E27FC236}">
              <a16:creationId xmlns:a16="http://schemas.microsoft.com/office/drawing/2014/main" id="{D36191A6-2D24-462D-BD73-0358EB7EBDE7}"/>
            </a:ext>
          </a:extLst>
        </xdr:cNvPr>
        <xdr:cNvCxnSpPr/>
      </xdr:nvCxnSpPr>
      <xdr:spPr>
        <a:xfrm>
          <a:off x="12814300" y="10944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561" name="n_1aveValue【保健センター・保健所】&#10;有形固定資産減価償却率">
          <a:extLst>
            <a:ext uri="{FF2B5EF4-FFF2-40B4-BE49-F238E27FC236}">
              <a16:creationId xmlns:a16="http://schemas.microsoft.com/office/drawing/2014/main" id="{A55B0253-32C2-473C-8FCF-3B8E00D6AF4F}"/>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562" name="n_2aveValue【保健センター・保健所】&#10;有形固定資産減価償却率">
          <a:extLst>
            <a:ext uri="{FF2B5EF4-FFF2-40B4-BE49-F238E27FC236}">
              <a16:creationId xmlns:a16="http://schemas.microsoft.com/office/drawing/2014/main" id="{0883E1E1-A45B-4C8A-AE2F-7EC9DCF2BEBE}"/>
            </a:ext>
          </a:extLst>
        </xdr:cNvPr>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563" name="n_3aveValue【保健センター・保健所】&#10;有形固定資産減価償却率">
          <a:extLst>
            <a:ext uri="{FF2B5EF4-FFF2-40B4-BE49-F238E27FC236}">
              <a16:creationId xmlns:a16="http://schemas.microsoft.com/office/drawing/2014/main" id="{C93AC156-C1FC-4D8C-AB7F-D1320BF46D64}"/>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564" name="n_4aveValue【保健センター・保健所】&#10;有形固定資産減価償却率">
          <a:extLst>
            <a:ext uri="{FF2B5EF4-FFF2-40B4-BE49-F238E27FC236}">
              <a16:creationId xmlns:a16="http://schemas.microsoft.com/office/drawing/2014/main" id="{9789F984-2F93-4639-8DE1-36523876CFAA}"/>
            </a:ext>
          </a:extLst>
        </xdr:cNvPr>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87647</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D62E6A36-D17E-4176-AAA3-F7A58FBEA411}"/>
            </a:ext>
          </a:extLst>
        </xdr:cNvPr>
        <xdr:cNvSpPr txBox="1"/>
      </xdr:nvSpPr>
      <xdr:spPr>
        <a:xfrm>
          <a:off x="152660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87647</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A2E6C676-99F5-434E-BB0F-B2651FBAF2B4}"/>
            </a:ext>
          </a:extLst>
        </xdr:cNvPr>
        <xdr:cNvSpPr txBox="1"/>
      </xdr:nvSpPr>
      <xdr:spPr>
        <a:xfrm>
          <a:off x="14389744"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51452</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93434122-7F86-4F81-B559-9400FBCE3C7C}"/>
            </a:ext>
          </a:extLst>
        </xdr:cNvPr>
        <xdr:cNvSpPr txBox="1"/>
      </xdr:nvSpPr>
      <xdr:spPr>
        <a:xfrm>
          <a:off x="13500744"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13352</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09386B94-FD76-4420-A9B3-7BCD10192FBE}"/>
            </a:ext>
          </a:extLst>
        </xdr:cNvPr>
        <xdr:cNvSpPr txBox="1"/>
      </xdr:nvSpPr>
      <xdr:spPr>
        <a:xfrm>
          <a:off x="12611744"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201E5439-CBBE-43E1-B779-DD45E04F7D3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71A1A4A9-251D-4910-BCF3-93181C0FAF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5DDB090-D6D4-4942-A0DF-D85BF1D933F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E9C8BDC1-C1A9-41F3-9D8E-1C1CAA4961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C237DBF6-C91D-4943-9532-735E5C0CA31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C5B47229-4C58-4DAE-8516-F8CAC613403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38A3ED3A-E8FC-43F7-9CDD-47435FE39D9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97E2D66E-4819-48DB-BBEE-AA85C323A58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E7383D62-B83B-44DC-92C3-5310F98C11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30AF8208-3B81-4DF5-9186-9935D72F224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359A76C7-CE32-4663-9938-9A476C0E8EE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7B03E39F-4D47-4A37-AC4E-E5FAF1BABD3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59F8F953-1B7B-418A-B1A0-26CD90D5C15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9AF316DA-A588-470B-A8E3-3458D298758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A4344D8F-F2BC-49D7-AAC9-AC38FF0BB96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a:extLst>
            <a:ext uri="{FF2B5EF4-FFF2-40B4-BE49-F238E27FC236}">
              <a16:creationId xmlns:a16="http://schemas.microsoft.com/office/drawing/2014/main" id="{25F79793-FBD9-4951-828B-5E2D3EF204A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B763BA4E-AF6C-4014-98CA-C9CE9AD1CEC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a:extLst>
            <a:ext uri="{FF2B5EF4-FFF2-40B4-BE49-F238E27FC236}">
              <a16:creationId xmlns:a16="http://schemas.microsoft.com/office/drawing/2014/main" id="{CF902680-CA99-465D-B314-6670C33F621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78877ABF-A787-4F86-A95F-31118F055CC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a:extLst>
            <a:ext uri="{FF2B5EF4-FFF2-40B4-BE49-F238E27FC236}">
              <a16:creationId xmlns:a16="http://schemas.microsoft.com/office/drawing/2014/main" id="{FCBB220C-90C0-445E-9A5E-BD9AE352A84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AB080E47-F0B4-4B9B-92CC-D7053317487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17CCFB65-A7B2-488C-AA16-AF3A25876B2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a:extLst>
            <a:ext uri="{FF2B5EF4-FFF2-40B4-BE49-F238E27FC236}">
              <a16:creationId xmlns:a16="http://schemas.microsoft.com/office/drawing/2014/main" id="{A5650841-AC34-46CE-876A-6ADEDEAA1D2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592" name="直線コネクタ 591">
          <a:extLst>
            <a:ext uri="{FF2B5EF4-FFF2-40B4-BE49-F238E27FC236}">
              <a16:creationId xmlns:a16="http://schemas.microsoft.com/office/drawing/2014/main" id="{0070335E-00DE-4C98-BCA5-0C00B2E34CC5}"/>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593" name="【保健センター・保健所】&#10;一人当たり面積最小値テキスト">
          <a:extLst>
            <a:ext uri="{FF2B5EF4-FFF2-40B4-BE49-F238E27FC236}">
              <a16:creationId xmlns:a16="http://schemas.microsoft.com/office/drawing/2014/main" id="{BDC61C61-B7CD-4475-9D04-8868810F8BAB}"/>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594" name="直線コネクタ 593">
          <a:extLst>
            <a:ext uri="{FF2B5EF4-FFF2-40B4-BE49-F238E27FC236}">
              <a16:creationId xmlns:a16="http://schemas.microsoft.com/office/drawing/2014/main" id="{4B1D554A-34CA-4B0F-8247-0B7BE60A7221}"/>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95" name="【保健センター・保健所】&#10;一人当たり面積最大値テキスト">
          <a:extLst>
            <a:ext uri="{FF2B5EF4-FFF2-40B4-BE49-F238E27FC236}">
              <a16:creationId xmlns:a16="http://schemas.microsoft.com/office/drawing/2014/main" id="{CCA4B331-5265-44AB-AA62-815DCF482CF8}"/>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96" name="直線コネクタ 595">
          <a:extLst>
            <a:ext uri="{FF2B5EF4-FFF2-40B4-BE49-F238E27FC236}">
              <a16:creationId xmlns:a16="http://schemas.microsoft.com/office/drawing/2014/main" id="{F5543C0B-C921-465B-9FEC-0C02A25CB0C3}"/>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597" name="【保健センター・保健所】&#10;一人当たり面積平均値テキスト">
          <a:extLst>
            <a:ext uri="{FF2B5EF4-FFF2-40B4-BE49-F238E27FC236}">
              <a16:creationId xmlns:a16="http://schemas.microsoft.com/office/drawing/2014/main" id="{7A0FE2BF-11C2-4DAB-A836-A42989F29914}"/>
            </a:ext>
          </a:extLst>
        </xdr:cNvPr>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598" name="フローチャート: 判断 597">
          <a:extLst>
            <a:ext uri="{FF2B5EF4-FFF2-40B4-BE49-F238E27FC236}">
              <a16:creationId xmlns:a16="http://schemas.microsoft.com/office/drawing/2014/main" id="{D3F4EF4D-E302-4B4E-A35A-EF4B7015B57F}"/>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99" name="フローチャート: 判断 598">
          <a:extLst>
            <a:ext uri="{FF2B5EF4-FFF2-40B4-BE49-F238E27FC236}">
              <a16:creationId xmlns:a16="http://schemas.microsoft.com/office/drawing/2014/main" id="{FFB07BDE-18D9-4C77-8689-FE07D42AC694}"/>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00" name="フローチャート: 判断 599">
          <a:extLst>
            <a:ext uri="{FF2B5EF4-FFF2-40B4-BE49-F238E27FC236}">
              <a16:creationId xmlns:a16="http://schemas.microsoft.com/office/drawing/2014/main" id="{4AB05481-BDB5-4AD6-A79F-53DCEEAA320C}"/>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01" name="フローチャート: 判断 600">
          <a:extLst>
            <a:ext uri="{FF2B5EF4-FFF2-40B4-BE49-F238E27FC236}">
              <a16:creationId xmlns:a16="http://schemas.microsoft.com/office/drawing/2014/main" id="{8603D125-02F4-42A2-A532-E483F532CD23}"/>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02" name="フローチャート: 判断 601">
          <a:extLst>
            <a:ext uri="{FF2B5EF4-FFF2-40B4-BE49-F238E27FC236}">
              <a16:creationId xmlns:a16="http://schemas.microsoft.com/office/drawing/2014/main" id="{E72EC19B-0CA1-4AFE-8FF9-FD44601C9967}"/>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84622BA-31F6-409D-98DF-0B06CBACE30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C02258FD-3282-45F3-98ED-30692C6D236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862DEF26-473E-4A47-B622-45ED1E8AC3A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58DDB9DB-E8DD-4A26-B4E4-9FE87A9D214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4E105A5-70E1-43F7-A551-2DC57679FA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608" name="楕円 607">
          <a:extLst>
            <a:ext uri="{FF2B5EF4-FFF2-40B4-BE49-F238E27FC236}">
              <a16:creationId xmlns:a16="http://schemas.microsoft.com/office/drawing/2014/main" id="{3DAAE4D2-0DB4-480B-B5C0-F24AF9F67A83}"/>
            </a:ext>
          </a:extLst>
        </xdr:cNvPr>
        <xdr:cNvSpPr/>
      </xdr:nvSpPr>
      <xdr:spPr>
        <a:xfrm>
          <a:off x="221107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34307</xdr:rowOff>
    </xdr:from>
    <xdr:ext cx="469744" cy="259045"/>
    <xdr:sp macro="" textlink="">
      <xdr:nvSpPr>
        <xdr:cNvPr id="609" name="【保健センター・保健所】&#10;一人当たり面積該当値テキスト">
          <a:extLst>
            <a:ext uri="{FF2B5EF4-FFF2-40B4-BE49-F238E27FC236}">
              <a16:creationId xmlns:a16="http://schemas.microsoft.com/office/drawing/2014/main" id="{B04556ED-85CC-45CD-B9AC-D40DB5CA7352}"/>
            </a:ext>
          </a:extLst>
        </xdr:cNvPr>
        <xdr:cNvSpPr txBox="1"/>
      </xdr:nvSpPr>
      <xdr:spPr>
        <a:xfrm>
          <a:off x="22199600"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10" name="楕円 609">
          <a:extLst>
            <a:ext uri="{FF2B5EF4-FFF2-40B4-BE49-F238E27FC236}">
              <a16:creationId xmlns:a16="http://schemas.microsoft.com/office/drawing/2014/main" id="{9C22879C-A2D8-4B40-947A-CEBE682DAB21}"/>
            </a:ext>
          </a:extLst>
        </xdr:cNvPr>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106680</xdr:rowOff>
    </xdr:from>
    <xdr:to>
      <xdr:col>116</xdr:col>
      <xdr:colOff>63500</xdr:colOff>
      <xdr:row>62</xdr:row>
      <xdr:rowOff>114300</xdr:rowOff>
    </xdr:to>
    <xdr:cxnSp macro="">
      <xdr:nvCxnSpPr>
        <xdr:cNvPr id="611" name="直線コネクタ 610">
          <a:extLst>
            <a:ext uri="{FF2B5EF4-FFF2-40B4-BE49-F238E27FC236}">
              <a16:creationId xmlns:a16="http://schemas.microsoft.com/office/drawing/2014/main" id="{851F2950-B4E9-438E-9AEE-FE72C02B7148}"/>
            </a:ext>
          </a:extLst>
        </xdr:cNvPr>
        <xdr:cNvCxnSpPr/>
      </xdr:nvCxnSpPr>
      <xdr:spPr>
        <a:xfrm flipV="1">
          <a:off x="21323300" y="10736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12" name="楕円 611">
          <a:extLst>
            <a:ext uri="{FF2B5EF4-FFF2-40B4-BE49-F238E27FC236}">
              <a16:creationId xmlns:a16="http://schemas.microsoft.com/office/drawing/2014/main" id="{B2B96EEE-2CA5-471F-B041-8B3D361CC1AD}"/>
            </a:ext>
          </a:extLst>
        </xdr:cNvPr>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13" name="直線コネクタ 612">
          <a:extLst>
            <a:ext uri="{FF2B5EF4-FFF2-40B4-BE49-F238E27FC236}">
              <a16:creationId xmlns:a16="http://schemas.microsoft.com/office/drawing/2014/main" id="{C5900062-9D93-4A69-8C4E-6662AD9A00A3}"/>
            </a:ext>
          </a:extLst>
        </xdr:cNvPr>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71120</xdr:rowOff>
    </xdr:from>
    <xdr:to>
      <xdr:col>102</xdr:col>
      <xdr:colOff>165100</xdr:colOff>
      <xdr:row>63</xdr:row>
      <xdr:rowOff>1270</xdr:rowOff>
    </xdr:to>
    <xdr:sp macro="" textlink="">
      <xdr:nvSpPr>
        <xdr:cNvPr id="614" name="楕円 613">
          <a:extLst>
            <a:ext uri="{FF2B5EF4-FFF2-40B4-BE49-F238E27FC236}">
              <a16:creationId xmlns:a16="http://schemas.microsoft.com/office/drawing/2014/main" id="{FD1A3762-50E7-4CE6-8C14-420A9F753923}"/>
            </a:ext>
          </a:extLst>
        </xdr:cNvPr>
        <xdr:cNvSpPr/>
      </xdr:nvSpPr>
      <xdr:spPr>
        <a:xfrm>
          <a:off x="19494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121920</xdr:rowOff>
    </xdr:to>
    <xdr:cxnSp macro="">
      <xdr:nvCxnSpPr>
        <xdr:cNvPr id="615" name="直線コネクタ 614">
          <a:extLst>
            <a:ext uri="{FF2B5EF4-FFF2-40B4-BE49-F238E27FC236}">
              <a16:creationId xmlns:a16="http://schemas.microsoft.com/office/drawing/2014/main" id="{E9814521-B588-4978-AB34-538724BD937F}"/>
            </a:ext>
          </a:extLst>
        </xdr:cNvPr>
        <xdr:cNvCxnSpPr/>
      </xdr:nvCxnSpPr>
      <xdr:spPr>
        <a:xfrm flipV="1">
          <a:off x="19545300" y="1074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71120</xdr:rowOff>
    </xdr:from>
    <xdr:to>
      <xdr:col>98</xdr:col>
      <xdr:colOff>38100</xdr:colOff>
      <xdr:row>63</xdr:row>
      <xdr:rowOff>1270</xdr:rowOff>
    </xdr:to>
    <xdr:sp macro="" textlink="">
      <xdr:nvSpPr>
        <xdr:cNvPr id="616" name="楕円 615">
          <a:extLst>
            <a:ext uri="{FF2B5EF4-FFF2-40B4-BE49-F238E27FC236}">
              <a16:creationId xmlns:a16="http://schemas.microsoft.com/office/drawing/2014/main" id="{58918678-C375-470D-9659-9B7E826DD00D}"/>
            </a:ext>
          </a:extLst>
        </xdr:cNvPr>
        <xdr:cNvSpPr/>
      </xdr:nvSpPr>
      <xdr:spPr>
        <a:xfrm>
          <a:off x="18605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121920</xdr:rowOff>
    </xdr:from>
    <xdr:to>
      <xdr:col>102</xdr:col>
      <xdr:colOff>114300</xdr:colOff>
      <xdr:row>62</xdr:row>
      <xdr:rowOff>121920</xdr:rowOff>
    </xdr:to>
    <xdr:cxnSp macro="">
      <xdr:nvCxnSpPr>
        <xdr:cNvPr id="617" name="直線コネクタ 616">
          <a:extLst>
            <a:ext uri="{FF2B5EF4-FFF2-40B4-BE49-F238E27FC236}">
              <a16:creationId xmlns:a16="http://schemas.microsoft.com/office/drawing/2014/main" id="{BD4E6C33-2B7A-4E8A-8771-2BD31AF6BAA6}"/>
            </a:ext>
          </a:extLst>
        </xdr:cNvPr>
        <xdr:cNvCxnSpPr/>
      </xdr:nvCxnSpPr>
      <xdr:spPr>
        <a:xfrm>
          <a:off x="18656300" y="1075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18" name="n_1aveValue【保健センター・保健所】&#10;一人当たり面積">
          <a:extLst>
            <a:ext uri="{FF2B5EF4-FFF2-40B4-BE49-F238E27FC236}">
              <a16:creationId xmlns:a16="http://schemas.microsoft.com/office/drawing/2014/main" id="{DD616C5A-2CF1-4932-996F-43F3E2931E73}"/>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19" name="n_2aveValue【保健センター・保健所】&#10;一人当たり面積">
          <a:extLst>
            <a:ext uri="{FF2B5EF4-FFF2-40B4-BE49-F238E27FC236}">
              <a16:creationId xmlns:a16="http://schemas.microsoft.com/office/drawing/2014/main" id="{EF89ACF0-EAEB-4F2E-A3B5-707D8FBECA1B}"/>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620" name="n_3aveValue【保健センター・保健所】&#10;一人当たり面積">
          <a:extLst>
            <a:ext uri="{FF2B5EF4-FFF2-40B4-BE49-F238E27FC236}">
              <a16:creationId xmlns:a16="http://schemas.microsoft.com/office/drawing/2014/main" id="{9BA1FD32-9483-4950-B7E3-94EB22FB3A66}"/>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621" name="n_4aveValue【保健センター・保健所】&#10;一人当たり面積">
          <a:extLst>
            <a:ext uri="{FF2B5EF4-FFF2-40B4-BE49-F238E27FC236}">
              <a16:creationId xmlns:a16="http://schemas.microsoft.com/office/drawing/2014/main" id="{171483F8-6D2E-431D-8662-3F075B783D67}"/>
            </a:ext>
          </a:extLst>
        </xdr:cNvPr>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22" name="n_1mainValue【保健センター・保健所】&#10;一人当たり面積">
          <a:extLst>
            <a:ext uri="{FF2B5EF4-FFF2-40B4-BE49-F238E27FC236}">
              <a16:creationId xmlns:a16="http://schemas.microsoft.com/office/drawing/2014/main" id="{66D4352E-25BC-4A00-8D0F-C817F98BE936}"/>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23" name="n_2mainValue【保健センター・保健所】&#10;一人当たり面積">
          <a:extLst>
            <a:ext uri="{FF2B5EF4-FFF2-40B4-BE49-F238E27FC236}">
              <a16:creationId xmlns:a16="http://schemas.microsoft.com/office/drawing/2014/main" id="{A6818DE4-FCAF-4786-8C84-54A967FDED37}"/>
            </a:ext>
          </a:extLst>
        </xdr:cNvPr>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163847</xdr:rowOff>
    </xdr:from>
    <xdr:ext cx="469744" cy="259045"/>
    <xdr:sp macro="" textlink="">
      <xdr:nvSpPr>
        <xdr:cNvPr id="624" name="n_3mainValue【保健センター・保健所】&#10;一人当たり面積">
          <a:extLst>
            <a:ext uri="{FF2B5EF4-FFF2-40B4-BE49-F238E27FC236}">
              <a16:creationId xmlns:a16="http://schemas.microsoft.com/office/drawing/2014/main" id="{8A36C22B-B2F6-433F-BEAE-77795F4E1F58}"/>
            </a:ext>
          </a:extLst>
        </xdr:cNvPr>
        <xdr:cNvSpPr txBox="1"/>
      </xdr:nvSpPr>
      <xdr:spPr>
        <a:xfrm>
          <a:off x="19310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163847</xdr:rowOff>
    </xdr:from>
    <xdr:ext cx="469744" cy="259045"/>
    <xdr:sp macro="" textlink="">
      <xdr:nvSpPr>
        <xdr:cNvPr id="625" name="n_4mainValue【保健センター・保健所】&#10;一人当たり面積">
          <a:extLst>
            <a:ext uri="{FF2B5EF4-FFF2-40B4-BE49-F238E27FC236}">
              <a16:creationId xmlns:a16="http://schemas.microsoft.com/office/drawing/2014/main" id="{48B62968-F9FC-43B5-BBD3-540F550C7F4C}"/>
            </a:ext>
          </a:extLst>
        </xdr:cNvPr>
        <xdr:cNvSpPr txBox="1"/>
      </xdr:nvSpPr>
      <xdr:spPr>
        <a:xfrm>
          <a:off x="18421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D445A7E3-2278-44D0-9F58-162D5E13665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98F01781-FB4E-46D1-B3A5-10BA91F4DE4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B644B790-179E-4D9D-83BF-9106303CD3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70092C20-52FD-43F5-8DB0-352A9C669D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46FA6E2C-0BCA-4107-B81B-6E30C33EE9A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54D9048E-4800-47DC-A8EF-5A752F9DA75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1A583A78-A423-47AF-9A2D-D8723A6D5B3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6BA0797-C39D-48D6-A3ED-89B4B64BF01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6F75B15B-394C-4022-BB6B-7C167B0ECA6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6B0645A9-206E-436F-8F8E-BE8F0B31F85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E23B1D82-3DDB-4144-B285-9F305B70128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18D2E29A-7B24-4159-8CA3-4BF4FE4390B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0069CC2A-AB6B-4194-A756-E24CD188B98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8A0DED9F-CBE9-4175-A5B7-E4357DE1086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72725CA1-53FC-44BE-B4CB-1BF991EDF1B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A628BF8B-2030-4D30-9EFE-54560E2D2C1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E7B7E3F7-911B-4171-92B8-51A8612B13A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07BBEA32-A5CC-434E-80F3-B7817221847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4C94FF54-F225-44E9-B539-FF82599B64C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B3215A97-03D6-48C3-AF4D-474542DBE62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62DFD16D-DA24-41BE-995E-1EE95169F1F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E8F6466E-4365-48D1-993F-20F88F098DD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1074629F-A972-4345-A5D0-F8D1179852B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DE7195D6-59FD-4EBC-AC13-03804D9E648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a:extLst>
            <a:ext uri="{FF2B5EF4-FFF2-40B4-BE49-F238E27FC236}">
              <a16:creationId xmlns:a16="http://schemas.microsoft.com/office/drawing/2014/main" id="{9B159C3D-F9C0-47CA-B7D3-A5FD3066FC7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651" name="直線コネクタ 650">
          <a:extLst>
            <a:ext uri="{FF2B5EF4-FFF2-40B4-BE49-F238E27FC236}">
              <a16:creationId xmlns:a16="http://schemas.microsoft.com/office/drawing/2014/main" id="{C91E7609-1CA7-41CF-9BA6-6B4321C20FEE}"/>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652" name="【消防施設】&#10;有形固定資産減価償却率最小値テキスト">
          <a:extLst>
            <a:ext uri="{FF2B5EF4-FFF2-40B4-BE49-F238E27FC236}">
              <a16:creationId xmlns:a16="http://schemas.microsoft.com/office/drawing/2014/main" id="{8B23B2D2-1175-4107-B59F-67978407B60D}"/>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653" name="直線コネクタ 652">
          <a:extLst>
            <a:ext uri="{FF2B5EF4-FFF2-40B4-BE49-F238E27FC236}">
              <a16:creationId xmlns:a16="http://schemas.microsoft.com/office/drawing/2014/main" id="{5FDC8CB8-9B3F-4A66-8666-5994CF5F2AA8}"/>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654" name="【消防施設】&#10;有形固定資産減価償却率最大値テキスト">
          <a:extLst>
            <a:ext uri="{FF2B5EF4-FFF2-40B4-BE49-F238E27FC236}">
              <a16:creationId xmlns:a16="http://schemas.microsoft.com/office/drawing/2014/main" id="{D3B6CE02-ACBD-42A4-B5BA-1F0040BE83BF}"/>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655" name="直線コネクタ 654">
          <a:extLst>
            <a:ext uri="{FF2B5EF4-FFF2-40B4-BE49-F238E27FC236}">
              <a16:creationId xmlns:a16="http://schemas.microsoft.com/office/drawing/2014/main" id="{3E8631F1-09F0-4175-BB49-961F2E65DE1D}"/>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129013</xdr:rowOff>
    </xdr:from>
    <xdr:ext cx="405111" cy="259045"/>
    <xdr:sp macro="" textlink="">
      <xdr:nvSpPr>
        <xdr:cNvPr id="656" name="【消防施設】&#10;有形固定資産減価償却率平均値テキスト">
          <a:extLst>
            <a:ext uri="{FF2B5EF4-FFF2-40B4-BE49-F238E27FC236}">
              <a16:creationId xmlns:a16="http://schemas.microsoft.com/office/drawing/2014/main" id="{95B8F959-CCC3-4470-A254-B6ECDF5DACD7}"/>
            </a:ext>
          </a:extLst>
        </xdr:cNvPr>
        <xdr:cNvSpPr txBox="1"/>
      </xdr:nvSpPr>
      <xdr:spPr>
        <a:xfrm>
          <a:off x="16357600" y="14187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657" name="フローチャート: 判断 656">
          <a:extLst>
            <a:ext uri="{FF2B5EF4-FFF2-40B4-BE49-F238E27FC236}">
              <a16:creationId xmlns:a16="http://schemas.microsoft.com/office/drawing/2014/main" id="{6BEA0803-659F-4A1D-B000-B2207BFAC93C}"/>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658" name="フローチャート: 判断 657">
          <a:extLst>
            <a:ext uri="{FF2B5EF4-FFF2-40B4-BE49-F238E27FC236}">
              <a16:creationId xmlns:a16="http://schemas.microsoft.com/office/drawing/2014/main" id="{F47F7E02-19C5-431F-8040-B85CAFFC1F5A}"/>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659" name="フローチャート: 判断 658">
          <a:extLst>
            <a:ext uri="{FF2B5EF4-FFF2-40B4-BE49-F238E27FC236}">
              <a16:creationId xmlns:a16="http://schemas.microsoft.com/office/drawing/2014/main" id="{8FA9FCF0-325D-4601-83FF-29FE448B6050}"/>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a:extLst>
            <a:ext uri="{FF2B5EF4-FFF2-40B4-BE49-F238E27FC236}">
              <a16:creationId xmlns:a16="http://schemas.microsoft.com/office/drawing/2014/main" id="{5D10EF68-9E82-4EFD-8392-A5FDC803CC21}"/>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661" name="フローチャート: 判断 660">
          <a:extLst>
            <a:ext uri="{FF2B5EF4-FFF2-40B4-BE49-F238E27FC236}">
              <a16:creationId xmlns:a16="http://schemas.microsoft.com/office/drawing/2014/main" id="{A52D049A-9D7E-4320-BBAC-5F5D364FCD0C}"/>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E13E6FF-864D-435F-AC12-AD3DCE7A788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FFE2503-4B47-4562-82E1-6B428CF7210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C05E6B3-6B0F-47A8-B66A-7B06EB5A728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F31D25DC-7798-4248-A9F2-D17CB31F2F6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D0457C8F-1ED6-494C-8A2C-08034F2A693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29755</xdr:rowOff>
    </xdr:from>
    <xdr:to>
      <xdr:col>85</xdr:col>
      <xdr:colOff>177800</xdr:colOff>
      <xdr:row>81</xdr:row>
      <xdr:rowOff>131355</xdr:rowOff>
    </xdr:to>
    <xdr:sp macro="" textlink="">
      <xdr:nvSpPr>
        <xdr:cNvPr id="667" name="楕円 666">
          <a:extLst>
            <a:ext uri="{FF2B5EF4-FFF2-40B4-BE49-F238E27FC236}">
              <a16:creationId xmlns:a16="http://schemas.microsoft.com/office/drawing/2014/main" id="{E2B47682-21CB-4EDC-9971-0E622CAD2EEC}"/>
            </a:ext>
          </a:extLst>
        </xdr:cNvPr>
        <xdr:cNvSpPr/>
      </xdr:nvSpPr>
      <xdr:spPr>
        <a:xfrm>
          <a:off x="162687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52632</xdr:rowOff>
    </xdr:from>
    <xdr:ext cx="405111" cy="259045"/>
    <xdr:sp macro="" textlink="">
      <xdr:nvSpPr>
        <xdr:cNvPr id="668" name="【消防施設】&#10;有形固定資産減価償却率該当値テキスト">
          <a:extLst>
            <a:ext uri="{FF2B5EF4-FFF2-40B4-BE49-F238E27FC236}">
              <a16:creationId xmlns:a16="http://schemas.microsoft.com/office/drawing/2014/main" id="{8D7D6010-EB73-4230-A4BA-EB644D9FC2FC}"/>
            </a:ext>
          </a:extLst>
        </xdr:cNvPr>
        <xdr:cNvSpPr txBox="1"/>
      </xdr:nvSpPr>
      <xdr:spPr>
        <a:xfrm>
          <a:off x="16357600" y="1376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127726</xdr:rowOff>
    </xdr:from>
    <xdr:to>
      <xdr:col>81</xdr:col>
      <xdr:colOff>101600</xdr:colOff>
      <xdr:row>81</xdr:row>
      <xdr:rowOff>57876</xdr:rowOff>
    </xdr:to>
    <xdr:sp macro="" textlink="">
      <xdr:nvSpPr>
        <xdr:cNvPr id="669" name="楕円 668">
          <a:extLst>
            <a:ext uri="{FF2B5EF4-FFF2-40B4-BE49-F238E27FC236}">
              <a16:creationId xmlns:a16="http://schemas.microsoft.com/office/drawing/2014/main" id="{FDE3D8F4-A61A-4E53-87A0-892F926CAA06}"/>
            </a:ext>
          </a:extLst>
        </xdr:cNvPr>
        <xdr:cNvSpPr/>
      </xdr:nvSpPr>
      <xdr:spPr>
        <a:xfrm>
          <a:off x="15430500" y="138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7076</xdr:rowOff>
    </xdr:from>
    <xdr:to>
      <xdr:col>85</xdr:col>
      <xdr:colOff>127000</xdr:colOff>
      <xdr:row>81</xdr:row>
      <xdr:rowOff>80555</xdr:rowOff>
    </xdr:to>
    <xdr:cxnSp macro="">
      <xdr:nvCxnSpPr>
        <xdr:cNvPr id="670" name="直線コネクタ 669">
          <a:extLst>
            <a:ext uri="{FF2B5EF4-FFF2-40B4-BE49-F238E27FC236}">
              <a16:creationId xmlns:a16="http://schemas.microsoft.com/office/drawing/2014/main" id="{1CA55FA6-0287-4A31-8B6F-1DD4CEF14DDF}"/>
            </a:ext>
          </a:extLst>
        </xdr:cNvPr>
        <xdr:cNvCxnSpPr/>
      </xdr:nvCxnSpPr>
      <xdr:spPr>
        <a:xfrm>
          <a:off x="15481300" y="13894526"/>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153851</xdr:rowOff>
    </xdr:from>
    <xdr:to>
      <xdr:col>76</xdr:col>
      <xdr:colOff>165100</xdr:colOff>
      <xdr:row>80</xdr:row>
      <xdr:rowOff>84001</xdr:rowOff>
    </xdr:to>
    <xdr:sp macro="" textlink="">
      <xdr:nvSpPr>
        <xdr:cNvPr id="671" name="楕円 670">
          <a:extLst>
            <a:ext uri="{FF2B5EF4-FFF2-40B4-BE49-F238E27FC236}">
              <a16:creationId xmlns:a16="http://schemas.microsoft.com/office/drawing/2014/main" id="{2CA5DD5A-BFD4-4C23-9CC1-60857B986412}"/>
            </a:ext>
          </a:extLst>
        </xdr:cNvPr>
        <xdr:cNvSpPr/>
      </xdr:nvSpPr>
      <xdr:spPr>
        <a:xfrm>
          <a:off x="145415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33201</xdr:rowOff>
    </xdr:from>
    <xdr:to>
      <xdr:col>81</xdr:col>
      <xdr:colOff>50800</xdr:colOff>
      <xdr:row>81</xdr:row>
      <xdr:rowOff>7076</xdr:rowOff>
    </xdr:to>
    <xdr:cxnSp macro="">
      <xdr:nvCxnSpPr>
        <xdr:cNvPr id="672" name="直線コネクタ 671">
          <a:extLst>
            <a:ext uri="{FF2B5EF4-FFF2-40B4-BE49-F238E27FC236}">
              <a16:creationId xmlns:a16="http://schemas.microsoft.com/office/drawing/2014/main" id="{11EAC8CE-9B30-4E8C-B44C-C68D196160BA}"/>
            </a:ext>
          </a:extLst>
        </xdr:cNvPr>
        <xdr:cNvCxnSpPr/>
      </xdr:nvCxnSpPr>
      <xdr:spPr>
        <a:xfrm>
          <a:off x="14592300" y="13749201"/>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36286</xdr:rowOff>
    </xdr:from>
    <xdr:to>
      <xdr:col>67</xdr:col>
      <xdr:colOff>101600</xdr:colOff>
      <xdr:row>82</xdr:row>
      <xdr:rowOff>137886</xdr:rowOff>
    </xdr:to>
    <xdr:sp macro="" textlink="">
      <xdr:nvSpPr>
        <xdr:cNvPr id="673" name="楕円 672">
          <a:extLst>
            <a:ext uri="{FF2B5EF4-FFF2-40B4-BE49-F238E27FC236}">
              <a16:creationId xmlns:a16="http://schemas.microsoft.com/office/drawing/2014/main" id="{6903D323-3925-4712-820E-A1AD8D6F111A}"/>
            </a:ext>
          </a:extLst>
        </xdr:cNvPr>
        <xdr:cNvSpPr/>
      </xdr:nvSpPr>
      <xdr:spPr>
        <a:xfrm>
          <a:off x="12763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63698</xdr:rowOff>
    </xdr:from>
    <xdr:ext cx="405111" cy="259045"/>
    <xdr:sp macro="" textlink="">
      <xdr:nvSpPr>
        <xdr:cNvPr id="674" name="n_1aveValue【消防施設】&#10;有形固定資産減価償却率">
          <a:extLst>
            <a:ext uri="{FF2B5EF4-FFF2-40B4-BE49-F238E27FC236}">
              <a16:creationId xmlns:a16="http://schemas.microsoft.com/office/drawing/2014/main" id="{067FA4D8-6C19-469F-B867-9D1AFEE456EF}"/>
            </a:ext>
          </a:extLst>
        </xdr:cNvPr>
        <xdr:cNvSpPr txBox="1"/>
      </xdr:nvSpPr>
      <xdr:spPr>
        <a:xfrm>
          <a:off x="15266044" y="1429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31041</xdr:rowOff>
    </xdr:from>
    <xdr:ext cx="405111" cy="259045"/>
    <xdr:sp macro="" textlink="">
      <xdr:nvSpPr>
        <xdr:cNvPr id="675" name="n_2aveValue【消防施設】&#10;有形固定資産減価償却率">
          <a:extLst>
            <a:ext uri="{FF2B5EF4-FFF2-40B4-BE49-F238E27FC236}">
              <a16:creationId xmlns:a16="http://schemas.microsoft.com/office/drawing/2014/main" id="{C7AABDC0-FC05-4E24-88FB-445F37F743B7}"/>
            </a:ext>
          </a:extLst>
        </xdr:cNvPr>
        <xdr:cNvSpPr txBox="1"/>
      </xdr:nvSpPr>
      <xdr:spPr>
        <a:xfrm>
          <a:off x="14389744" y="1426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6" name="n_3aveValue【消防施設】&#10;有形固定資産減価償却率">
          <a:extLst>
            <a:ext uri="{FF2B5EF4-FFF2-40B4-BE49-F238E27FC236}">
              <a16:creationId xmlns:a16="http://schemas.microsoft.com/office/drawing/2014/main" id="{9C3EE8D9-922D-47A1-938F-833994127F15}"/>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14713</xdr:rowOff>
    </xdr:from>
    <xdr:ext cx="405111" cy="259045"/>
    <xdr:sp macro="" textlink="">
      <xdr:nvSpPr>
        <xdr:cNvPr id="677" name="n_4aveValue【消防施設】&#10;有形固定資産減価償却率">
          <a:extLst>
            <a:ext uri="{FF2B5EF4-FFF2-40B4-BE49-F238E27FC236}">
              <a16:creationId xmlns:a16="http://schemas.microsoft.com/office/drawing/2014/main" id="{CD32FBAF-6255-4486-9E13-0BBA75FF85DF}"/>
            </a:ext>
          </a:extLst>
        </xdr:cNvPr>
        <xdr:cNvSpPr txBox="1"/>
      </xdr:nvSpPr>
      <xdr:spPr>
        <a:xfrm>
          <a:off x="12611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74403</xdr:rowOff>
    </xdr:from>
    <xdr:ext cx="405111" cy="259045"/>
    <xdr:sp macro="" textlink="">
      <xdr:nvSpPr>
        <xdr:cNvPr id="678" name="n_1mainValue【消防施設】&#10;有形固定資産減価償却率">
          <a:extLst>
            <a:ext uri="{FF2B5EF4-FFF2-40B4-BE49-F238E27FC236}">
              <a16:creationId xmlns:a16="http://schemas.microsoft.com/office/drawing/2014/main" id="{3CDBAD80-7451-4FA2-B559-95C5FC269660}"/>
            </a:ext>
          </a:extLst>
        </xdr:cNvPr>
        <xdr:cNvSpPr txBox="1"/>
      </xdr:nvSpPr>
      <xdr:spPr>
        <a:xfrm>
          <a:off x="152660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100528</xdr:rowOff>
    </xdr:from>
    <xdr:ext cx="405111" cy="259045"/>
    <xdr:sp macro="" textlink="">
      <xdr:nvSpPr>
        <xdr:cNvPr id="679" name="n_2mainValue【消防施設】&#10;有形固定資産減価償却率">
          <a:extLst>
            <a:ext uri="{FF2B5EF4-FFF2-40B4-BE49-F238E27FC236}">
              <a16:creationId xmlns:a16="http://schemas.microsoft.com/office/drawing/2014/main" id="{C0E22050-4EE1-41B0-AA21-5E08166AA9E3}"/>
            </a:ext>
          </a:extLst>
        </xdr:cNvPr>
        <xdr:cNvSpPr txBox="1"/>
      </xdr:nvSpPr>
      <xdr:spPr>
        <a:xfrm>
          <a:off x="14389744" y="1347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154413</xdr:rowOff>
    </xdr:from>
    <xdr:ext cx="405111" cy="259045"/>
    <xdr:sp macro="" textlink="">
      <xdr:nvSpPr>
        <xdr:cNvPr id="680" name="n_4mainValue【消防施設】&#10;有形固定資産減価償却率">
          <a:extLst>
            <a:ext uri="{FF2B5EF4-FFF2-40B4-BE49-F238E27FC236}">
              <a16:creationId xmlns:a16="http://schemas.microsoft.com/office/drawing/2014/main" id="{FA7E4F4E-B74B-4001-BE84-F925BDFE357F}"/>
            </a:ext>
          </a:extLst>
        </xdr:cNvPr>
        <xdr:cNvSpPr txBox="1"/>
      </xdr:nvSpPr>
      <xdr:spPr>
        <a:xfrm>
          <a:off x="12611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8EEB5F52-38AF-43E0-9A78-0D33375997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C2A75AB9-1C73-4D06-B021-A6DA69E25E0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22BC5753-45B4-48E7-81AC-20CF5EBC60B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1A7966F-C154-4E23-BD3B-C49A07B0902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934BAFEA-C3D1-4FE0-8C13-E600AD04999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FD4ADA64-E4AD-45EF-8650-B6943273509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709B0211-E35D-4FBB-A82E-D948CE9121A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B3AA36A-5390-4F31-A8C2-501A1A63EA0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18A9B874-C0C6-4EF3-B877-0230F6457A1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78A9A35F-4C26-427C-819E-9FD509BB635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5C471046-C4DC-4F19-94EF-99D390D1E2E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602618A2-81DB-45CC-95FA-2239964D809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C149C9CD-8DDD-44B0-BA8F-62F87CE438D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CA0BD5E5-BB74-4644-ADE7-B2EBC1A8B6C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2FCBF467-1622-4240-BEC4-21C7FA54ECA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46C20D7E-5A4A-4807-B967-B079440A6C6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366E6722-60F3-4D4B-8D3B-D7C8656D453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D08440F1-2EAE-4D9E-B6AE-7E45E3DB511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CDCE6E66-B26D-4D83-83FC-C5A86813152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236A3C0B-4164-4DC7-A182-1D17E033200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EE521255-0ED9-400D-AF26-C729FB09A43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2BBD83A5-34DB-48EC-BB86-38549A0FB95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CCDDC154-4D2E-4583-A197-334D5A94752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704" name="直線コネクタ 703">
          <a:extLst>
            <a:ext uri="{FF2B5EF4-FFF2-40B4-BE49-F238E27FC236}">
              <a16:creationId xmlns:a16="http://schemas.microsoft.com/office/drawing/2014/main" id="{5107D63D-63CF-4031-912B-AA4BB2D9AF2F}"/>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05" name="【消防施設】&#10;一人当たり面積最小値テキスト">
          <a:extLst>
            <a:ext uri="{FF2B5EF4-FFF2-40B4-BE49-F238E27FC236}">
              <a16:creationId xmlns:a16="http://schemas.microsoft.com/office/drawing/2014/main" id="{87EFE4F6-AECB-4683-9FF8-CD1F8370F7ED}"/>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06" name="直線コネクタ 705">
          <a:extLst>
            <a:ext uri="{FF2B5EF4-FFF2-40B4-BE49-F238E27FC236}">
              <a16:creationId xmlns:a16="http://schemas.microsoft.com/office/drawing/2014/main" id="{1C3EFF3F-5079-48E8-9167-D40386D5EF07}"/>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7" name="【消防施設】&#10;一人当たり面積最大値テキスト">
          <a:extLst>
            <a:ext uri="{FF2B5EF4-FFF2-40B4-BE49-F238E27FC236}">
              <a16:creationId xmlns:a16="http://schemas.microsoft.com/office/drawing/2014/main" id="{9A1CDF72-5207-4553-8B81-DBB9DE1F845A}"/>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8" name="直線コネクタ 707">
          <a:extLst>
            <a:ext uri="{FF2B5EF4-FFF2-40B4-BE49-F238E27FC236}">
              <a16:creationId xmlns:a16="http://schemas.microsoft.com/office/drawing/2014/main" id="{A16CF2FA-BC2B-4324-97AF-86D0EF14FD88}"/>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30497</xdr:rowOff>
    </xdr:from>
    <xdr:ext cx="469744" cy="259045"/>
    <xdr:sp macro="" textlink="">
      <xdr:nvSpPr>
        <xdr:cNvPr id="709" name="【消防施設】&#10;一人当たり面積平均値テキスト">
          <a:extLst>
            <a:ext uri="{FF2B5EF4-FFF2-40B4-BE49-F238E27FC236}">
              <a16:creationId xmlns:a16="http://schemas.microsoft.com/office/drawing/2014/main" id="{EF3EAB91-3806-4BEA-AF28-661255541698}"/>
            </a:ext>
          </a:extLst>
        </xdr:cNvPr>
        <xdr:cNvSpPr txBox="1"/>
      </xdr:nvSpPr>
      <xdr:spPr>
        <a:xfrm>
          <a:off x="22199600" y="1391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710" name="フローチャート: 判断 709">
          <a:extLst>
            <a:ext uri="{FF2B5EF4-FFF2-40B4-BE49-F238E27FC236}">
              <a16:creationId xmlns:a16="http://schemas.microsoft.com/office/drawing/2014/main" id="{BC19FF52-3A21-4B6A-8D84-EB636440E57F}"/>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711" name="フローチャート: 判断 710">
          <a:extLst>
            <a:ext uri="{FF2B5EF4-FFF2-40B4-BE49-F238E27FC236}">
              <a16:creationId xmlns:a16="http://schemas.microsoft.com/office/drawing/2014/main" id="{B1E65C55-308D-4306-B991-4C5058A51422}"/>
            </a:ext>
          </a:extLst>
        </xdr:cNvPr>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712" name="フローチャート: 判断 711">
          <a:extLst>
            <a:ext uri="{FF2B5EF4-FFF2-40B4-BE49-F238E27FC236}">
              <a16:creationId xmlns:a16="http://schemas.microsoft.com/office/drawing/2014/main" id="{3CB51216-AB67-42F0-9568-25FF87DA5AB1}"/>
            </a:ext>
          </a:extLst>
        </xdr:cNvPr>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713" name="フローチャート: 判断 712">
          <a:extLst>
            <a:ext uri="{FF2B5EF4-FFF2-40B4-BE49-F238E27FC236}">
              <a16:creationId xmlns:a16="http://schemas.microsoft.com/office/drawing/2014/main" id="{5CDB1027-5BBF-40CA-A6AC-C86DC63BE328}"/>
            </a:ext>
          </a:extLst>
        </xdr:cNvPr>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714" name="フローチャート: 判断 713">
          <a:extLst>
            <a:ext uri="{FF2B5EF4-FFF2-40B4-BE49-F238E27FC236}">
              <a16:creationId xmlns:a16="http://schemas.microsoft.com/office/drawing/2014/main" id="{BB99A27E-0B99-44F5-89D8-B156E53379A3}"/>
            </a:ext>
          </a:extLst>
        </xdr:cNvPr>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A0A5887C-B252-44A3-BF06-A2A8DF4E118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C8CCFBC-B218-4B7F-8922-D47C4B5B830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BD1E668F-E929-450D-AC23-96A8A91CECD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C255E22F-3DE3-4AE8-971A-FF4E209C63D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64F952DF-7C59-4A19-8A4D-7512295871D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74930</xdr:rowOff>
    </xdr:from>
    <xdr:to>
      <xdr:col>116</xdr:col>
      <xdr:colOff>114300</xdr:colOff>
      <xdr:row>80</xdr:row>
      <xdr:rowOff>5080</xdr:rowOff>
    </xdr:to>
    <xdr:sp macro="" textlink="">
      <xdr:nvSpPr>
        <xdr:cNvPr id="720" name="楕円 719">
          <a:extLst>
            <a:ext uri="{FF2B5EF4-FFF2-40B4-BE49-F238E27FC236}">
              <a16:creationId xmlns:a16="http://schemas.microsoft.com/office/drawing/2014/main" id="{4311D52D-2E30-445D-B1F9-BCAE086E799A}"/>
            </a:ext>
          </a:extLst>
        </xdr:cNvPr>
        <xdr:cNvSpPr/>
      </xdr:nvSpPr>
      <xdr:spPr>
        <a:xfrm>
          <a:off x="221107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97807</xdr:rowOff>
    </xdr:from>
    <xdr:ext cx="469744" cy="259045"/>
    <xdr:sp macro="" textlink="">
      <xdr:nvSpPr>
        <xdr:cNvPr id="721" name="【消防施設】&#10;一人当たり面積該当値テキスト">
          <a:extLst>
            <a:ext uri="{FF2B5EF4-FFF2-40B4-BE49-F238E27FC236}">
              <a16:creationId xmlns:a16="http://schemas.microsoft.com/office/drawing/2014/main" id="{A7FC24CC-44FB-4D37-8AFE-836D3AC9B2F1}"/>
            </a:ext>
          </a:extLst>
        </xdr:cNvPr>
        <xdr:cNvSpPr txBox="1"/>
      </xdr:nvSpPr>
      <xdr:spPr>
        <a:xfrm>
          <a:off x="22199600" y="1347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97789</xdr:rowOff>
    </xdr:from>
    <xdr:to>
      <xdr:col>112</xdr:col>
      <xdr:colOff>38100</xdr:colOff>
      <xdr:row>80</xdr:row>
      <xdr:rowOff>27939</xdr:rowOff>
    </xdr:to>
    <xdr:sp macro="" textlink="">
      <xdr:nvSpPr>
        <xdr:cNvPr id="722" name="楕円 721">
          <a:extLst>
            <a:ext uri="{FF2B5EF4-FFF2-40B4-BE49-F238E27FC236}">
              <a16:creationId xmlns:a16="http://schemas.microsoft.com/office/drawing/2014/main" id="{58B8DB40-CDAF-4F5A-8977-67BF2F7AC54B}"/>
            </a:ext>
          </a:extLst>
        </xdr:cNvPr>
        <xdr:cNvSpPr/>
      </xdr:nvSpPr>
      <xdr:spPr>
        <a:xfrm>
          <a:off x="21272500" y="1364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125730</xdr:rowOff>
    </xdr:from>
    <xdr:to>
      <xdr:col>116</xdr:col>
      <xdr:colOff>63500</xdr:colOff>
      <xdr:row>79</xdr:row>
      <xdr:rowOff>148589</xdr:rowOff>
    </xdr:to>
    <xdr:cxnSp macro="">
      <xdr:nvCxnSpPr>
        <xdr:cNvPr id="723" name="直線コネクタ 722">
          <a:extLst>
            <a:ext uri="{FF2B5EF4-FFF2-40B4-BE49-F238E27FC236}">
              <a16:creationId xmlns:a16="http://schemas.microsoft.com/office/drawing/2014/main" id="{539942B9-1D7A-4369-8BB1-52043A1AF623}"/>
            </a:ext>
          </a:extLst>
        </xdr:cNvPr>
        <xdr:cNvCxnSpPr/>
      </xdr:nvCxnSpPr>
      <xdr:spPr>
        <a:xfrm flipV="1">
          <a:off x="21323300" y="136702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78739</xdr:rowOff>
    </xdr:from>
    <xdr:to>
      <xdr:col>107</xdr:col>
      <xdr:colOff>101600</xdr:colOff>
      <xdr:row>81</xdr:row>
      <xdr:rowOff>8889</xdr:rowOff>
    </xdr:to>
    <xdr:sp macro="" textlink="">
      <xdr:nvSpPr>
        <xdr:cNvPr id="724" name="楕円 723">
          <a:extLst>
            <a:ext uri="{FF2B5EF4-FFF2-40B4-BE49-F238E27FC236}">
              <a16:creationId xmlns:a16="http://schemas.microsoft.com/office/drawing/2014/main" id="{FB5A6897-B1A5-43EA-9C5F-A9D1E957AE69}"/>
            </a:ext>
          </a:extLst>
        </xdr:cNvPr>
        <xdr:cNvSpPr/>
      </xdr:nvSpPr>
      <xdr:spPr>
        <a:xfrm>
          <a:off x="20383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148589</xdr:rowOff>
    </xdr:from>
    <xdr:to>
      <xdr:col>111</xdr:col>
      <xdr:colOff>177800</xdr:colOff>
      <xdr:row>80</xdr:row>
      <xdr:rowOff>129539</xdr:rowOff>
    </xdr:to>
    <xdr:cxnSp macro="">
      <xdr:nvCxnSpPr>
        <xdr:cNvPr id="725" name="直線コネクタ 724">
          <a:extLst>
            <a:ext uri="{FF2B5EF4-FFF2-40B4-BE49-F238E27FC236}">
              <a16:creationId xmlns:a16="http://schemas.microsoft.com/office/drawing/2014/main" id="{DEC8563E-632C-4D0F-BF9B-FC5699989BDF}"/>
            </a:ext>
          </a:extLst>
        </xdr:cNvPr>
        <xdr:cNvCxnSpPr/>
      </xdr:nvCxnSpPr>
      <xdr:spPr>
        <a:xfrm flipV="1">
          <a:off x="20434300" y="136931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2539</xdr:rowOff>
    </xdr:from>
    <xdr:to>
      <xdr:col>98</xdr:col>
      <xdr:colOff>38100</xdr:colOff>
      <xdr:row>84</xdr:row>
      <xdr:rowOff>104139</xdr:rowOff>
    </xdr:to>
    <xdr:sp macro="" textlink="">
      <xdr:nvSpPr>
        <xdr:cNvPr id="726" name="楕円 725">
          <a:extLst>
            <a:ext uri="{FF2B5EF4-FFF2-40B4-BE49-F238E27FC236}">
              <a16:creationId xmlns:a16="http://schemas.microsoft.com/office/drawing/2014/main" id="{0C1570F3-01AB-4341-85EE-D84738CBF41C}"/>
            </a:ext>
          </a:extLst>
        </xdr:cNvPr>
        <xdr:cNvSpPr/>
      </xdr:nvSpPr>
      <xdr:spPr>
        <a:xfrm>
          <a:off x="18605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49547</xdr:rowOff>
    </xdr:from>
    <xdr:ext cx="469744" cy="259045"/>
    <xdr:sp macro="" textlink="">
      <xdr:nvSpPr>
        <xdr:cNvPr id="727" name="n_1aveValue【消防施設】&#10;一人当たり面積">
          <a:extLst>
            <a:ext uri="{FF2B5EF4-FFF2-40B4-BE49-F238E27FC236}">
              <a16:creationId xmlns:a16="http://schemas.microsoft.com/office/drawing/2014/main" id="{D2393C56-9CB2-4366-B0CB-9A1A06804D7F}"/>
            </a:ext>
          </a:extLst>
        </xdr:cNvPr>
        <xdr:cNvSpPr txBox="1"/>
      </xdr:nvSpPr>
      <xdr:spPr>
        <a:xfrm>
          <a:off x="210757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728" name="n_2aveValue【消防施設】&#10;一人当たり面積">
          <a:extLst>
            <a:ext uri="{FF2B5EF4-FFF2-40B4-BE49-F238E27FC236}">
              <a16:creationId xmlns:a16="http://schemas.microsoft.com/office/drawing/2014/main" id="{1ACB24FB-415F-4B0F-92D0-5600ED686DAA}"/>
            </a:ext>
          </a:extLst>
        </xdr:cNvPr>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113047</xdr:rowOff>
    </xdr:from>
    <xdr:ext cx="469744" cy="259045"/>
    <xdr:sp macro="" textlink="">
      <xdr:nvSpPr>
        <xdr:cNvPr id="729" name="n_3aveValue【消防施設】&#10;一人当たり面積">
          <a:extLst>
            <a:ext uri="{FF2B5EF4-FFF2-40B4-BE49-F238E27FC236}">
              <a16:creationId xmlns:a16="http://schemas.microsoft.com/office/drawing/2014/main" id="{C46D98E8-F13D-42D8-BBA0-7E02920F14E9}"/>
            </a:ext>
          </a:extLst>
        </xdr:cNvPr>
        <xdr:cNvSpPr txBox="1"/>
      </xdr:nvSpPr>
      <xdr:spPr>
        <a:xfrm>
          <a:off x="19310427" y="138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730" name="n_4aveValue【消防施設】&#10;一人当たり面積">
          <a:extLst>
            <a:ext uri="{FF2B5EF4-FFF2-40B4-BE49-F238E27FC236}">
              <a16:creationId xmlns:a16="http://schemas.microsoft.com/office/drawing/2014/main" id="{01333AE5-9B2A-43B5-8146-5D35B56E5AE4}"/>
            </a:ext>
          </a:extLst>
        </xdr:cNvPr>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44466</xdr:rowOff>
    </xdr:from>
    <xdr:ext cx="469744" cy="259045"/>
    <xdr:sp macro="" textlink="">
      <xdr:nvSpPr>
        <xdr:cNvPr id="731" name="n_1mainValue【消防施設】&#10;一人当たり面積">
          <a:extLst>
            <a:ext uri="{FF2B5EF4-FFF2-40B4-BE49-F238E27FC236}">
              <a16:creationId xmlns:a16="http://schemas.microsoft.com/office/drawing/2014/main" id="{E18D2D7B-47F5-4298-801C-7BEF5B1C025A}"/>
            </a:ext>
          </a:extLst>
        </xdr:cNvPr>
        <xdr:cNvSpPr txBox="1"/>
      </xdr:nvSpPr>
      <xdr:spPr>
        <a:xfrm>
          <a:off x="21075727" y="134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25416</xdr:rowOff>
    </xdr:from>
    <xdr:ext cx="469744" cy="259045"/>
    <xdr:sp macro="" textlink="">
      <xdr:nvSpPr>
        <xdr:cNvPr id="732" name="n_2mainValue【消防施設】&#10;一人当たり面積">
          <a:extLst>
            <a:ext uri="{FF2B5EF4-FFF2-40B4-BE49-F238E27FC236}">
              <a16:creationId xmlns:a16="http://schemas.microsoft.com/office/drawing/2014/main" id="{58376504-EF41-469D-81C4-615F620EC161}"/>
            </a:ext>
          </a:extLst>
        </xdr:cNvPr>
        <xdr:cNvSpPr txBox="1"/>
      </xdr:nvSpPr>
      <xdr:spPr>
        <a:xfrm>
          <a:off x="20199427" y="1356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95266</xdr:rowOff>
    </xdr:from>
    <xdr:ext cx="469744" cy="259045"/>
    <xdr:sp macro="" textlink="">
      <xdr:nvSpPr>
        <xdr:cNvPr id="733" name="n_4mainValue【消防施設】&#10;一人当たり面積">
          <a:extLst>
            <a:ext uri="{FF2B5EF4-FFF2-40B4-BE49-F238E27FC236}">
              <a16:creationId xmlns:a16="http://schemas.microsoft.com/office/drawing/2014/main" id="{8BAECC33-4DC3-4B13-9A11-65787185D59D}"/>
            </a:ext>
          </a:extLst>
        </xdr:cNvPr>
        <xdr:cNvSpPr txBox="1"/>
      </xdr:nvSpPr>
      <xdr:spPr>
        <a:xfrm>
          <a:off x="18421427" y="1449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C59F1C36-3B57-4DAC-AA0A-7AC00147E62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E0E84B1B-EF90-4D90-8A71-F7C8C27841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E24C82CF-CDD7-4765-A702-B492B48DE63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E4AA254E-AECB-4EA4-B5AA-FA8696E6A60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F22C1715-C7A5-48F2-A797-BF697D8978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AE31E55E-E949-4C6D-BD8A-94CC72E66CC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F5DC3886-7A89-469B-B036-4286A8DD6C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671755B9-6BCD-4195-A806-5DB702AC25C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a:extLst>
            <a:ext uri="{FF2B5EF4-FFF2-40B4-BE49-F238E27FC236}">
              <a16:creationId xmlns:a16="http://schemas.microsoft.com/office/drawing/2014/main" id="{0DB3859C-B5FF-4B61-A368-136AF26B8ED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a:extLst>
            <a:ext uri="{FF2B5EF4-FFF2-40B4-BE49-F238E27FC236}">
              <a16:creationId xmlns:a16="http://schemas.microsoft.com/office/drawing/2014/main" id="{C4FD541F-4C56-4A1A-8416-529768CA885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a:extLst>
            <a:ext uri="{FF2B5EF4-FFF2-40B4-BE49-F238E27FC236}">
              <a16:creationId xmlns:a16="http://schemas.microsoft.com/office/drawing/2014/main" id="{710F98F4-1424-45CD-900B-9D6875B10C4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5" name="直線コネクタ 744">
          <a:extLst>
            <a:ext uri="{FF2B5EF4-FFF2-40B4-BE49-F238E27FC236}">
              <a16:creationId xmlns:a16="http://schemas.microsoft.com/office/drawing/2014/main" id="{F478B06F-7AB1-43AA-A67F-2FE7CC790B7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6" name="テキスト ボックス 745">
          <a:extLst>
            <a:ext uri="{FF2B5EF4-FFF2-40B4-BE49-F238E27FC236}">
              <a16:creationId xmlns:a16="http://schemas.microsoft.com/office/drawing/2014/main" id="{6FCB062C-A019-4BE8-84EE-3AD2AE007CE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7" name="直線コネクタ 746">
          <a:extLst>
            <a:ext uri="{FF2B5EF4-FFF2-40B4-BE49-F238E27FC236}">
              <a16:creationId xmlns:a16="http://schemas.microsoft.com/office/drawing/2014/main" id="{743A65EC-33FA-49B4-A403-54D70F8B724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8" name="テキスト ボックス 747">
          <a:extLst>
            <a:ext uri="{FF2B5EF4-FFF2-40B4-BE49-F238E27FC236}">
              <a16:creationId xmlns:a16="http://schemas.microsoft.com/office/drawing/2014/main" id="{03BA071D-9EFC-431D-B778-01649624EB3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9" name="直線コネクタ 748">
          <a:extLst>
            <a:ext uri="{FF2B5EF4-FFF2-40B4-BE49-F238E27FC236}">
              <a16:creationId xmlns:a16="http://schemas.microsoft.com/office/drawing/2014/main" id="{2CA70D15-EA7E-49F2-8E73-E25927FB386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0" name="テキスト ボックス 749">
          <a:extLst>
            <a:ext uri="{FF2B5EF4-FFF2-40B4-BE49-F238E27FC236}">
              <a16:creationId xmlns:a16="http://schemas.microsoft.com/office/drawing/2014/main" id="{D8C0E306-A337-4168-B8DC-C6C44AD5FD2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1" name="直線コネクタ 750">
          <a:extLst>
            <a:ext uri="{FF2B5EF4-FFF2-40B4-BE49-F238E27FC236}">
              <a16:creationId xmlns:a16="http://schemas.microsoft.com/office/drawing/2014/main" id="{3C32E8CC-CF1A-465E-990A-AEC91034643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2" name="テキスト ボックス 751">
          <a:extLst>
            <a:ext uri="{FF2B5EF4-FFF2-40B4-BE49-F238E27FC236}">
              <a16:creationId xmlns:a16="http://schemas.microsoft.com/office/drawing/2014/main" id="{FA5776B3-B00C-4F7E-A54E-159ADCF5DB1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3" name="直線コネクタ 752">
          <a:extLst>
            <a:ext uri="{FF2B5EF4-FFF2-40B4-BE49-F238E27FC236}">
              <a16:creationId xmlns:a16="http://schemas.microsoft.com/office/drawing/2014/main" id="{1EC5F057-E14B-4EB6-A5BF-ED0EABE6100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4" name="テキスト ボックス 753">
          <a:extLst>
            <a:ext uri="{FF2B5EF4-FFF2-40B4-BE49-F238E27FC236}">
              <a16:creationId xmlns:a16="http://schemas.microsoft.com/office/drawing/2014/main" id="{66257051-11D3-4275-BD6A-E223A56888D3}"/>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a:extLst>
            <a:ext uri="{FF2B5EF4-FFF2-40B4-BE49-F238E27FC236}">
              <a16:creationId xmlns:a16="http://schemas.microsoft.com/office/drawing/2014/main" id="{24A598D6-5510-452D-A679-01EB0013AC3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a:extLst>
            <a:ext uri="{FF2B5EF4-FFF2-40B4-BE49-F238E27FC236}">
              <a16:creationId xmlns:a16="http://schemas.microsoft.com/office/drawing/2014/main" id="{1E2F17B9-D532-40A8-A05F-F68650AF5D1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庁舎】&#10;有形固定資産減価償却率グラフ枠">
          <a:extLst>
            <a:ext uri="{FF2B5EF4-FFF2-40B4-BE49-F238E27FC236}">
              <a16:creationId xmlns:a16="http://schemas.microsoft.com/office/drawing/2014/main" id="{41EEC709-971F-4C81-95F6-8480E752A05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758" name="直線コネクタ 757">
          <a:extLst>
            <a:ext uri="{FF2B5EF4-FFF2-40B4-BE49-F238E27FC236}">
              <a16:creationId xmlns:a16="http://schemas.microsoft.com/office/drawing/2014/main" id="{A316AAC0-6CB3-4DA6-8BA4-57E13634734B}"/>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759" name="【庁舎】&#10;有形固定資産減価償却率最小値テキスト">
          <a:extLst>
            <a:ext uri="{FF2B5EF4-FFF2-40B4-BE49-F238E27FC236}">
              <a16:creationId xmlns:a16="http://schemas.microsoft.com/office/drawing/2014/main" id="{7812A108-E854-4786-B802-A38F787647DF}"/>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760" name="直線コネクタ 759">
          <a:extLst>
            <a:ext uri="{FF2B5EF4-FFF2-40B4-BE49-F238E27FC236}">
              <a16:creationId xmlns:a16="http://schemas.microsoft.com/office/drawing/2014/main" id="{5D648CD3-4094-4439-93EE-4AEE63E9DEFB}"/>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761" name="【庁舎】&#10;有形固定資産減価償却率最大値テキスト">
          <a:extLst>
            <a:ext uri="{FF2B5EF4-FFF2-40B4-BE49-F238E27FC236}">
              <a16:creationId xmlns:a16="http://schemas.microsoft.com/office/drawing/2014/main" id="{77BA57BC-C6B7-4F22-AD0F-3B921A16D0E6}"/>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762" name="直線コネクタ 761">
          <a:extLst>
            <a:ext uri="{FF2B5EF4-FFF2-40B4-BE49-F238E27FC236}">
              <a16:creationId xmlns:a16="http://schemas.microsoft.com/office/drawing/2014/main" id="{0CD6CA53-A2DF-44AA-99E1-875FB104484E}"/>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22877</xdr:rowOff>
    </xdr:from>
    <xdr:ext cx="405111" cy="259045"/>
    <xdr:sp macro="" textlink="">
      <xdr:nvSpPr>
        <xdr:cNvPr id="763" name="【庁舎】&#10;有形固定資産減価償却率平均値テキスト">
          <a:extLst>
            <a:ext uri="{FF2B5EF4-FFF2-40B4-BE49-F238E27FC236}">
              <a16:creationId xmlns:a16="http://schemas.microsoft.com/office/drawing/2014/main" id="{94AEAB19-EBEC-433D-B022-47D9E16A29E1}"/>
            </a:ext>
          </a:extLst>
        </xdr:cNvPr>
        <xdr:cNvSpPr txBox="1"/>
      </xdr:nvSpPr>
      <xdr:spPr>
        <a:xfrm>
          <a:off x="16357600" y="1751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764" name="フローチャート: 判断 763">
          <a:extLst>
            <a:ext uri="{FF2B5EF4-FFF2-40B4-BE49-F238E27FC236}">
              <a16:creationId xmlns:a16="http://schemas.microsoft.com/office/drawing/2014/main" id="{42316B78-D8CA-4AE4-BF91-EFE8985420ED}"/>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765" name="フローチャート: 判断 764">
          <a:extLst>
            <a:ext uri="{FF2B5EF4-FFF2-40B4-BE49-F238E27FC236}">
              <a16:creationId xmlns:a16="http://schemas.microsoft.com/office/drawing/2014/main" id="{DDDBBBB8-9AE1-46EA-BBE5-D289F3A68DF3}"/>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766" name="フローチャート: 判断 765">
          <a:extLst>
            <a:ext uri="{FF2B5EF4-FFF2-40B4-BE49-F238E27FC236}">
              <a16:creationId xmlns:a16="http://schemas.microsoft.com/office/drawing/2014/main" id="{885669B1-8F47-4123-86E2-DAE184667F45}"/>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67" name="フローチャート: 判断 766">
          <a:extLst>
            <a:ext uri="{FF2B5EF4-FFF2-40B4-BE49-F238E27FC236}">
              <a16:creationId xmlns:a16="http://schemas.microsoft.com/office/drawing/2014/main" id="{4F13C7D7-4063-4625-9187-33AC08087F62}"/>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768" name="フローチャート: 判断 767">
          <a:extLst>
            <a:ext uri="{FF2B5EF4-FFF2-40B4-BE49-F238E27FC236}">
              <a16:creationId xmlns:a16="http://schemas.microsoft.com/office/drawing/2014/main" id="{BDF170F4-1333-4CA7-B380-308195532757}"/>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15DB569F-F489-4D83-81B6-192C57610E9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9D52357E-7B55-4796-8F13-874B56ADC8B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903112A8-A339-47BB-93A9-4B39A58F59B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D782A7D5-F31B-4231-939B-50911F5536A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D76C669B-0B27-438B-8577-0DDC7FF33C6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90170</xdr:rowOff>
    </xdr:from>
    <xdr:to>
      <xdr:col>85</xdr:col>
      <xdr:colOff>177800</xdr:colOff>
      <xdr:row>100</xdr:row>
      <xdr:rowOff>20320</xdr:rowOff>
    </xdr:to>
    <xdr:sp macro="" textlink="">
      <xdr:nvSpPr>
        <xdr:cNvPr id="774" name="楕円 773">
          <a:extLst>
            <a:ext uri="{FF2B5EF4-FFF2-40B4-BE49-F238E27FC236}">
              <a16:creationId xmlns:a16="http://schemas.microsoft.com/office/drawing/2014/main" id="{3EC9EF91-651B-40F9-8615-5B2C0A3E634C}"/>
            </a:ext>
          </a:extLst>
        </xdr:cNvPr>
        <xdr:cNvSpPr/>
      </xdr:nvSpPr>
      <xdr:spPr>
        <a:xfrm>
          <a:off x="16268700" y="1706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5097</xdr:rowOff>
    </xdr:from>
    <xdr:ext cx="405111" cy="259045"/>
    <xdr:sp macro="" textlink="">
      <xdr:nvSpPr>
        <xdr:cNvPr id="775" name="【庁舎】&#10;有形固定資産減価償却率該当値テキスト">
          <a:extLst>
            <a:ext uri="{FF2B5EF4-FFF2-40B4-BE49-F238E27FC236}">
              <a16:creationId xmlns:a16="http://schemas.microsoft.com/office/drawing/2014/main" id="{D63E1F1A-941C-4E13-9DBB-6195A670FF87}"/>
            </a:ext>
          </a:extLst>
        </xdr:cNvPr>
        <xdr:cNvSpPr txBox="1"/>
      </xdr:nvSpPr>
      <xdr:spPr>
        <a:xfrm>
          <a:off x="16357600" y="1697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21589</xdr:rowOff>
    </xdr:from>
    <xdr:to>
      <xdr:col>81</xdr:col>
      <xdr:colOff>101600</xdr:colOff>
      <xdr:row>99</xdr:row>
      <xdr:rowOff>123189</xdr:rowOff>
    </xdr:to>
    <xdr:sp macro="" textlink="">
      <xdr:nvSpPr>
        <xdr:cNvPr id="776" name="楕円 775">
          <a:extLst>
            <a:ext uri="{FF2B5EF4-FFF2-40B4-BE49-F238E27FC236}">
              <a16:creationId xmlns:a16="http://schemas.microsoft.com/office/drawing/2014/main" id="{C718C518-836F-4A15-B376-9D21B03A3E06}"/>
            </a:ext>
          </a:extLst>
        </xdr:cNvPr>
        <xdr:cNvSpPr/>
      </xdr:nvSpPr>
      <xdr:spPr>
        <a:xfrm>
          <a:off x="1543050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72389</xdr:rowOff>
    </xdr:from>
    <xdr:to>
      <xdr:col>85</xdr:col>
      <xdr:colOff>127000</xdr:colOff>
      <xdr:row>99</xdr:row>
      <xdr:rowOff>140970</xdr:rowOff>
    </xdr:to>
    <xdr:cxnSp macro="">
      <xdr:nvCxnSpPr>
        <xdr:cNvPr id="777" name="直線コネクタ 776">
          <a:extLst>
            <a:ext uri="{FF2B5EF4-FFF2-40B4-BE49-F238E27FC236}">
              <a16:creationId xmlns:a16="http://schemas.microsoft.com/office/drawing/2014/main" id="{DDACC28B-078F-4E84-A73D-585E213C9710}"/>
            </a:ext>
          </a:extLst>
        </xdr:cNvPr>
        <xdr:cNvCxnSpPr/>
      </xdr:nvCxnSpPr>
      <xdr:spPr>
        <a:xfrm>
          <a:off x="15481300" y="170459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2539</xdr:rowOff>
    </xdr:from>
    <xdr:to>
      <xdr:col>76</xdr:col>
      <xdr:colOff>165100</xdr:colOff>
      <xdr:row>100</xdr:row>
      <xdr:rowOff>104139</xdr:rowOff>
    </xdr:to>
    <xdr:sp macro="" textlink="">
      <xdr:nvSpPr>
        <xdr:cNvPr id="778" name="楕円 777">
          <a:extLst>
            <a:ext uri="{FF2B5EF4-FFF2-40B4-BE49-F238E27FC236}">
              <a16:creationId xmlns:a16="http://schemas.microsoft.com/office/drawing/2014/main" id="{BEE51558-1FAC-4F71-A25D-F73B983EFDC4}"/>
            </a:ext>
          </a:extLst>
        </xdr:cNvPr>
        <xdr:cNvSpPr/>
      </xdr:nvSpPr>
      <xdr:spPr>
        <a:xfrm>
          <a:off x="14541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72389</xdr:rowOff>
    </xdr:from>
    <xdr:to>
      <xdr:col>81</xdr:col>
      <xdr:colOff>50800</xdr:colOff>
      <xdr:row>100</xdr:row>
      <xdr:rowOff>53339</xdr:rowOff>
    </xdr:to>
    <xdr:cxnSp macro="">
      <xdr:nvCxnSpPr>
        <xdr:cNvPr id="779" name="直線コネクタ 778">
          <a:extLst>
            <a:ext uri="{FF2B5EF4-FFF2-40B4-BE49-F238E27FC236}">
              <a16:creationId xmlns:a16="http://schemas.microsoft.com/office/drawing/2014/main" id="{56DAB584-890B-4AAF-AA8C-D4F7175F5534}"/>
            </a:ext>
          </a:extLst>
        </xdr:cNvPr>
        <xdr:cNvCxnSpPr/>
      </xdr:nvCxnSpPr>
      <xdr:spPr>
        <a:xfrm flipV="1">
          <a:off x="14592300" y="1704593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107314</xdr:rowOff>
    </xdr:from>
    <xdr:to>
      <xdr:col>72</xdr:col>
      <xdr:colOff>38100</xdr:colOff>
      <xdr:row>100</xdr:row>
      <xdr:rowOff>37464</xdr:rowOff>
    </xdr:to>
    <xdr:sp macro="" textlink="">
      <xdr:nvSpPr>
        <xdr:cNvPr id="780" name="楕円 779">
          <a:extLst>
            <a:ext uri="{FF2B5EF4-FFF2-40B4-BE49-F238E27FC236}">
              <a16:creationId xmlns:a16="http://schemas.microsoft.com/office/drawing/2014/main" id="{658811A3-79E7-4367-B1A1-0C3D6186E62F}"/>
            </a:ext>
          </a:extLst>
        </xdr:cNvPr>
        <xdr:cNvSpPr/>
      </xdr:nvSpPr>
      <xdr:spPr>
        <a:xfrm>
          <a:off x="13652500" y="170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158114</xdr:rowOff>
    </xdr:from>
    <xdr:to>
      <xdr:col>76</xdr:col>
      <xdr:colOff>114300</xdr:colOff>
      <xdr:row>100</xdr:row>
      <xdr:rowOff>53339</xdr:rowOff>
    </xdr:to>
    <xdr:cxnSp macro="">
      <xdr:nvCxnSpPr>
        <xdr:cNvPr id="781" name="直線コネクタ 780">
          <a:extLst>
            <a:ext uri="{FF2B5EF4-FFF2-40B4-BE49-F238E27FC236}">
              <a16:creationId xmlns:a16="http://schemas.microsoft.com/office/drawing/2014/main" id="{0AA7C3E5-DEE8-4696-9865-7555DF3E22B0}"/>
            </a:ext>
          </a:extLst>
        </xdr:cNvPr>
        <xdr:cNvCxnSpPr/>
      </xdr:nvCxnSpPr>
      <xdr:spPr>
        <a:xfrm>
          <a:off x="13703300" y="1713166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166370</xdr:rowOff>
    </xdr:from>
    <xdr:to>
      <xdr:col>67</xdr:col>
      <xdr:colOff>101600</xdr:colOff>
      <xdr:row>108</xdr:row>
      <xdr:rowOff>96520</xdr:rowOff>
    </xdr:to>
    <xdr:sp macro="" textlink="">
      <xdr:nvSpPr>
        <xdr:cNvPr id="782" name="楕円 781">
          <a:extLst>
            <a:ext uri="{FF2B5EF4-FFF2-40B4-BE49-F238E27FC236}">
              <a16:creationId xmlns:a16="http://schemas.microsoft.com/office/drawing/2014/main" id="{601B3D9E-331F-44B6-9AF0-80A9654ADD5E}"/>
            </a:ext>
          </a:extLst>
        </xdr:cNvPr>
        <xdr:cNvSpPr/>
      </xdr:nvSpPr>
      <xdr:spPr>
        <a:xfrm>
          <a:off x="1276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158114</xdr:rowOff>
    </xdr:from>
    <xdr:to>
      <xdr:col>71</xdr:col>
      <xdr:colOff>177800</xdr:colOff>
      <xdr:row>108</xdr:row>
      <xdr:rowOff>45720</xdr:rowOff>
    </xdr:to>
    <xdr:cxnSp macro="">
      <xdr:nvCxnSpPr>
        <xdr:cNvPr id="783" name="直線コネクタ 782">
          <a:extLst>
            <a:ext uri="{FF2B5EF4-FFF2-40B4-BE49-F238E27FC236}">
              <a16:creationId xmlns:a16="http://schemas.microsoft.com/office/drawing/2014/main" id="{134E4462-436F-4C83-B19C-6B09DE7B0E51}"/>
            </a:ext>
          </a:extLst>
        </xdr:cNvPr>
        <xdr:cNvCxnSpPr/>
      </xdr:nvCxnSpPr>
      <xdr:spPr>
        <a:xfrm flipV="1">
          <a:off x="12814300" y="17131664"/>
          <a:ext cx="889000" cy="143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38116</xdr:rowOff>
    </xdr:from>
    <xdr:ext cx="405111" cy="259045"/>
    <xdr:sp macro="" textlink="">
      <xdr:nvSpPr>
        <xdr:cNvPr id="784" name="n_1aveValue【庁舎】&#10;有形固定資産減価償却率">
          <a:extLst>
            <a:ext uri="{FF2B5EF4-FFF2-40B4-BE49-F238E27FC236}">
              <a16:creationId xmlns:a16="http://schemas.microsoft.com/office/drawing/2014/main" id="{3127FBAB-C659-42AB-938F-DFD7B5B40A78}"/>
            </a:ext>
          </a:extLst>
        </xdr:cNvPr>
        <xdr:cNvSpPr txBox="1"/>
      </xdr:nvSpPr>
      <xdr:spPr>
        <a:xfrm>
          <a:off x="152660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13352</xdr:rowOff>
    </xdr:from>
    <xdr:ext cx="405111" cy="259045"/>
    <xdr:sp macro="" textlink="">
      <xdr:nvSpPr>
        <xdr:cNvPr id="785" name="n_2aveValue【庁舎】&#10;有形固定資産減価償却率">
          <a:extLst>
            <a:ext uri="{FF2B5EF4-FFF2-40B4-BE49-F238E27FC236}">
              <a16:creationId xmlns:a16="http://schemas.microsoft.com/office/drawing/2014/main" id="{FE824C15-DE6B-4AEC-8EFE-DE55F97D6EE3}"/>
            </a:ext>
          </a:extLst>
        </xdr:cNvPr>
        <xdr:cNvSpPr txBox="1"/>
      </xdr:nvSpPr>
      <xdr:spPr>
        <a:xfrm>
          <a:off x="14389744" y="1767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786" name="n_3aveValue【庁舎】&#10;有形固定資産減価償却率">
          <a:extLst>
            <a:ext uri="{FF2B5EF4-FFF2-40B4-BE49-F238E27FC236}">
              <a16:creationId xmlns:a16="http://schemas.microsoft.com/office/drawing/2014/main" id="{8E963E54-25EB-43C7-8FAA-878BF63FE4BA}"/>
            </a:ext>
          </a:extLst>
        </xdr:cNvPr>
        <xdr:cNvSpPr txBox="1"/>
      </xdr:nvSpPr>
      <xdr:spPr>
        <a:xfrm>
          <a:off x="13500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787" name="n_4aveValue【庁舎】&#10;有形固定資産減価償却率">
          <a:extLst>
            <a:ext uri="{FF2B5EF4-FFF2-40B4-BE49-F238E27FC236}">
              <a16:creationId xmlns:a16="http://schemas.microsoft.com/office/drawing/2014/main" id="{EC253B29-1265-4AD3-A7A6-BD30FDAF21CD}"/>
            </a:ext>
          </a:extLst>
        </xdr:cNvPr>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97</xdr:row>
      <xdr:rowOff>139716</xdr:rowOff>
    </xdr:from>
    <xdr:ext cx="405111" cy="259045"/>
    <xdr:sp macro="" textlink="">
      <xdr:nvSpPr>
        <xdr:cNvPr id="788" name="n_1mainValue【庁舎】&#10;有形固定資産減価償却率">
          <a:extLst>
            <a:ext uri="{FF2B5EF4-FFF2-40B4-BE49-F238E27FC236}">
              <a16:creationId xmlns:a16="http://schemas.microsoft.com/office/drawing/2014/main" id="{CFE63F7D-BAF1-4034-B571-86CB30B36EEF}"/>
            </a:ext>
          </a:extLst>
        </xdr:cNvPr>
        <xdr:cNvSpPr txBox="1"/>
      </xdr:nvSpPr>
      <xdr:spPr>
        <a:xfrm>
          <a:off x="15266044" y="1677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120666</xdr:rowOff>
    </xdr:from>
    <xdr:ext cx="405111" cy="259045"/>
    <xdr:sp macro="" textlink="">
      <xdr:nvSpPr>
        <xdr:cNvPr id="789" name="n_2mainValue【庁舎】&#10;有形固定資産減価償却率">
          <a:extLst>
            <a:ext uri="{FF2B5EF4-FFF2-40B4-BE49-F238E27FC236}">
              <a16:creationId xmlns:a16="http://schemas.microsoft.com/office/drawing/2014/main" id="{D54FF67E-01C7-44FC-BCFA-9BA592D2F9B6}"/>
            </a:ext>
          </a:extLst>
        </xdr:cNvPr>
        <xdr:cNvSpPr txBox="1"/>
      </xdr:nvSpPr>
      <xdr:spPr>
        <a:xfrm>
          <a:off x="143897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53991</xdr:rowOff>
    </xdr:from>
    <xdr:ext cx="405111" cy="259045"/>
    <xdr:sp macro="" textlink="">
      <xdr:nvSpPr>
        <xdr:cNvPr id="790" name="n_3mainValue【庁舎】&#10;有形固定資産減価償却率">
          <a:extLst>
            <a:ext uri="{FF2B5EF4-FFF2-40B4-BE49-F238E27FC236}">
              <a16:creationId xmlns:a16="http://schemas.microsoft.com/office/drawing/2014/main" id="{465E27C0-326F-4E96-B97E-C4AA72DBAB5C}"/>
            </a:ext>
          </a:extLst>
        </xdr:cNvPr>
        <xdr:cNvSpPr txBox="1"/>
      </xdr:nvSpPr>
      <xdr:spPr>
        <a:xfrm>
          <a:off x="13500744"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87647</xdr:rowOff>
    </xdr:from>
    <xdr:ext cx="405111" cy="259045"/>
    <xdr:sp macro="" textlink="">
      <xdr:nvSpPr>
        <xdr:cNvPr id="791" name="n_4mainValue【庁舎】&#10;有形固定資産減価償却率">
          <a:extLst>
            <a:ext uri="{FF2B5EF4-FFF2-40B4-BE49-F238E27FC236}">
              <a16:creationId xmlns:a16="http://schemas.microsoft.com/office/drawing/2014/main" id="{127A4812-D023-4B91-AE2F-6A06F19BFCE4}"/>
            </a:ext>
          </a:extLst>
        </xdr:cNvPr>
        <xdr:cNvSpPr txBox="1"/>
      </xdr:nvSpPr>
      <xdr:spPr>
        <a:xfrm>
          <a:off x="12611744"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a:extLst>
            <a:ext uri="{FF2B5EF4-FFF2-40B4-BE49-F238E27FC236}">
              <a16:creationId xmlns:a16="http://schemas.microsoft.com/office/drawing/2014/main" id="{C3940F35-98DD-401B-9C30-C2076551037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a:extLst>
            <a:ext uri="{FF2B5EF4-FFF2-40B4-BE49-F238E27FC236}">
              <a16:creationId xmlns:a16="http://schemas.microsoft.com/office/drawing/2014/main" id="{DE5ECDA2-C458-4059-8182-DD7AD74A605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a:extLst>
            <a:ext uri="{FF2B5EF4-FFF2-40B4-BE49-F238E27FC236}">
              <a16:creationId xmlns:a16="http://schemas.microsoft.com/office/drawing/2014/main" id="{15F8A334-5E68-4804-A857-133ED162402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a:extLst>
            <a:ext uri="{FF2B5EF4-FFF2-40B4-BE49-F238E27FC236}">
              <a16:creationId xmlns:a16="http://schemas.microsoft.com/office/drawing/2014/main" id="{88939F01-303C-4E06-8B98-61A4030EA0F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a:extLst>
            <a:ext uri="{FF2B5EF4-FFF2-40B4-BE49-F238E27FC236}">
              <a16:creationId xmlns:a16="http://schemas.microsoft.com/office/drawing/2014/main" id="{47E23F50-8956-4572-B760-46235D8A752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a:extLst>
            <a:ext uri="{FF2B5EF4-FFF2-40B4-BE49-F238E27FC236}">
              <a16:creationId xmlns:a16="http://schemas.microsoft.com/office/drawing/2014/main" id="{49B1BBF9-440A-40B9-B3C0-BAD53BF1EEB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a:extLst>
            <a:ext uri="{FF2B5EF4-FFF2-40B4-BE49-F238E27FC236}">
              <a16:creationId xmlns:a16="http://schemas.microsoft.com/office/drawing/2014/main" id="{90F11500-F4AD-47C4-AD3B-C4645689DCD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a:extLst>
            <a:ext uri="{FF2B5EF4-FFF2-40B4-BE49-F238E27FC236}">
              <a16:creationId xmlns:a16="http://schemas.microsoft.com/office/drawing/2014/main" id="{58269B62-335C-458A-B0B3-E1109109C01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a:extLst>
            <a:ext uri="{FF2B5EF4-FFF2-40B4-BE49-F238E27FC236}">
              <a16:creationId xmlns:a16="http://schemas.microsoft.com/office/drawing/2014/main" id="{289B8745-8104-44CC-B083-0086A1E4E0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a:extLst>
            <a:ext uri="{FF2B5EF4-FFF2-40B4-BE49-F238E27FC236}">
              <a16:creationId xmlns:a16="http://schemas.microsoft.com/office/drawing/2014/main" id="{00C38228-5373-4409-90D0-9610BE736EC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2" name="直線コネクタ 801">
          <a:extLst>
            <a:ext uri="{FF2B5EF4-FFF2-40B4-BE49-F238E27FC236}">
              <a16:creationId xmlns:a16="http://schemas.microsoft.com/office/drawing/2014/main" id="{C331EC80-C2D8-4593-9DE5-2397B552923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3" name="テキスト ボックス 802">
          <a:extLst>
            <a:ext uri="{FF2B5EF4-FFF2-40B4-BE49-F238E27FC236}">
              <a16:creationId xmlns:a16="http://schemas.microsoft.com/office/drawing/2014/main" id="{0DDA2D27-6451-4107-A9FF-46298D2C8B6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4" name="直線コネクタ 803">
          <a:extLst>
            <a:ext uri="{FF2B5EF4-FFF2-40B4-BE49-F238E27FC236}">
              <a16:creationId xmlns:a16="http://schemas.microsoft.com/office/drawing/2014/main" id="{E4C03EFF-6028-4AF9-BE10-B8F9301D17F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5" name="テキスト ボックス 804">
          <a:extLst>
            <a:ext uri="{FF2B5EF4-FFF2-40B4-BE49-F238E27FC236}">
              <a16:creationId xmlns:a16="http://schemas.microsoft.com/office/drawing/2014/main" id="{883DD86B-AE6E-4276-81DF-898A756871ED}"/>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6" name="直線コネクタ 805">
          <a:extLst>
            <a:ext uri="{FF2B5EF4-FFF2-40B4-BE49-F238E27FC236}">
              <a16:creationId xmlns:a16="http://schemas.microsoft.com/office/drawing/2014/main" id="{676EEB95-9F19-4BFC-8657-D38EED0A2B29}"/>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7" name="テキスト ボックス 806">
          <a:extLst>
            <a:ext uri="{FF2B5EF4-FFF2-40B4-BE49-F238E27FC236}">
              <a16:creationId xmlns:a16="http://schemas.microsoft.com/office/drawing/2014/main" id="{DB75B2E8-F174-4F4C-BE56-09845331AF6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8" name="直線コネクタ 807">
          <a:extLst>
            <a:ext uri="{FF2B5EF4-FFF2-40B4-BE49-F238E27FC236}">
              <a16:creationId xmlns:a16="http://schemas.microsoft.com/office/drawing/2014/main" id="{C2D3BF75-FD0C-426B-9252-64D9F22B2201}"/>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09" name="テキスト ボックス 808">
          <a:extLst>
            <a:ext uri="{FF2B5EF4-FFF2-40B4-BE49-F238E27FC236}">
              <a16:creationId xmlns:a16="http://schemas.microsoft.com/office/drawing/2014/main" id="{3E45B7A1-30A5-4AF8-8501-148DEC8641B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39AE7A5C-8604-4F4E-B714-91517E8FBC7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4A5A41E8-895B-4F9E-B827-EAF23666EBA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庁舎】&#10;一人当たり面積グラフ枠">
          <a:extLst>
            <a:ext uri="{FF2B5EF4-FFF2-40B4-BE49-F238E27FC236}">
              <a16:creationId xmlns:a16="http://schemas.microsoft.com/office/drawing/2014/main" id="{DB5A2BD4-B075-44B1-B033-86999072C83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813" name="直線コネクタ 812">
          <a:extLst>
            <a:ext uri="{FF2B5EF4-FFF2-40B4-BE49-F238E27FC236}">
              <a16:creationId xmlns:a16="http://schemas.microsoft.com/office/drawing/2014/main" id="{D6943576-AAA8-4A86-A6F2-D029BF322766}"/>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14" name="【庁舎】&#10;一人当たり面積最小値テキスト">
          <a:extLst>
            <a:ext uri="{FF2B5EF4-FFF2-40B4-BE49-F238E27FC236}">
              <a16:creationId xmlns:a16="http://schemas.microsoft.com/office/drawing/2014/main" id="{339E406D-0CD7-4220-8400-EB8C2AC35757}"/>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15" name="直線コネクタ 814">
          <a:extLst>
            <a:ext uri="{FF2B5EF4-FFF2-40B4-BE49-F238E27FC236}">
              <a16:creationId xmlns:a16="http://schemas.microsoft.com/office/drawing/2014/main" id="{A1604A53-1621-4375-9264-6EFFB593D3A2}"/>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16" name="【庁舎】&#10;一人当たり面積最大値テキスト">
          <a:extLst>
            <a:ext uri="{FF2B5EF4-FFF2-40B4-BE49-F238E27FC236}">
              <a16:creationId xmlns:a16="http://schemas.microsoft.com/office/drawing/2014/main" id="{DA8A2821-5BBF-4CCF-BE66-71334EC87445}"/>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17" name="直線コネクタ 816">
          <a:extLst>
            <a:ext uri="{FF2B5EF4-FFF2-40B4-BE49-F238E27FC236}">
              <a16:creationId xmlns:a16="http://schemas.microsoft.com/office/drawing/2014/main" id="{9D3EDE12-7ED1-4016-BFFC-9DC3AA570934}"/>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818" name="【庁舎】&#10;一人当たり面積平均値テキスト">
          <a:extLst>
            <a:ext uri="{FF2B5EF4-FFF2-40B4-BE49-F238E27FC236}">
              <a16:creationId xmlns:a16="http://schemas.microsoft.com/office/drawing/2014/main" id="{F5500B8A-52F5-4702-B28E-750A00CCD323}"/>
            </a:ext>
          </a:extLst>
        </xdr:cNvPr>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819" name="フローチャート: 判断 818">
          <a:extLst>
            <a:ext uri="{FF2B5EF4-FFF2-40B4-BE49-F238E27FC236}">
              <a16:creationId xmlns:a16="http://schemas.microsoft.com/office/drawing/2014/main" id="{354024E8-54B6-4851-BB3D-B44DDCAF9F47}"/>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820" name="フローチャート: 判断 819">
          <a:extLst>
            <a:ext uri="{FF2B5EF4-FFF2-40B4-BE49-F238E27FC236}">
              <a16:creationId xmlns:a16="http://schemas.microsoft.com/office/drawing/2014/main" id="{02DD8023-D9A7-40F1-BA36-0E29528F334D}"/>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821" name="フローチャート: 判断 820">
          <a:extLst>
            <a:ext uri="{FF2B5EF4-FFF2-40B4-BE49-F238E27FC236}">
              <a16:creationId xmlns:a16="http://schemas.microsoft.com/office/drawing/2014/main" id="{BCACAE64-F6D8-494E-834B-86F125281AD4}"/>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822" name="フローチャート: 判断 821">
          <a:extLst>
            <a:ext uri="{FF2B5EF4-FFF2-40B4-BE49-F238E27FC236}">
              <a16:creationId xmlns:a16="http://schemas.microsoft.com/office/drawing/2014/main" id="{AB93737F-B7B1-43D9-B32D-4A3B4BA94EF6}"/>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23" name="フローチャート: 判断 822">
          <a:extLst>
            <a:ext uri="{FF2B5EF4-FFF2-40B4-BE49-F238E27FC236}">
              <a16:creationId xmlns:a16="http://schemas.microsoft.com/office/drawing/2014/main" id="{7F9D39B5-2305-4684-88A0-F5B70EEFF2D2}"/>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283B5FA6-96F3-40B6-9CB1-DE60E7CEA37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2F205226-3AC8-4785-B232-FC18DCDB900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2D6F03AC-22ED-4869-A05E-A416DCB529F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C2844EBD-EEC1-4902-8B7E-FDA4F2E919C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AF9938F2-5BA5-451B-ADFD-F0BE0849B55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829" name="楕円 828">
          <a:extLst>
            <a:ext uri="{FF2B5EF4-FFF2-40B4-BE49-F238E27FC236}">
              <a16:creationId xmlns:a16="http://schemas.microsoft.com/office/drawing/2014/main" id="{F57C6CA9-8F80-4AE3-992E-DBA53F4FE1A8}"/>
            </a:ext>
          </a:extLst>
        </xdr:cNvPr>
        <xdr:cNvSpPr/>
      </xdr:nvSpPr>
      <xdr:spPr>
        <a:xfrm>
          <a:off x="22110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154703</xdr:rowOff>
    </xdr:from>
    <xdr:ext cx="469744" cy="259045"/>
    <xdr:sp macro="" textlink="">
      <xdr:nvSpPr>
        <xdr:cNvPr id="830" name="【庁舎】&#10;一人当たり面積該当値テキスト">
          <a:extLst>
            <a:ext uri="{FF2B5EF4-FFF2-40B4-BE49-F238E27FC236}">
              <a16:creationId xmlns:a16="http://schemas.microsoft.com/office/drawing/2014/main" id="{D62DB8B6-CEA2-4EA5-BBBA-A9487DDDD889}"/>
            </a:ext>
          </a:extLst>
        </xdr:cNvPr>
        <xdr:cNvSpPr txBox="1"/>
      </xdr:nvSpPr>
      <xdr:spPr>
        <a:xfrm>
          <a:off x="22199600" y="1798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xdr:rowOff>
    </xdr:from>
    <xdr:to>
      <xdr:col>112</xdr:col>
      <xdr:colOff>38100</xdr:colOff>
      <xdr:row>105</xdr:row>
      <xdr:rowOff>115570</xdr:rowOff>
    </xdr:to>
    <xdr:sp macro="" textlink="">
      <xdr:nvSpPr>
        <xdr:cNvPr id="831" name="楕円 830">
          <a:extLst>
            <a:ext uri="{FF2B5EF4-FFF2-40B4-BE49-F238E27FC236}">
              <a16:creationId xmlns:a16="http://schemas.microsoft.com/office/drawing/2014/main" id="{731D01E7-4667-452C-A31F-88F2B782126F}"/>
            </a:ext>
          </a:extLst>
        </xdr:cNvPr>
        <xdr:cNvSpPr/>
      </xdr:nvSpPr>
      <xdr:spPr>
        <a:xfrm>
          <a:off x="21272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55626</xdr:rowOff>
    </xdr:from>
    <xdr:to>
      <xdr:col>116</xdr:col>
      <xdr:colOff>63500</xdr:colOff>
      <xdr:row>105</xdr:row>
      <xdr:rowOff>64770</xdr:rowOff>
    </xdr:to>
    <xdr:cxnSp macro="">
      <xdr:nvCxnSpPr>
        <xdr:cNvPr id="832" name="直線コネクタ 831">
          <a:extLst>
            <a:ext uri="{FF2B5EF4-FFF2-40B4-BE49-F238E27FC236}">
              <a16:creationId xmlns:a16="http://schemas.microsoft.com/office/drawing/2014/main" id="{653F00D9-9478-4A64-BE93-4A5BCC8EDD21}"/>
            </a:ext>
          </a:extLst>
        </xdr:cNvPr>
        <xdr:cNvCxnSpPr/>
      </xdr:nvCxnSpPr>
      <xdr:spPr>
        <a:xfrm flipV="1">
          <a:off x="21323300" y="180578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135128</xdr:rowOff>
    </xdr:from>
    <xdr:to>
      <xdr:col>107</xdr:col>
      <xdr:colOff>101600</xdr:colOff>
      <xdr:row>105</xdr:row>
      <xdr:rowOff>65278</xdr:rowOff>
    </xdr:to>
    <xdr:sp macro="" textlink="">
      <xdr:nvSpPr>
        <xdr:cNvPr id="833" name="楕円 832">
          <a:extLst>
            <a:ext uri="{FF2B5EF4-FFF2-40B4-BE49-F238E27FC236}">
              <a16:creationId xmlns:a16="http://schemas.microsoft.com/office/drawing/2014/main" id="{90773D80-47DB-41B4-99E1-AD712A0CCB2A}"/>
            </a:ext>
          </a:extLst>
        </xdr:cNvPr>
        <xdr:cNvSpPr/>
      </xdr:nvSpPr>
      <xdr:spPr>
        <a:xfrm>
          <a:off x="20383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xdr:rowOff>
    </xdr:from>
    <xdr:to>
      <xdr:col>111</xdr:col>
      <xdr:colOff>177800</xdr:colOff>
      <xdr:row>105</xdr:row>
      <xdr:rowOff>64770</xdr:rowOff>
    </xdr:to>
    <xdr:cxnSp macro="">
      <xdr:nvCxnSpPr>
        <xdr:cNvPr id="834" name="直線コネクタ 833">
          <a:extLst>
            <a:ext uri="{FF2B5EF4-FFF2-40B4-BE49-F238E27FC236}">
              <a16:creationId xmlns:a16="http://schemas.microsoft.com/office/drawing/2014/main" id="{B5D088FD-EF62-4F01-BE30-76F12E832158}"/>
            </a:ext>
          </a:extLst>
        </xdr:cNvPr>
        <xdr:cNvCxnSpPr/>
      </xdr:nvCxnSpPr>
      <xdr:spPr>
        <a:xfrm>
          <a:off x="20434300" y="180167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144272</xdr:rowOff>
    </xdr:from>
    <xdr:to>
      <xdr:col>102</xdr:col>
      <xdr:colOff>165100</xdr:colOff>
      <xdr:row>105</xdr:row>
      <xdr:rowOff>74422</xdr:rowOff>
    </xdr:to>
    <xdr:sp macro="" textlink="">
      <xdr:nvSpPr>
        <xdr:cNvPr id="835" name="楕円 834">
          <a:extLst>
            <a:ext uri="{FF2B5EF4-FFF2-40B4-BE49-F238E27FC236}">
              <a16:creationId xmlns:a16="http://schemas.microsoft.com/office/drawing/2014/main" id="{31DCA98B-7D90-44FA-8A67-04697A3AC303}"/>
            </a:ext>
          </a:extLst>
        </xdr:cNvPr>
        <xdr:cNvSpPr/>
      </xdr:nvSpPr>
      <xdr:spPr>
        <a:xfrm>
          <a:off x="19494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xdr:rowOff>
    </xdr:from>
    <xdr:to>
      <xdr:col>107</xdr:col>
      <xdr:colOff>50800</xdr:colOff>
      <xdr:row>105</xdr:row>
      <xdr:rowOff>23622</xdr:rowOff>
    </xdr:to>
    <xdr:cxnSp macro="">
      <xdr:nvCxnSpPr>
        <xdr:cNvPr id="836" name="直線コネクタ 835">
          <a:extLst>
            <a:ext uri="{FF2B5EF4-FFF2-40B4-BE49-F238E27FC236}">
              <a16:creationId xmlns:a16="http://schemas.microsoft.com/office/drawing/2014/main" id="{56516A88-0474-4406-B942-4BA95D373724}"/>
            </a:ext>
          </a:extLst>
        </xdr:cNvPr>
        <xdr:cNvCxnSpPr/>
      </xdr:nvCxnSpPr>
      <xdr:spPr>
        <a:xfrm flipV="1">
          <a:off x="19545300" y="18016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48261</xdr:rowOff>
    </xdr:from>
    <xdr:to>
      <xdr:col>98</xdr:col>
      <xdr:colOff>38100</xdr:colOff>
      <xdr:row>105</xdr:row>
      <xdr:rowOff>149861</xdr:rowOff>
    </xdr:to>
    <xdr:sp macro="" textlink="">
      <xdr:nvSpPr>
        <xdr:cNvPr id="837" name="楕円 836">
          <a:extLst>
            <a:ext uri="{FF2B5EF4-FFF2-40B4-BE49-F238E27FC236}">
              <a16:creationId xmlns:a16="http://schemas.microsoft.com/office/drawing/2014/main" id="{C60F8272-58A9-42EA-A080-5174F2B29EBF}"/>
            </a:ext>
          </a:extLst>
        </xdr:cNvPr>
        <xdr:cNvSpPr/>
      </xdr:nvSpPr>
      <xdr:spPr>
        <a:xfrm>
          <a:off x="18605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23622</xdr:rowOff>
    </xdr:from>
    <xdr:to>
      <xdr:col>102</xdr:col>
      <xdr:colOff>114300</xdr:colOff>
      <xdr:row>105</xdr:row>
      <xdr:rowOff>99061</xdr:rowOff>
    </xdr:to>
    <xdr:cxnSp macro="">
      <xdr:nvCxnSpPr>
        <xdr:cNvPr id="838" name="直線コネクタ 837">
          <a:extLst>
            <a:ext uri="{FF2B5EF4-FFF2-40B4-BE49-F238E27FC236}">
              <a16:creationId xmlns:a16="http://schemas.microsoft.com/office/drawing/2014/main" id="{324A90C9-5A4C-43A5-B633-C8CBF2CECEF0}"/>
            </a:ext>
          </a:extLst>
        </xdr:cNvPr>
        <xdr:cNvCxnSpPr/>
      </xdr:nvCxnSpPr>
      <xdr:spPr>
        <a:xfrm flipV="1">
          <a:off x="18656300" y="18025872"/>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839" name="n_1aveValue【庁舎】&#10;一人当たり面積">
          <a:extLst>
            <a:ext uri="{FF2B5EF4-FFF2-40B4-BE49-F238E27FC236}">
              <a16:creationId xmlns:a16="http://schemas.microsoft.com/office/drawing/2014/main" id="{FF8E117F-4CC9-4744-869E-39D578587E41}"/>
            </a:ext>
          </a:extLst>
        </xdr:cNvPr>
        <xdr:cNvSpPr txBox="1"/>
      </xdr:nvSpPr>
      <xdr:spPr>
        <a:xfrm>
          <a:off x="21075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840" name="n_2aveValue【庁舎】&#10;一人当たり面積">
          <a:extLst>
            <a:ext uri="{FF2B5EF4-FFF2-40B4-BE49-F238E27FC236}">
              <a16:creationId xmlns:a16="http://schemas.microsoft.com/office/drawing/2014/main" id="{F2635F14-AA11-42DC-9F1F-66934288B67F}"/>
            </a:ext>
          </a:extLst>
        </xdr:cNvPr>
        <xdr:cNvSpPr txBox="1"/>
      </xdr:nvSpPr>
      <xdr:spPr>
        <a:xfrm>
          <a:off x="20199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841" name="n_3aveValue【庁舎】&#10;一人当たり面積">
          <a:extLst>
            <a:ext uri="{FF2B5EF4-FFF2-40B4-BE49-F238E27FC236}">
              <a16:creationId xmlns:a16="http://schemas.microsoft.com/office/drawing/2014/main" id="{AB00B608-3A26-4B31-9457-E5223A2BE8A7}"/>
            </a:ext>
          </a:extLst>
        </xdr:cNvPr>
        <xdr:cNvSpPr txBox="1"/>
      </xdr:nvSpPr>
      <xdr:spPr>
        <a:xfrm>
          <a:off x="19310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842" name="n_4aveValue【庁舎】&#10;一人当たり面積">
          <a:extLst>
            <a:ext uri="{FF2B5EF4-FFF2-40B4-BE49-F238E27FC236}">
              <a16:creationId xmlns:a16="http://schemas.microsoft.com/office/drawing/2014/main" id="{DDDD78F2-08C2-4ABA-8D61-A150A3ED1912}"/>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106697</xdr:rowOff>
    </xdr:from>
    <xdr:ext cx="469744" cy="259045"/>
    <xdr:sp macro="" textlink="">
      <xdr:nvSpPr>
        <xdr:cNvPr id="843" name="n_1mainValue【庁舎】&#10;一人当たり面積">
          <a:extLst>
            <a:ext uri="{FF2B5EF4-FFF2-40B4-BE49-F238E27FC236}">
              <a16:creationId xmlns:a16="http://schemas.microsoft.com/office/drawing/2014/main" id="{5412C135-3D45-4DE7-A5BB-43DF564768C8}"/>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56405</xdr:rowOff>
    </xdr:from>
    <xdr:ext cx="469744" cy="259045"/>
    <xdr:sp macro="" textlink="">
      <xdr:nvSpPr>
        <xdr:cNvPr id="844" name="n_2mainValue【庁舎】&#10;一人当たり面積">
          <a:extLst>
            <a:ext uri="{FF2B5EF4-FFF2-40B4-BE49-F238E27FC236}">
              <a16:creationId xmlns:a16="http://schemas.microsoft.com/office/drawing/2014/main" id="{1B27E5C8-2EF3-42C0-BB70-3AAC88FD2906}"/>
            </a:ext>
          </a:extLst>
        </xdr:cNvPr>
        <xdr:cNvSpPr txBox="1"/>
      </xdr:nvSpPr>
      <xdr:spPr>
        <a:xfrm>
          <a:off x="20199427" y="1805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65549</xdr:rowOff>
    </xdr:from>
    <xdr:ext cx="469744" cy="259045"/>
    <xdr:sp macro="" textlink="">
      <xdr:nvSpPr>
        <xdr:cNvPr id="845" name="n_3mainValue【庁舎】&#10;一人当たり面積">
          <a:extLst>
            <a:ext uri="{FF2B5EF4-FFF2-40B4-BE49-F238E27FC236}">
              <a16:creationId xmlns:a16="http://schemas.microsoft.com/office/drawing/2014/main" id="{69E328A3-BEF0-422A-B580-51CF83AEAA5A}"/>
            </a:ext>
          </a:extLst>
        </xdr:cNvPr>
        <xdr:cNvSpPr txBox="1"/>
      </xdr:nvSpPr>
      <xdr:spPr>
        <a:xfrm>
          <a:off x="19310427" y="1806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140988</xdr:rowOff>
    </xdr:from>
    <xdr:ext cx="469744" cy="259045"/>
    <xdr:sp macro="" textlink="">
      <xdr:nvSpPr>
        <xdr:cNvPr id="846" name="n_4mainValue【庁舎】&#10;一人当たり面積">
          <a:extLst>
            <a:ext uri="{FF2B5EF4-FFF2-40B4-BE49-F238E27FC236}">
              <a16:creationId xmlns:a16="http://schemas.microsoft.com/office/drawing/2014/main" id="{FC03DB49-43F8-4646-A48B-F27526BF190A}"/>
            </a:ext>
          </a:extLst>
        </xdr:cNvPr>
        <xdr:cNvSpPr txBox="1"/>
      </xdr:nvSpPr>
      <xdr:spPr>
        <a:xfrm>
          <a:off x="18421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B81F1263-BF93-4C4A-8F1D-72821366EAB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79650B77-280E-4E8D-A3F7-091627614C1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E0575A60-90C9-442A-BDB1-7978149976A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類似団体と比較して特に有形固定資産減価償却率が高くなっている施設は、</a:t>
          </a:r>
          <a:r>
            <a:rPr kumimoji="1" lang="ja-JP" altLang="en-US" sz="1400" b="0" i="0" u="none" strike="noStrike" kern="0" cap="none" spc="0" normalizeH="0" baseline="0" noProof="0">
              <a:ln>
                <a:noFill/>
              </a:ln>
              <a:solidFill>
                <a:prstClr val="black"/>
              </a:solidFill>
              <a:effectLst/>
              <a:uLnTx/>
              <a:uFillTx/>
              <a:latin typeface="+mn-lt"/>
              <a:ea typeface="+mn-ea"/>
              <a:cs typeface="+mn-cs"/>
            </a:rPr>
            <a:t>図書館、</a:t>
          </a:r>
          <a:r>
            <a:rPr kumimoji="1" lang="ja-JP" altLang="ja-JP" sz="1400" b="0" i="0" u="none" strike="noStrike" kern="0" cap="none" spc="0" normalizeH="0" baseline="0" noProof="0">
              <a:ln>
                <a:noFill/>
              </a:ln>
              <a:solidFill>
                <a:prstClr val="black"/>
              </a:solidFill>
              <a:effectLst/>
              <a:uLnTx/>
              <a:uFillTx/>
              <a:latin typeface="+mn-lt"/>
              <a:ea typeface="+mn-ea"/>
              <a:cs typeface="+mn-cs"/>
            </a:rPr>
            <a:t>保健センター・保健所であり、特に低くなっている施設は、庁舎である。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庁舎については新本庁舎が平成</a:t>
          </a:r>
          <a:r>
            <a:rPr kumimoji="1" lang="en-US" altLang="ja-JP" sz="1400" b="0" i="0" u="none" strike="noStrike" kern="0" cap="none" spc="0" normalizeH="0" baseline="0" noProof="0">
              <a:ln>
                <a:noFill/>
              </a:ln>
              <a:solidFill>
                <a:prstClr val="black"/>
              </a:solidFill>
              <a:effectLst/>
              <a:uLnTx/>
              <a:uFillTx/>
              <a:latin typeface="+mn-lt"/>
              <a:ea typeface="+mn-ea"/>
              <a:cs typeface="+mn-cs"/>
            </a:rPr>
            <a:t>30</a:t>
          </a:r>
          <a:r>
            <a:rPr kumimoji="1" lang="ja-JP" altLang="ja-JP" sz="1400" b="0" i="0" u="none" strike="noStrike" kern="0" cap="none" spc="0" normalizeH="0" baseline="0" noProof="0">
              <a:ln>
                <a:noFill/>
              </a:ln>
              <a:solidFill>
                <a:prstClr val="black"/>
              </a:solidFill>
              <a:effectLst/>
              <a:uLnTx/>
              <a:uFillTx/>
              <a:latin typeface="+mn-lt"/>
              <a:ea typeface="+mn-ea"/>
              <a:cs typeface="+mn-cs"/>
            </a:rPr>
            <a:t>年度に</a:t>
          </a:r>
          <a:r>
            <a:rPr kumimoji="1" lang="ja-JP" altLang="en-US" sz="1400" b="0" i="0" u="none" strike="noStrike" kern="0" cap="none" spc="0" normalizeH="0" baseline="0" noProof="0">
              <a:ln>
                <a:noFill/>
              </a:ln>
              <a:solidFill>
                <a:prstClr val="black"/>
              </a:solidFill>
              <a:effectLst/>
              <a:uLnTx/>
              <a:uFillTx/>
              <a:latin typeface="+mn-lt"/>
              <a:ea typeface="+mn-ea"/>
              <a:cs typeface="+mn-cs"/>
            </a:rPr>
            <a:t>、新金木庁舎が令和</a:t>
          </a:r>
          <a:r>
            <a:rPr kumimoji="1" lang="en-US" altLang="ja-JP" sz="1400" b="0" i="0" u="none" strike="noStrike" kern="0" cap="none" spc="0" normalizeH="0" baseline="0" noProof="0">
              <a:ln>
                <a:noFill/>
              </a:ln>
              <a:solidFill>
                <a:prstClr val="black"/>
              </a:solidFill>
              <a:effectLst/>
              <a:uLnTx/>
              <a:uFillTx/>
              <a:latin typeface="+mn-lt"/>
              <a:ea typeface="+mn-ea"/>
              <a:cs typeface="+mn-cs"/>
            </a:rPr>
            <a:t>2</a:t>
          </a:r>
          <a:r>
            <a:rPr kumimoji="1" lang="ja-JP" altLang="en-US" sz="1400" b="0" i="0" u="none" strike="noStrike" kern="0" cap="none" spc="0" normalizeH="0" baseline="0" noProof="0">
              <a:ln>
                <a:noFill/>
              </a:ln>
              <a:solidFill>
                <a:prstClr val="black"/>
              </a:solidFill>
              <a:effectLst/>
              <a:uLnTx/>
              <a:uFillTx/>
              <a:latin typeface="+mn-lt"/>
              <a:ea typeface="+mn-ea"/>
              <a:cs typeface="+mn-cs"/>
            </a:rPr>
            <a:t>年度に</a:t>
          </a:r>
          <a:r>
            <a:rPr kumimoji="1" lang="ja-JP" altLang="ja-JP" sz="1400" b="0" i="0" u="none" strike="noStrike" kern="0" cap="none" spc="0" normalizeH="0" baseline="0" noProof="0">
              <a:ln>
                <a:noFill/>
              </a:ln>
              <a:solidFill>
                <a:prstClr val="black"/>
              </a:solidFill>
              <a:effectLst/>
              <a:uLnTx/>
              <a:uFillTx/>
              <a:latin typeface="+mn-lt"/>
              <a:ea typeface="+mn-ea"/>
              <a:cs typeface="+mn-cs"/>
            </a:rPr>
            <a:t>建設されたため、有形固定資産減価償却率が著しく</a:t>
          </a:r>
          <a:r>
            <a:rPr kumimoji="1" lang="ja-JP" altLang="en-US" sz="1400" b="0" i="0" u="none" strike="noStrike" kern="0" cap="none" spc="0" normalizeH="0" baseline="0" noProof="0">
              <a:ln>
                <a:noFill/>
              </a:ln>
              <a:solidFill>
                <a:prstClr val="black"/>
              </a:solidFill>
              <a:effectLst/>
              <a:uLnTx/>
              <a:uFillTx/>
              <a:latin typeface="+mn-lt"/>
              <a:ea typeface="+mn-ea"/>
              <a:cs typeface="+mn-cs"/>
            </a:rPr>
            <a:t>低い数値となっている</a:t>
          </a:r>
          <a:r>
            <a:rPr kumimoji="1" lang="ja-JP" altLang="ja-JP" sz="1400" b="0" i="0" u="none" strike="noStrike" kern="0" cap="none" spc="0" normalizeH="0" baseline="0" noProof="0">
              <a:ln>
                <a:noFill/>
              </a:ln>
              <a:solidFill>
                <a:prstClr val="black"/>
              </a:solidFill>
              <a:effectLst/>
              <a:uLnTx/>
              <a:uFillTx/>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保健センター・保健所については有形固定資産減価償却率が著しく高い数値であるが、令和</a:t>
          </a:r>
          <a:r>
            <a:rPr kumimoji="1" lang="en-US" altLang="ja-JP" sz="1400" b="0" i="0" u="none" strike="noStrike" kern="0" cap="none" spc="0" normalizeH="0" baseline="0" noProof="0">
              <a:ln>
                <a:noFill/>
              </a:ln>
              <a:solidFill>
                <a:prstClr val="black"/>
              </a:solidFill>
              <a:effectLst/>
              <a:uLnTx/>
              <a:uFillTx/>
              <a:latin typeface="+mn-lt"/>
              <a:ea typeface="+mn-ea"/>
              <a:cs typeface="+mn-cs"/>
            </a:rPr>
            <a:t>3</a:t>
          </a:r>
          <a:r>
            <a:rPr kumimoji="1" lang="ja-JP" altLang="ja-JP" sz="1400" b="0" i="0" u="none" strike="noStrike" kern="0" cap="none" spc="0" normalizeH="0" baseline="0" noProof="0">
              <a:ln>
                <a:noFill/>
              </a:ln>
              <a:solidFill>
                <a:prstClr val="black"/>
              </a:solidFill>
              <a:effectLst/>
              <a:uLnTx/>
              <a:uFillTx/>
              <a:latin typeface="+mn-lt"/>
              <a:ea typeface="+mn-ea"/>
              <a:cs typeface="+mn-cs"/>
            </a:rPr>
            <a:t>年度に老朽化が進んでいる保健センター１施設を解体するなど、老朽化対策に取り組んでいる。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今後も個別施設計画に基づき、利用されていない公共施設については除却、利用されている施設については改修及び建替えなどの老朽化対策に取り組んでいくこととし、維持管理費用の抑制に努める。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52,432
52,329
404.20
36,459,752
34,513,486
1,937,686
17,774,236
50,729,891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第一次産業を中心とした産業構造であることに加え、全国平均を上回る高齢化率</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月末：</a:t>
          </a:r>
          <a:r>
            <a:rPr kumimoji="1" lang="en-US" altLang="ja-JP" sz="1100">
              <a:solidFill>
                <a:sysClr val="windowText" lastClr="000000"/>
              </a:solidFill>
              <a:effectLst/>
              <a:latin typeface="+mn-lt"/>
              <a:ea typeface="+mn-ea"/>
              <a:cs typeface="+mn-cs"/>
            </a:rPr>
            <a:t>36.07</a:t>
          </a:r>
          <a:r>
            <a:rPr kumimoji="1" lang="ja-JP" altLang="ja-JP" sz="1100">
              <a:solidFill>
                <a:sysClr val="windowText" lastClr="000000"/>
              </a:solidFill>
              <a:effectLst/>
              <a:latin typeface="+mn-lt"/>
              <a:ea typeface="+mn-ea"/>
              <a:cs typeface="+mn-cs"/>
            </a:rPr>
            <a:t>％）であるなど、財政基盤が弱く、類似団体の中でも低順位となっている。引き続き、税の徴収率向上や使用料手数料の見直しなどによる自主財源の確保に努めるとともに、事業・経費のたな卸しを徹底するなど歳出抑制を図り、財政基盤の強化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26307</xdr:rowOff>
    </xdr:from>
    <xdr:to>
      <xdr:col>23</xdr:col>
      <xdr:colOff>133350</xdr:colOff>
      <xdr:row>43</xdr:row>
      <xdr:rowOff>26307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26307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60778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本庁舎や給食センター等の過去の大型建設事業の実施による公債費の高止まり、令和</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年度の大雪による除排雪経費の増が経常収支比率を押し上げている。</a:t>
          </a: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扶助費や大型建設事業等に伴う公債費の増加が見込まれるため、引き続き自主財源の確保に努めるとともに、全ての事務事業について必要性・優先度を厳しく点検し、事業の効率化・縮小を進め、経常経費の削減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129857</xdr:rowOff>
    </xdr:from>
    <xdr:to>
      <xdr:col>23</xdr:col>
      <xdr:colOff>133350</xdr:colOff>
      <xdr:row>65</xdr:row>
      <xdr:rowOff>85090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02657"/>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157480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293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151447</xdr:rowOff>
    </xdr:from>
    <xdr:to>
      <xdr:col>15</xdr:col>
      <xdr:colOff>82550</xdr:colOff>
      <xdr:row>65</xdr:row>
      <xdr:rowOff>157480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9569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145415</xdr:rowOff>
    </xdr:from>
    <xdr:to>
      <xdr:col>11</xdr:col>
      <xdr:colOff>31750</xdr:colOff>
      <xdr:row>65</xdr:row>
      <xdr:rowOff>151447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8966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79057</xdr:rowOff>
    </xdr:from>
    <xdr:to>
      <xdr:col>23</xdr:col>
      <xdr:colOff>184150</xdr:colOff>
      <xdr:row>65</xdr:row>
      <xdr:rowOff>9207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5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51134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34290</xdr:rowOff>
    </xdr:from>
    <xdr:to>
      <xdr:col>19</xdr:col>
      <xdr:colOff>184150</xdr:colOff>
      <xdr:row>65</xdr:row>
      <xdr:rowOff>135890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120667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100647</xdr:rowOff>
    </xdr:from>
    <xdr:to>
      <xdr:col>11</xdr:col>
      <xdr:colOff>82550</xdr:colOff>
      <xdr:row>66</xdr:row>
      <xdr:rowOff>30797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4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15574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94615</xdr:rowOff>
    </xdr:from>
    <xdr:to>
      <xdr:col>7</xdr:col>
      <xdr:colOff>31750</xdr:colOff>
      <xdr:row>66</xdr:row>
      <xdr:rowOff>24765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9542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多額の除排雪経費を要しているにも関わらず、類似団体平均水準にあるのは、ごみ処理業務や消防業務を一部事務組合で行っていることが大きな要因である。今後も定員適正化計画に基づく人件費削減や事務事業の見直しなどにより、これらの経費の抑制に努める。また、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年度は、記録的な大雪となったことに伴い、例年と比較し決算額が増加している。</a:t>
          </a:r>
          <a:endParaRPr lang="ja-JP" altLang="ja-JP" sz="14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51395</xdr:rowOff>
    </xdr:from>
    <xdr:to>
      <xdr:col>23</xdr:col>
      <xdr:colOff>133350</xdr:colOff>
      <xdr:row>83</xdr:row>
      <xdr:rowOff>35784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10295"/>
          <a:ext cx="838200" cy="15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66065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96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106144</xdr:rowOff>
    </xdr:from>
    <xdr:to>
      <xdr:col>19</xdr:col>
      <xdr:colOff>133350</xdr:colOff>
      <xdr:row>82</xdr:row>
      <xdr:rowOff>51395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93594"/>
          <a:ext cx="889000" cy="1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55911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6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106144</xdr:rowOff>
    </xdr:from>
    <xdr:to>
      <xdr:col>15</xdr:col>
      <xdr:colOff>82550</xdr:colOff>
      <xdr:row>81</xdr:row>
      <xdr:rowOff>111734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93594"/>
          <a:ext cx="889000" cy="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122024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8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111734</xdr:rowOff>
    </xdr:from>
    <xdr:to>
      <xdr:col>11</xdr:col>
      <xdr:colOff>31750</xdr:colOff>
      <xdr:row>81</xdr:row>
      <xdr:rowOff>115675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99184"/>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87881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4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156434</xdr:rowOff>
    </xdr:from>
    <xdr:to>
      <xdr:col>23</xdr:col>
      <xdr:colOff>184150</xdr:colOff>
      <xdr:row>83</xdr:row>
      <xdr:rowOff>86584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1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6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595</xdr:rowOff>
    </xdr:from>
    <xdr:to>
      <xdr:col>19</xdr:col>
      <xdr:colOff>184150</xdr:colOff>
      <xdr:row>82</xdr:row>
      <xdr:rowOff>102195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5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112372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2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55344</xdr:rowOff>
    </xdr:from>
    <xdr:to>
      <xdr:col>15</xdr:col>
      <xdr:colOff>133350</xdr:colOff>
      <xdr:row>81</xdr:row>
      <xdr:rowOff>156944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4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167121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1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60934</xdr:rowOff>
    </xdr:from>
    <xdr:to>
      <xdr:col>11</xdr:col>
      <xdr:colOff>82550</xdr:colOff>
      <xdr:row>81</xdr:row>
      <xdr:rowOff>162534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1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64875</xdr:rowOff>
    </xdr:from>
    <xdr:to>
      <xdr:col>7</xdr:col>
      <xdr:colOff>31750</xdr:colOff>
      <xdr:row>81</xdr:row>
      <xdr:rowOff>166475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2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近年は類似団体平均を下回る状況で推移しており、今後もより一層の給与適正化に努める。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117929</xdr:rowOff>
    </xdr:from>
    <xdr:to>
      <xdr:col>81</xdr:col>
      <xdr:colOff>44450</xdr:colOff>
      <xdr:row>85</xdr:row>
      <xdr:rowOff>117929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911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86</xdr:row>
      <xdr:rowOff>32657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911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32657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85</xdr:row>
      <xdr:rowOff>152400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2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67129</xdr:rowOff>
    </xdr:from>
    <xdr:to>
      <xdr:col>77</xdr:col>
      <xdr:colOff>95250</xdr:colOff>
      <xdr:row>85</xdr:row>
      <xdr:rowOff>168729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市町村合併時から、定員適正化計画に基づき退職補充の新規採用を抑制するとともに、民間委託等の実施及び組織機構の見直しを図ってきたことから、類似団体平均を下回る状況で推移している。今後も民間委託等の可能性検討及び組織機構の見直しを行い、新規採用を必要最小限とするなど適正な定員管理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136858</xdr:rowOff>
    </xdr:from>
    <xdr:to>
      <xdr:col>81</xdr:col>
      <xdr:colOff>44450</xdr:colOff>
      <xdr:row>60</xdr:row>
      <xdr:rowOff>149497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23858"/>
          <a:ext cx="8382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136858</xdr:rowOff>
    </xdr:from>
    <xdr:to>
      <xdr:col>77</xdr:col>
      <xdr:colOff>44450</xdr:colOff>
      <xdr:row>60</xdr:row>
      <xdr:rowOff>138006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423858"/>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132262</xdr:rowOff>
    </xdr:from>
    <xdr:to>
      <xdr:col>72</xdr:col>
      <xdr:colOff>203200</xdr:colOff>
      <xdr:row>60</xdr:row>
      <xdr:rowOff>138006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19262"/>
          <a:ext cx="889000" cy="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126516</xdr:rowOff>
    </xdr:from>
    <xdr:to>
      <xdr:col>68</xdr:col>
      <xdr:colOff>152400</xdr:colOff>
      <xdr:row>60</xdr:row>
      <xdr:rowOff>132262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13516"/>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98697</xdr:rowOff>
    </xdr:from>
    <xdr:to>
      <xdr:col>81</xdr:col>
      <xdr:colOff>95250</xdr:colOff>
      <xdr:row>61</xdr:row>
      <xdr:rowOff>28847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115224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86058</xdr:rowOff>
    </xdr:from>
    <xdr:to>
      <xdr:col>77</xdr:col>
      <xdr:colOff>95250</xdr:colOff>
      <xdr:row>61</xdr:row>
      <xdr:rowOff>16208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7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26385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41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87206</xdr:rowOff>
    </xdr:from>
    <xdr:to>
      <xdr:col>73</xdr:col>
      <xdr:colOff>44450</xdr:colOff>
      <xdr:row>61</xdr:row>
      <xdr:rowOff>17356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27533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81462</xdr:rowOff>
    </xdr:from>
    <xdr:to>
      <xdr:col>68</xdr:col>
      <xdr:colOff>203200</xdr:colOff>
      <xdr:row>61</xdr:row>
      <xdr:rowOff>11612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21789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75716</xdr:rowOff>
    </xdr:from>
    <xdr:to>
      <xdr:col>64</xdr:col>
      <xdr:colOff>152400</xdr:colOff>
      <xdr:row>61</xdr:row>
      <xdr:rowOff>5866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16043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市債の新規発行には普通交付税算入率が大きいものを活用しているため、比率そのものは減少傾向にあるものの、依然として高い水準にあり、類似団体内でも低順位にある。</a:t>
          </a:r>
          <a:r>
            <a:rPr kumimoji="1" lang="ja-JP" altLang="en-US" sz="1100">
              <a:solidFill>
                <a:sysClr val="windowText" lastClr="000000"/>
              </a:solidFill>
              <a:effectLst/>
              <a:latin typeface="+mn-lt"/>
              <a:ea typeface="+mn-ea"/>
              <a:cs typeface="+mn-cs"/>
            </a:rPr>
            <a:t>建設事業等</a:t>
          </a:r>
          <a:r>
            <a:rPr kumimoji="1" lang="ja-JP" altLang="ja-JP" sz="1100">
              <a:solidFill>
                <a:sysClr val="windowText" lastClr="000000"/>
              </a:solidFill>
              <a:effectLst/>
              <a:latin typeface="+mn-lt"/>
              <a:ea typeface="+mn-ea"/>
              <a:cs typeface="+mn-cs"/>
            </a:rPr>
            <a:t>の適切な取捨選択を行い、市債の新規発行額を抑制に努めていく。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148872</xdr:rowOff>
    </xdr:from>
    <xdr:to>
      <xdr:col>81</xdr:col>
      <xdr:colOff>44450</xdr:colOff>
      <xdr:row>44</xdr:row>
      <xdr:rowOff>44450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521222"/>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124883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5882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124883</xdr:rowOff>
    </xdr:from>
    <xdr:to>
      <xdr:col>72</xdr:col>
      <xdr:colOff>203200</xdr:colOff>
      <xdr:row>45</xdr:row>
      <xdr:rowOff>7055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668683"/>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7055</xdr:rowOff>
    </xdr:from>
    <xdr:to>
      <xdr:col>68</xdr:col>
      <xdr:colOff>152400</xdr:colOff>
      <xdr:row>45</xdr:row>
      <xdr:rowOff>47272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7223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113188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98072</xdr:rowOff>
    </xdr:from>
    <xdr:to>
      <xdr:col>81</xdr:col>
      <xdr:colOff>95250</xdr:colOff>
      <xdr:row>44</xdr:row>
      <xdr:rowOff>28222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70149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74083</xdr:rowOff>
    </xdr:from>
    <xdr:to>
      <xdr:col>73</xdr:col>
      <xdr:colOff>44450</xdr:colOff>
      <xdr:row>45</xdr:row>
      <xdr:rowOff>4233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160460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127705</xdr:rowOff>
    </xdr:from>
    <xdr:to>
      <xdr:col>68</xdr:col>
      <xdr:colOff>203200</xdr:colOff>
      <xdr:row>45</xdr:row>
      <xdr:rowOff>57855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42632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75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167922</xdr:rowOff>
    </xdr:from>
    <xdr:to>
      <xdr:col>64</xdr:col>
      <xdr:colOff>152400</xdr:colOff>
      <xdr:row>45</xdr:row>
      <xdr:rowOff>98072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71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82849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79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一部事務組合、退職手当等への負担見込額の減少や交付税算入の大きい市債の発行により、比率そのものは減少傾向にあり、令和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年度は前年度より改善しているものの、依然として類似団体内でも低順位にある。</a:t>
          </a:r>
          <a:r>
            <a:rPr kumimoji="1" lang="ja-JP" altLang="en-US" sz="1100">
              <a:solidFill>
                <a:sysClr val="windowText" lastClr="000000"/>
              </a:solidFill>
              <a:effectLst/>
              <a:latin typeface="+mn-lt"/>
              <a:ea typeface="+mn-ea"/>
              <a:cs typeface="+mn-cs"/>
            </a:rPr>
            <a:t>建設事業等</a:t>
          </a:r>
          <a:r>
            <a:rPr kumimoji="1" lang="ja-JP" altLang="ja-JP" sz="1100">
              <a:solidFill>
                <a:sysClr val="windowText" lastClr="000000"/>
              </a:solidFill>
              <a:effectLst/>
              <a:latin typeface="+mn-lt"/>
              <a:ea typeface="+mn-ea"/>
              <a:cs typeface="+mn-cs"/>
            </a:rPr>
            <a:t>の適切な取捨選択の上、市債の新規発行を抑制するとともに、組合等の連結実質黒字の維持を図ることで将来負担の抑制に努める。</a:t>
          </a:r>
          <a:endParaRPr lang="ja-JP" altLang="ja-JP" sz="14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21</xdr:row>
      <xdr:rowOff>91622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63699</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66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91622</xdr:rowOff>
    </xdr:from>
    <xdr:to>
      <xdr:col>81</xdr:col>
      <xdr:colOff>133350</xdr:colOff>
      <xdr:row>21</xdr:row>
      <xdr:rowOff>91622</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69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80373</xdr:rowOff>
    </xdr:from>
    <xdr:to>
      <xdr:col>81</xdr:col>
      <xdr:colOff>44450</xdr:colOff>
      <xdr:row>21</xdr:row>
      <xdr:rowOff>149074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509373"/>
          <a:ext cx="8382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99258</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28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82731</xdr:rowOff>
    </xdr:from>
    <xdr:to>
      <xdr:col>81</xdr:col>
      <xdr:colOff>95250</xdr:colOff>
      <xdr:row>15</xdr:row>
      <xdr:rowOff>12881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149074</xdr:rowOff>
    </xdr:from>
    <xdr:to>
      <xdr:col>77</xdr:col>
      <xdr:colOff>44450</xdr:colOff>
      <xdr:row>22</xdr:row>
      <xdr:rowOff>44269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3749524"/>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12398</xdr:rowOff>
    </xdr:from>
    <xdr:to>
      <xdr:col>77</xdr:col>
      <xdr:colOff>95250</xdr:colOff>
      <xdr:row>15</xdr:row>
      <xdr:rowOff>113998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8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124175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35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22437</xdr:rowOff>
    </xdr:from>
    <xdr:to>
      <xdr:col>72</xdr:col>
      <xdr:colOff>203200</xdr:colOff>
      <xdr:row>22</xdr:row>
      <xdr:rowOff>44269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379433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126395</xdr:rowOff>
    </xdr:from>
    <xdr:to>
      <xdr:col>73</xdr:col>
      <xdr:colOff>44450</xdr:colOff>
      <xdr:row>15</xdr:row>
      <xdr:rowOff>56545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66722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9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22437</xdr:rowOff>
    </xdr:from>
    <xdr:to>
      <xdr:col>68</xdr:col>
      <xdr:colOff>152400</xdr:colOff>
      <xdr:row>22</xdr:row>
      <xdr:rowOff>109764</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794337"/>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153972</xdr:rowOff>
    </xdr:from>
    <xdr:to>
      <xdr:col>68</xdr:col>
      <xdr:colOff>203200</xdr:colOff>
      <xdr:row>15</xdr:row>
      <xdr:rowOff>84122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94299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37677</xdr:rowOff>
    </xdr:from>
    <xdr:to>
      <xdr:col>64</xdr:col>
      <xdr:colOff>152400</xdr:colOff>
      <xdr:row>15</xdr:row>
      <xdr:rowOff>139277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149454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7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29573</xdr:rowOff>
    </xdr:from>
    <xdr:to>
      <xdr:col>81</xdr:col>
      <xdr:colOff>95250</xdr:colOff>
      <xdr:row>20</xdr:row>
      <xdr:rowOff>131173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45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1650</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43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98274</xdr:rowOff>
    </xdr:from>
    <xdr:to>
      <xdr:col>77</xdr:col>
      <xdr:colOff>95250</xdr:colOff>
      <xdr:row>22</xdr:row>
      <xdr:rowOff>28424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6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13201</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78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164919</xdr:rowOff>
    </xdr:from>
    <xdr:to>
      <xdr:col>73</xdr:col>
      <xdr:colOff>44450</xdr:colOff>
      <xdr:row>22</xdr:row>
      <xdr:rowOff>95069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79846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85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143087</xdr:rowOff>
    </xdr:from>
    <xdr:to>
      <xdr:col>68</xdr:col>
      <xdr:colOff>203200</xdr:colOff>
      <xdr:row>22</xdr:row>
      <xdr:rowOff>73237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74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58014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82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58964</xdr:rowOff>
    </xdr:from>
    <xdr:to>
      <xdr:col>64</xdr:col>
      <xdr:colOff>152400</xdr:colOff>
      <xdr:row>22</xdr:row>
      <xdr:rowOff>160564</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8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145341</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91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132518</xdr:colOff>
      <xdr:row>26</xdr:row>
      <xdr:rowOff>41415</xdr:rowOff>
    </xdr:from>
    <xdr:ext cx="9972264" cy="425758"/>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753714" y="4563719"/>
          <a:ext cx="997226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52,432
52,329
404.20
36,459,752
34,513,486
1,937,686
17,774,236
50,729,891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人件費に係る経常収支比率は、類似団体平均と比較して低い水準にある。今後も新規採用者を必要最小限とするなど、適正な定員管理に努めながら人件費の抑制に努める。</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99568</xdr:rowOff>
    </xdr:from>
    <xdr:to>
      <xdr:col>24</xdr:col>
      <xdr:colOff>25400</xdr:colOff>
      <xdr:row>35</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2886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136144</xdr:rowOff>
    </xdr:from>
    <xdr:to>
      <xdr:col>19</xdr:col>
      <xdr:colOff>187325</xdr:colOff>
      <xdr:row>35</xdr:row>
      <xdr:rowOff>129286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96544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136144</xdr:rowOff>
    </xdr:from>
    <xdr:to>
      <xdr:col>15</xdr:col>
      <xdr:colOff>98425</xdr:colOff>
      <xdr:row>34</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163576</xdr:rowOff>
    </xdr:from>
    <xdr:to>
      <xdr:col>11</xdr:col>
      <xdr:colOff>9525</xdr:colOff>
      <xdr:row>35</xdr:row>
      <xdr:rowOff>65278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928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48768</xdr:rowOff>
    </xdr:from>
    <xdr:to>
      <xdr:col>24</xdr:col>
      <xdr:colOff>76200</xdr:colOff>
      <xdr:row>34</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18813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85344</xdr:rowOff>
    </xdr:from>
    <xdr:to>
      <xdr:col>15</xdr:col>
      <xdr:colOff>149225</xdr:colOff>
      <xdr:row>35</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112776</xdr:rowOff>
    </xdr:from>
    <xdr:to>
      <xdr:col>11</xdr:col>
      <xdr:colOff>60325</xdr:colOff>
      <xdr:row>35</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53103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xdr:rowOff>
    </xdr:from>
    <xdr:to>
      <xdr:col>6</xdr:col>
      <xdr:colOff>171450</xdr:colOff>
      <xdr:row>35</xdr:row>
      <xdr:rowOff>116078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126255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事務事業の見直しを進め、徹底した経費削減を図ったことにより、物件費に係る経常収支比率は、類似団体と比較して低い水準にある。今後も引き続き、徹底した内部経費の削減に努める。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579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119034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16</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579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45357</xdr:rowOff>
    </xdr:from>
    <xdr:to>
      <xdr:col>73</xdr:col>
      <xdr:colOff>180975</xdr:colOff>
      <xdr:row>16</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88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75491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140607</xdr:rowOff>
    </xdr:from>
    <xdr:to>
      <xdr:col>69</xdr:col>
      <xdr:colOff>92075</xdr:colOff>
      <xdr:row>16</xdr:row>
      <xdr:rowOff>45357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1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42834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166007</xdr:rowOff>
    </xdr:from>
    <xdr:to>
      <xdr:col>69</xdr:col>
      <xdr:colOff>142875</xdr:colOff>
      <xdr:row>16</xdr:row>
      <xdr:rowOff>96157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106334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30134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扶助費に係る経常収支比率は、類似団体平均と比較して高い水準にある。子育て関連経費や障害福祉サービス費等が年々増加しており、今後もその傾向は続くものと予想される。後発医薬品の利用促進等による医療扶助抑制や、各種健康づくり事業による健康寿命の延伸等の取組により、扶助費の増加を最小限に抑制するよう努める。</a:t>
          </a:r>
          <a:endParaRPr lang="ja-JP" altLang="ja-JP" sz="1400">
            <a:solidFill>
              <a:sysClr val="windowText" lastClr="000000"/>
            </a:solidFill>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122428</xdr:rowOff>
    </xdr:from>
    <xdr:to>
      <xdr:col>24</xdr:col>
      <xdr:colOff>25400</xdr:colOff>
      <xdr:row>57</xdr:row>
      <xdr:rowOff>24130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7236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124714</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7967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97282</xdr:rowOff>
    </xdr:from>
    <xdr:to>
      <xdr:col>15</xdr:col>
      <xdr:colOff>98425</xdr:colOff>
      <xdr:row>57</xdr:row>
      <xdr:rowOff>124714</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869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60706</xdr:rowOff>
    </xdr:from>
    <xdr:to>
      <xdr:col>11</xdr:col>
      <xdr:colOff>9525</xdr:colOff>
      <xdr:row>57</xdr:row>
      <xdr:rowOff>97282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833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43705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73914</xdr:rowOff>
    </xdr:from>
    <xdr:to>
      <xdr:col>15</xdr:col>
      <xdr:colOff>149225</xdr:colOff>
      <xdr:row>58</xdr:row>
      <xdr:rowOff>4064</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160291</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46482</xdr:rowOff>
    </xdr:from>
    <xdr:to>
      <xdr:col>11</xdr:col>
      <xdr:colOff>60325</xdr:colOff>
      <xdr:row>57</xdr:row>
      <xdr:rowOff>148082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132859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9906</xdr:rowOff>
    </xdr:from>
    <xdr:to>
      <xdr:col>6</xdr:col>
      <xdr:colOff>171450</xdr:colOff>
      <xdr:row>57</xdr:row>
      <xdr:rowOff>111506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96283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その他に係る経常収支比率は、特別会計に対する繰出金が多額となっていることに加え、記録的な大雪に伴う除雪費用が大幅に増加した</a:t>
          </a:r>
          <a:r>
            <a:rPr kumimoji="1" lang="ja-JP" altLang="en-US" sz="1100">
              <a:solidFill>
                <a:sysClr val="windowText" lastClr="000000"/>
              </a:solidFill>
              <a:effectLst/>
              <a:latin typeface="+mn-lt"/>
              <a:ea typeface="+mn-ea"/>
              <a:cs typeface="+mn-cs"/>
            </a:rPr>
            <a:t>ことにより</a:t>
          </a:r>
          <a:r>
            <a:rPr kumimoji="1" lang="ja-JP" altLang="ja-JP" sz="1100">
              <a:solidFill>
                <a:sysClr val="windowText" lastClr="000000"/>
              </a:solidFill>
              <a:effectLst/>
              <a:latin typeface="+mn-lt"/>
              <a:ea typeface="+mn-ea"/>
              <a:cs typeface="+mn-cs"/>
            </a:rPr>
            <a:t>、数値が悪化した。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今後は普通会計に加え、特別会計においても事務事業の見直しを図るなど、コスト削減に努める。</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53522</xdr:rowOff>
    </xdr:from>
    <xdr:to>
      <xdr:col>82</xdr:col>
      <xdr:colOff>107950</xdr:colOff>
      <xdr:row>59</xdr:row>
      <xdr:rowOff>86178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26172"/>
          <a:ext cx="838200" cy="37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61685</xdr:rowOff>
    </xdr:from>
    <xdr:to>
      <xdr:col>78</xdr:col>
      <xdr:colOff>69850</xdr:colOff>
      <xdr:row>57</xdr:row>
      <xdr:rowOff>53522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628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61685</xdr:rowOff>
    </xdr:from>
    <xdr:to>
      <xdr:col>73</xdr:col>
      <xdr:colOff>180975</xdr:colOff>
      <xdr:row>57</xdr:row>
      <xdr:rowOff>37193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628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72770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102507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138084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138084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7455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2722</xdr:rowOff>
    </xdr:from>
    <xdr:to>
      <xdr:col>78</xdr:col>
      <xdr:colOff>120650</xdr:colOff>
      <xdr:row>57</xdr:row>
      <xdr:rowOff>104322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114499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10885</xdr:rowOff>
    </xdr:from>
    <xdr:to>
      <xdr:col>74</xdr:col>
      <xdr:colOff>31750</xdr:colOff>
      <xdr:row>56</xdr:row>
      <xdr:rowOff>112485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122662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163484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一部事務組合等に対する負担金や公営企業に対する補助費等が多額となっているため、類似団体平均よりも高い水準で推移している。一部事務組合等の施設の建設・改修なども予定されているため、予断を許さない状況である。今後は、一部事務組合等に対し事業の見直しや経費の節減を促すとともに、当市で行っている事業については必要性の低い補助金は見直しや廃止を進めていく。</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29845</xdr:rowOff>
    </xdr:from>
    <xdr:to>
      <xdr:col>82</xdr:col>
      <xdr:colOff>107950</xdr:colOff>
      <xdr:row>39</xdr:row>
      <xdr:rowOff>98425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71639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98425</xdr:rowOff>
    </xdr:from>
    <xdr:to>
      <xdr:col>78</xdr:col>
      <xdr:colOff>69850</xdr:colOff>
      <xdr:row>40</xdr:row>
      <xdr:rowOff>12700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7849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132715</xdr:rowOff>
    </xdr:from>
    <xdr:to>
      <xdr:col>73</xdr:col>
      <xdr:colOff>180975</xdr:colOff>
      <xdr:row>40</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81926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104140</xdr:rowOff>
    </xdr:from>
    <xdr:to>
      <xdr:col>69</xdr:col>
      <xdr:colOff>92075</xdr:colOff>
      <xdr:row>39</xdr:row>
      <xdr:rowOff>132715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7906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150495</xdr:rowOff>
    </xdr:from>
    <xdr:to>
      <xdr:col>82</xdr:col>
      <xdr:colOff>158750</xdr:colOff>
      <xdr:row>39</xdr:row>
      <xdr:rowOff>80645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122572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47625</xdr:rowOff>
    </xdr:from>
    <xdr:to>
      <xdr:col>78</xdr:col>
      <xdr:colOff>120650</xdr:colOff>
      <xdr:row>39</xdr:row>
      <xdr:rowOff>149225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134002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2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81915</xdr:rowOff>
    </xdr:from>
    <xdr:to>
      <xdr:col>69</xdr:col>
      <xdr:colOff>142875</xdr:colOff>
      <xdr:row>40</xdr:row>
      <xdr:rowOff>12065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76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168292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854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53340</xdr:rowOff>
    </xdr:from>
    <xdr:to>
      <xdr:col>65</xdr:col>
      <xdr:colOff>53975</xdr:colOff>
      <xdr:row>39</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73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139717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82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公債費に係る経常収支比率は、類似団体平均を大きく上回っており、高い水準で推移している。これまでの大型建設事業等によるものであるが、公債費のピークは令和</a:t>
          </a:r>
          <a:r>
            <a:rPr kumimoji="1" lang="en-US" altLang="ja-JP" sz="1100">
              <a:solidFill>
                <a:sysClr val="windowText" lastClr="000000"/>
              </a:solidFill>
              <a:effectLst/>
              <a:latin typeface="+mn-lt"/>
              <a:ea typeface="+mn-ea"/>
              <a:cs typeface="+mn-cs"/>
            </a:rPr>
            <a:t>5</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年度になると見込んでいる。</a:t>
          </a:r>
          <a:r>
            <a:rPr kumimoji="1" lang="ja-JP" altLang="en-US" sz="1100">
              <a:solidFill>
                <a:sysClr val="windowText" lastClr="000000"/>
              </a:solidFill>
              <a:effectLst/>
              <a:latin typeface="+mn-lt"/>
              <a:ea typeface="+mn-ea"/>
              <a:cs typeface="+mn-cs"/>
            </a:rPr>
            <a:t>その間は</a:t>
          </a:r>
          <a:r>
            <a:rPr kumimoji="1" lang="ja-JP" altLang="ja-JP" sz="1100">
              <a:solidFill>
                <a:sysClr val="windowText" lastClr="000000"/>
              </a:solidFill>
              <a:effectLst/>
              <a:latin typeface="+mn-lt"/>
              <a:ea typeface="+mn-ea"/>
              <a:cs typeface="+mn-cs"/>
            </a:rPr>
            <a:t>、非常に厳しい財政運営となることが予想されるが、新規の普通建設事業を厳選し、地方債新規発行を最小限に抑制するよう努める。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132443</xdr:rowOff>
    </xdr:from>
    <xdr:to>
      <xdr:col>24</xdr:col>
      <xdr:colOff>25400</xdr:colOff>
      <xdr:row>81</xdr:row>
      <xdr:rowOff>80736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8484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58964</xdr:rowOff>
    </xdr:from>
    <xdr:to>
      <xdr:col>19</xdr:col>
      <xdr:colOff>187325</xdr:colOff>
      <xdr:row>81</xdr:row>
      <xdr:rowOff>80736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946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58964</xdr:rowOff>
    </xdr:from>
    <xdr:to>
      <xdr:col>15</xdr:col>
      <xdr:colOff>98425</xdr:colOff>
      <xdr:row>81</xdr:row>
      <xdr:rowOff>91621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946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91621</xdr:rowOff>
    </xdr:from>
    <xdr:to>
      <xdr:col>11</xdr:col>
      <xdr:colOff>9525</xdr:colOff>
      <xdr:row>81</xdr:row>
      <xdr:rowOff>124279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9790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81643</xdr:rowOff>
    </xdr:from>
    <xdr:to>
      <xdr:col>24</xdr:col>
      <xdr:colOff>76200</xdr:colOff>
      <xdr:row>81</xdr:row>
      <xdr:rowOff>11793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7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161670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70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29936</xdr:rowOff>
    </xdr:from>
    <xdr:to>
      <xdr:col>20</xdr:col>
      <xdr:colOff>38100</xdr:colOff>
      <xdr:row>81</xdr:row>
      <xdr:rowOff>131536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116313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400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8164</xdr:rowOff>
    </xdr:from>
    <xdr:to>
      <xdr:col>15</xdr:col>
      <xdr:colOff>149225</xdr:colOff>
      <xdr:row>81</xdr:row>
      <xdr:rowOff>109764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94541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40821</xdr:rowOff>
    </xdr:from>
    <xdr:to>
      <xdr:col>11</xdr:col>
      <xdr:colOff>60325</xdr:colOff>
      <xdr:row>81</xdr:row>
      <xdr:rowOff>142421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92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127198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40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73479</xdr:rowOff>
    </xdr:from>
    <xdr:to>
      <xdr:col>6</xdr:col>
      <xdr:colOff>171450</xdr:colOff>
      <xdr:row>82</xdr:row>
      <xdr:rowOff>3629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96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159856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　近年は類似団体平均と同程度で推移している。扶助費が年々増加してきており、今後もその傾向は続くものと予想される。また、補助費等も高い水準である。上述したとおり、それぞれの経費について抑制していくよう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943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168911</xdr:rowOff>
    </xdr:from>
    <xdr:to>
      <xdr:col>78</xdr:col>
      <xdr:colOff>69850</xdr:colOff>
      <xdr:row>78</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705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73661</xdr:rowOff>
    </xdr:from>
    <xdr:to>
      <xdr:col>73</xdr:col>
      <xdr:colOff>180975</xdr:colOff>
      <xdr:row>78</xdr:row>
      <xdr:rowOff>104139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46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43180</xdr:rowOff>
    </xdr:from>
    <xdr:to>
      <xdr:col>69</xdr:col>
      <xdr:colOff>92075</xdr:colOff>
      <xdr:row>78</xdr:row>
      <xdr:rowOff>73661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4162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170197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58438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08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165116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22861</xdr:rowOff>
    </xdr:from>
    <xdr:to>
      <xdr:col>69</xdr:col>
      <xdr:colOff>142875</xdr:colOff>
      <xdr:row>78</xdr:row>
      <xdr:rowOff>124461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134638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163830</xdr:rowOff>
    </xdr:from>
    <xdr:to>
      <xdr:col>65</xdr:col>
      <xdr:colOff>53975</xdr:colOff>
      <xdr:row>78</xdr:row>
      <xdr:rowOff>93980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104157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94372</xdr:rowOff>
    </xdr:from>
    <xdr:to>
      <xdr:col>29</xdr:col>
      <xdr:colOff>127000</xdr:colOff>
      <xdr:row>15</xdr:row>
      <xdr:rowOff>146636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13747"/>
          <a:ext cx="647700" cy="52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22879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13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146636</xdr:rowOff>
    </xdr:from>
    <xdr:to>
      <xdr:col>26</xdr:col>
      <xdr:colOff>50800</xdr:colOff>
      <xdr:row>16</xdr:row>
      <xdr:rowOff>4718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766011"/>
          <a:ext cx="698500" cy="29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62226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2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4718</xdr:rowOff>
    </xdr:from>
    <xdr:to>
      <xdr:col>22</xdr:col>
      <xdr:colOff>114300</xdr:colOff>
      <xdr:row>16</xdr:row>
      <xdr:rowOff>44637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795543"/>
          <a:ext cx="698500" cy="39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44637</xdr:rowOff>
    </xdr:from>
    <xdr:to>
      <xdr:col>18</xdr:col>
      <xdr:colOff>177800</xdr:colOff>
      <xdr:row>16</xdr:row>
      <xdr:rowOff>60611</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835462"/>
          <a:ext cx="698500" cy="15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111675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7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43572</xdr:rowOff>
    </xdr:from>
    <xdr:to>
      <xdr:col>29</xdr:col>
      <xdr:colOff>177800</xdr:colOff>
      <xdr:row>15</xdr:row>
      <xdr:rowOff>145172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662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60099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95836</xdr:rowOff>
    </xdr:from>
    <xdr:to>
      <xdr:col>26</xdr:col>
      <xdr:colOff>101600</xdr:colOff>
      <xdr:row>16</xdr:row>
      <xdr:rowOff>25986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71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36163</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484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125368</xdr:rowOff>
    </xdr:from>
    <xdr:to>
      <xdr:col>22</xdr:col>
      <xdr:colOff>165100</xdr:colOff>
      <xdr:row>16</xdr:row>
      <xdr:rowOff>55518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74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65695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5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165287</xdr:rowOff>
    </xdr:from>
    <xdr:to>
      <xdr:col>19</xdr:col>
      <xdr:colOff>38100</xdr:colOff>
      <xdr:row>16</xdr:row>
      <xdr:rowOff>95437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8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105614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55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9811</xdr:rowOff>
    </xdr:from>
    <xdr:to>
      <xdr:col>15</xdr:col>
      <xdr:colOff>101600</xdr:colOff>
      <xdr:row>16</xdr:row>
      <xdr:rowOff>111411</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800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121588</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6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138103</xdr:rowOff>
    </xdr:from>
    <xdr:to>
      <xdr:col>29</xdr:col>
      <xdr:colOff>127000</xdr:colOff>
      <xdr:row>35</xdr:row>
      <xdr:rowOff>164556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748453"/>
          <a:ext cx="647700" cy="26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138332</xdr:rowOff>
    </xdr:from>
    <xdr:to>
      <xdr:col>26</xdr:col>
      <xdr:colOff>50800</xdr:colOff>
      <xdr:row>35</xdr:row>
      <xdr:rowOff>164556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748682"/>
          <a:ext cx="698500" cy="26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112826</xdr:rowOff>
    </xdr:from>
    <xdr:to>
      <xdr:col>22</xdr:col>
      <xdr:colOff>114300</xdr:colOff>
      <xdr:row>35</xdr:row>
      <xdr:rowOff>138332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723176"/>
          <a:ext cx="698500" cy="25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60771</xdr:rowOff>
    </xdr:from>
    <xdr:to>
      <xdr:col>18</xdr:col>
      <xdr:colOff>177800</xdr:colOff>
      <xdr:row>35</xdr:row>
      <xdr:rowOff>112826</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671121"/>
          <a:ext cx="698500" cy="5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96120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704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87303</xdr:rowOff>
    </xdr:from>
    <xdr:to>
      <xdr:col>29</xdr:col>
      <xdr:colOff>177800</xdr:colOff>
      <xdr:row>35</xdr:row>
      <xdr:rowOff>188903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697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275280</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54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113756</xdr:rowOff>
    </xdr:from>
    <xdr:to>
      <xdr:col>26</xdr:col>
      <xdr:colOff>101600</xdr:colOff>
      <xdr:row>35</xdr:row>
      <xdr:rowOff>215356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24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225533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49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87532</xdr:rowOff>
    </xdr:from>
    <xdr:to>
      <xdr:col>22</xdr:col>
      <xdr:colOff>165100</xdr:colOff>
      <xdr:row>35</xdr:row>
      <xdr:rowOff>189132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697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199309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466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62026</xdr:rowOff>
    </xdr:from>
    <xdr:to>
      <xdr:col>19</xdr:col>
      <xdr:colOff>38100</xdr:colOff>
      <xdr:row>35</xdr:row>
      <xdr:rowOff>163626</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67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173803</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44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9971</xdr:rowOff>
    </xdr:from>
    <xdr:to>
      <xdr:col>15</xdr:col>
      <xdr:colOff>101600</xdr:colOff>
      <xdr:row>35</xdr:row>
      <xdr:rowOff>111571</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62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121748</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38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52,432
52,329
404.20
36,459,752
34,513,486
1,937,686
17,774,236
50,729,891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90018</xdr:rowOff>
    </xdr:from>
    <xdr:to>
      <xdr:col>24</xdr:col>
      <xdr:colOff>63500</xdr:colOff>
      <xdr:row>36</xdr:row>
      <xdr:rowOff>115088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62218"/>
          <a:ext cx="8382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90018</xdr:rowOff>
    </xdr:from>
    <xdr:to>
      <xdr:col>19</xdr:col>
      <xdr:colOff>177800</xdr:colOff>
      <xdr:row>37</xdr:row>
      <xdr:rowOff>23940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2218"/>
          <a:ext cx="889000" cy="10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23940</xdr:rowOff>
    </xdr:from>
    <xdr:to>
      <xdr:col>15</xdr:col>
      <xdr:colOff>50800</xdr:colOff>
      <xdr:row>37</xdr:row>
      <xdr:rowOff>26911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7590"/>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171221</xdr:rowOff>
    </xdr:from>
    <xdr:to>
      <xdr:col>10</xdr:col>
      <xdr:colOff>114300</xdr:colOff>
      <xdr:row>37</xdr:row>
      <xdr:rowOff>26911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43421"/>
          <a:ext cx="889000" cy="2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64288</xdr:rowOff>
    </xdr:from>
    <xdr:to>
      <xdr:col>24</xdr:col>
      <xdr:colOff>114300</xdr:colOff>
      <xdr:row>36</xdr:row>
      <xdr:rowOff>165888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42715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39218</xdr:rowOff>
    </xdr:from>
    <xdr:to>
      <xdr:col>20</xdr:col>
      <xdr:colOff>38100</xdr:colOff>
      <xdr:row>36</xdr:row>
      <xdr:rowOff>140818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131945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144590</xdr:rowOff>
    </xdr:from>
    <xdr:to>
      <xdr:col>15</xdr:col>
      <xdr:colOff>101600</xdr:colOff>
      <xdr:row>37</xdr:row>
      <xdr:rowOff>74740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65867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147561</xdr:rowOff>
    </xdr:from>
    <xdr:to>
      <xdr:col>10</xdr:col>
      <xdr:colOff>165100</xdr:colOff>
      <xdr:row>37</xdr:row>
      <xdr:rowOff>77711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68838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120421</xdr:rowOff>
    </xdr:from>
    <xdr:to>
      <xdr:col>6</xdr:col>
      <xdr:colOff>38100</xdr:colOff>
      <xdr:row>37</xdr:row>
      <xdr:rowOff>50571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41698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80068</xdr:rowOff>
    </xdr:from>
    <xdr:to>
      <xdr:col>24</xdr:col>
      <xdr:colOff>63500</xdr:colOff>
      <xdr:row>57</xdr:row>
      <xdr:rowOff>54791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81268"/>
          <a:ext cx="838200" cy="14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82761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1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54791</xdr:rowOff>
    </xdr:from>
    <xdr:to>
      <xdr:col>19</xdr:col>
      <xdr:colOff>177800</xdr:colOff>
      <xdr:row>57</xdr:row>
      <xdr:rowOff>93180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27441"/>
          <a:ext cx="889000" cy="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167577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42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93180</xdr:rowOff>
    </xdr:from>
    <xdr:to>
      <xdr:col>15</xdr:col>
      <xdr:colOff>50800</xdr:colOff>
      <xdr:row>57</xdr:row>
      <xdr:rowOff>130573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65830"/>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43578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7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130573</xdr:rowOff>
    </xdr:from>
    <xdr:to>
      <xdr:col>10</xdr:col>
      <xdr:colOff>114300</xdr:colOff>
      <xdr:row>58</xdr:row>
      <xdr:rowOff>1544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03223"/>
          <a:ext cx="889000" cy="4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117987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4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143476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7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29268</xdr:rowOff>
    </xdr:from>
    <xdr:to>
      <xdr:col>24</xdr:col>
      <xdr:colOff>114300</xdr:colOff>
      <xdr:row>56</xdr:row>
      <xdr:rowOff>130868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7695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3991</xdr:rowOff>
    </xdr:from>
    <xdr:to>
      <xdr:col>20</xdr:col>
      <xdr:colOff>38100</xdr:colOff>
      <xdr:row>57</xdr:row>
      <xdr:rowOff>105591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7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96718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6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42380</xdr:rowOff>
    </xdr:from>
    <xdr:to>
      <xdr:col>15</xdr:col>
      <xdr:colOff>101600</xdr:colOff>
      <xdr:row>57</xdr:row>
      <xdr:rowOff>143980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135107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0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79773</xdr:rowOff>
    </xdr:from>
    <xdr:to>
      <xdr:col>10</xdr:col>
      <xdr:colOff>165100</xdr:colOff>
      <xdr:row>58</xdr:row>
      <xdr:rowOff>9923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5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122194</xdr:rowOff>
    </xdr:from>
    <xdr:to>
      <xdr:col>6</xdr:col>
      <xdr:colOff>38100</xdr:colOff>
      <xdr:row>58</xdr:row>
      <xdr:rowOff>52344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9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43471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8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144691</xdr:rowOff>
    </xdr:from>
    <xdr:to>
      <xdr:col>24</xdr:col>
      <xdr:colOff>63500</xdr:colOff>
      <xdr:row>76</xdr:row>
      <xdr:rowOff>46659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660541"/>
          <a:ext cx="838200" cy="4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4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46659</xdr:rowOff>
    </xdr:from>
    <xdr:to>
      <xdr:col>19</xdr:col>
      <xdr:colOff>177800</xdr:colOff>
      <xdr:row>77</xdr:row>
      <xdr:rowOff>78473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76859"/>
          <a:ext cx="889000" cy="20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133871</xdr:rowOff>
    </xdr:from>
    <xdr:to>
      <xdr:col>15</xdr:col>
      <xdr:colOff>50800</xdr:colOff>
      <xdr:row>77</xdr:row>
      <xdr:rowOff>78473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164071"/>
          <a:ext cx="889000" cy="1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14618</xdr:rowOff>
    </xdr:from>
    <xdr:to>
      <xdr:col>10</xdr:col>
      <xdr:colOff>114300</xdr:colOff>
      <xdr:row>76</xdr:row>
      <xdr:rowOff>133871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044818"/>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93891</xdr:rowOff>
    </xdr:from>
    <xdr:to>
      <xdr:col>24</xdr:col>
      <xdr:colOff>114300</xdr:colOff>
      <xdr:row>74</xdr:row>
      <xdr:rowOff>24041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6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116768</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4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167309</xdr:rowOff>
    </xdr:from>
    <xdr:to>
      <xdr:col>20</xdr:col>
      <xdr:colOff>38100</xdr:colOff>
      <xdr:row>76</xdr:row>
      <xdr:rowOff>97459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113987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80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27673</xdr:rowOff>
    </xdr:from>
    <xdr:to>
      <xdr:col>15</xdr:col>
      <xdr:colOff>101600</xdr:colOff>
      <xdr:row>77</xdr:row>
      <xdr:rowOff>129273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145800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0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83071</xdr:rowOff>
    </xdr:from>
    <xdr:to>
      <xdr:col>10</xdr:col>
      <xdr:colOff>165100</xdr:colOff>
      <xdr:row>77</xdr:row>
      <xdr:rowOff>13221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1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29748</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88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135268</xdr:rowOff>
    </xdr:from>
    <xdr:to>
      <xdr:col>6</xdr:col>
      <xdr:colOff>38100</xdr:colOff>
      <xdr:row>76</xdr:row>
      <xdr:rowOff>65418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9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81945</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76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145655</xdr:rowOff>
    </xdr:from>
    <xdr:to>
      <xdr:col>24</xdr:col>
      <xdr:colOff>63500</xdr:colOff>
      <xdr:row>93</xdr:row>
      <xdr:rowOff>98192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747605"/>
          <a:ext cx="838200" cy="29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98192</xdr:rowOff>
    </xdr:from>
    <xdr:to>
      <xdr:col>19</xdr:col>
      <xdr:colOff>177800</xdr:colOff>
      <xdr:row>94</xdr:row>
      <xdr:rowOff>6383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43042"/>
          <a:ext cx="889000" cy="7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6383</xdr:rowOff>
    </xdr:from>
    <xdr:to>
      <xdr:col>15</xdr:col>
      <xdr:colOff>50800</xdr:colOff>
      <xdr:row>94</xdr:row>
      <xdr:rowOff>60844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122683"/>
          <a:ext cx="889000" cy="5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60844</xdr:rowOff>
    </xdr:from>
    <xdr:to>
      <xdr:col>10</xdr:col>
      <xdr:colOff>114300</xdr:colOff>
      <xdr:row>94</xdr:row>
      <xdr:rowOff>93904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177144"/>
          <a:ext cx="889000" cy="3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94855</xdr:rowOff>
    </xdr:from>
    <xdr:to>
      <xdr:col>24</xdr:col>
      <xdr:colOff>114300</xdr:colOff>
      <xdr:row>92</xdr:row>
      <xdr:rowOff>25005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69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117732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54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47392</xdr:rowOff>
    </xdr:from>
    <xdr:to>
      <xdr:col>20</xdr:col>
      <xdr:colOff>38100</xdr:colOff>
      <xdr:row>93</xdr:row>
      <xdr:rowOff>148992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9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165519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76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127033</xdr:rowOff>
    </xdr:from>
    <xdr:to>
      <xdr:col>15</xdr:col>
      <xdr:colOff>101600</xdr:colOff>
      <xdr:row>94</xdr:row>
      <xdr:rowOff>57183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07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73710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84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10044</xdr:rowOff>
    </xdr:from>
    <xdr:to>
      <xdr:col>10</xdr:col>
      <xdr:colOff>165100</xdr:colOff>
      <xdr:row>94</xdr:row>
      <xdr:rowOff>111644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1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128171</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90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43104</xdr:rowOff>
    </xdr:from>
    <xdr:to>
      <xdr:col>6</xdr:col>
      <xdr:colOff>38100</xdr:colOff>
      <xdr:row>94</xdr:row>
      <xdr:rowOff>144704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1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161231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93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121245</xdr:rowOff>
    </xdr:from>
    <xdr:to>
      <xdr:col>55</xdr:col>
      <xdr:colOff>0</xdr:colOff>
      <xdr:row>34</xdr:row>
      <xdr:rowOff>118135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64745"/>
          <a:ext cx="838200" cy="68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121245</xdr:rowOff>
    </xdr:from>
    <xdr:to>
      <xdr:col>50</xdr:col>
      <xdr:colOff>114300</xdr:colOff>
      <xdr:row>35</xdr:row>
      <xdr:rowOff>102697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64745"/>
          <a:ext cx="889000" cy="83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102697</xdr:rowOff>
    </xdr:from>
    <xdr:to>
      <xdr:col>45</xdr:col>
      <xdr:colOff>177800</xdr:colOff>
      <xdr:row>35</xdr:row>
      <xdr:rowOff>135219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103447"/>
          <a:ext cx="889000" cy="3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135219</xdr:rowOff>
    </xdr:from>
    <xdr:to>
      <xdr:col>41</xdr:col>
      <xdr:colOff>50800</xdr:colOff>
      <xdr:row>36</xdr:row>
      <xdr:rowOff>6647</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135969"/>
          <a:ext cx="889000" cy="4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48925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67335</xdr:rowOff>
    </xdr:from>
    <xdr:to>
      <xdr:col>55</xdr:col>
      <xdr:colOff>50800</xdr:colOff>
      <xdr:row>34</xdr:row>
      <xdr:rowOff>168935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90212</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74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70445</xdr:rowOff>
    </xdr:from>
    <xdr:to>
      <xdr:col>50</xdr:col>
      <xdr:colOff>165100</xdr:colOff>
      <xdr:row>31</xdr:row>
      <xdr:rowOff>595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17122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8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51897</xdr:rowOff>
    </xdr:from>
    <xdr:to>
      <xdr:col>46</xdr:col>
      <xdr:colOff>38100</xdr:colOff>
      <xdr:row>35</xdr:row>
      <xdr:rowOff>153497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0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170024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82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84419</xdr:rowOff>
    </xdr:from>
    <xdr:to>
      <xdr:col>41</xdr:col>
      <xdr:colOff>101600</xdr:colOff>
      <xdr:row>36</xdr:row>
      <xdr:rowOff>14569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31096</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86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127297</xdr:rowOff>
    </xdr:from>
    <xdr:to>
      <xdr:col>36</xdr:col>
      <xdr:colOff>165100</xdr:colOff>
      <xdr:row>36</xdr:row>
      <xdr:rowOff>57447</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73974</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0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160347</xdr:rowOff>
    </xdr:from>
    <xdr:to>
      <xdr:col>55</xdr:col>
      <xdr:colOff>0</xdr:colOff>
      <xdr:row>57</xdr:row>
      <xdr:rowOff>88333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761547"/>
          <a:ext cx="838200" cy="9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120200</xdr:rowOff>
    </xdr:from>
    <xdr:to>
      <xdr:col>50</xdr:col>
      <xdr:colOff>114300</xdr:colOff>
      <xdr:row>56</xdr:row>
      <xdr:rowOff>160347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721400"/>
          <a:ext cx="889000" cy="4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120200</xdr:rowOff>
    </xdr:from>
    <xdr:to>
      <xdr:col>45</xdr:col>
      <xdr:colOff>177800</xdr:colOff>
      <xdr:row>57</xdr:row>
      <xdr:rowOff>56362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721400"/>
          <a:ext cx="889000" cy="10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5749</xdr:rowOff>
    </xdr:from>
    <xdr:to>
      <xdr:col>41</xdr:col>
      <xdr:colOff>50800</xdr:colOff>
      <xdr:row>57</xdr:row>
      <xdr:rowOff>56362</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435499"/>
          <a:ext cx="889000" cy="39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62163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9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37533</xdr:rowOff>
    </xdr:from>
    <xdr:to>
      <xdr:col>55</xdr:col>
      <xdr:colOff>50800</xdr:colOff>
      <xdr:row>57</xdr:row>
      <xdr:rowOff>139133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81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123910</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2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109547</xdr:rowOff>
    </xdr:from>
    <xdr:to>
      <xdr:col>50</xdr:col>
      <xdr:colOff>165100</xdr:colOff>
      <xdr:row>57</xdr:row>
      <xdr:rowOff>39697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71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56224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48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69400</xdr:rowOff>
    </xdr:from>
    <xdr:to>
      <xdr:col>46</xdr:col>
      <xdr:colOff>38100</xdr:colOff>
      <xdr:row>56</xdr:row>
      <xdr:rowOff>171000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16077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5562</xdr:rowOff>
    </xdr:from>
    <xdr:to>
      <xdr:col>41</xdr:col>
      <xdr:colOff>101600</xdr:colOff>
      <xdr:row>57</xdr:row>
      <xdr:rowOff>107162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7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98289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87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126399</xdr:rowOff>
    </xdr:from>
    <xdr:to>
      <xdr:col>36</xdr:col>
      <xdr:colOff>165100</xdr:colOff>
      <xdr:row>55</xdr:row>
      <xdr:rowOff>56549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38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73076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15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156439</xdr:rowOff>
    </xdr:from>
    <xdr:to>
      <xdr:col>55</xdr:col>
      <xdr:colOff>0</xdr:colOff>
      <xdr:row>77</xdr:row>
      <xdr:rowOff>75166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186639"/>
          <a:ext cx="838200" cy="9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105181</xdr:rowOff>
    </xdr:from>
    <xdr:to>
      <xdr:col>50</xdr:col>
      <xdr:colOff>114300</xdr:colOff>
      <xdr:row>76</xdr:row>
      <xdr:rowOff>156439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135381"/>
          <a:ext cx="889000" cy="5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105181</xdr:rowOff>
    </xdr:from>
    <xdr:to>
      <xdr:col>45</xdr:col>
      <xdr:colOff>177800</xdr:colOff>
      <xdr:row>78</xdr:row>
      <xdr:rowOff>25400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135381"/>
          <a:ext cx="889000" cy="26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105010</xdr:rowOff>
    </xdr:from>
    <xdr:to>
      <xdr:col>41</xdr:col>
      <xdr:colOff>50800</xdr:colOff>
      <xdr:row>78</xdr:row>
      <xdr:rowOff>25400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2620860"/>
          <a:ext cx="889000" cy="77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136203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24366</xdr:rowOff>
    </xdr:from>
    <xdr:to>
      <xdr:col>55</xdr:col>
      <xdr:colOff>50800</xdr:colOff>
      <xdr:row>77</xdr:row>
      <xdr:rowOff>125966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155193</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1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105639</xdr:rowOff>
    </xdr:from>
    <xdr:to>
      <xdr:col>50</xdr:col>
      <xdr:colOff>165100</xdr:colOff>
      <xdr:row>77</xdr:row>
      <xdr:rowOff>35789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13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52316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91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54381</xdr:rowOff>
    </xdr:from>
    <xdr:to>
      <xdr:col>46</xdr:col>
      <xdr:colOff>38100</xdr:colOff>
      <xdr:row>76</xdr:row>
      <xdr:rowOff>155981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0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85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146050</xdr:rowOff>
    </xdr:from>
    <xdr:to>
      <xdr:col>41</xdr:col>
      <xdr:colOff>101600</xdr:colOff>
      <xdr:row>78</xdr:row>
      <xdr:rowOff>76200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78</xdr:row>
      <xdr:rowOff>67327</xdr:rowOff>
    </xdr:from>
    <xdr:ext cx="249299"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73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54210</xdr:rowOff>
    </xdr:from>
    <xdr:to>
      <xdr:col>36</xdr:col>
      <xdr:colOff>165100</xdr:colOff>
      <xdr:row>73</xdr:row>
      <xdr:rowOff>155810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257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887</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72795" y="1234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6045</xdr:rowOff>
    </xdr:from>
    <xdr:to>
      <xdr:col>55</xdr:col>
      <xdr:colOff>0</xdr:colOff>
      <xdr:row>97</xdr:row>
      <xdr:rowOff>81865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36695"/>
          <a:ext cx="838200" cy="7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6045</xdr:rowOff>
    </xdr:from>
    <xdr:to>
      <xdr:col>50</xdr:col>
      <xdr:colOff>114300</xdr:colOff>
      <xdr:row>97</xdr:row>
      <xdr:rowOff>84976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36695"/>
          <a:ext cx="889000" cy="7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56528</xdr:rowOff>
    </xdr:from>
    <xdr:to>
      <xdr:col>45</xdr:col>
      <xdr:colOff>177800</xdr:colOff>
      <xdr:row>97</xdr:row>
      <xdr:rowOff>84976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344278"/>
          <a:ext cx="889000" cy="37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56528</xdr:rowOff>
    </xdr:from>
    <xdr:to>
      <xdr:col>41</xdr:col>
      <xdr:colOff>50800</xdr:colOff>
      <xdr:row>99</xdr:row>
      <xdr:rowOff>44450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344278"/>
          <a:ext cx="889000" cy="67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131793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24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31065</xdr:rowOff>
    </xdr:from>
    <xdr:to>
      <xdr:col>55</xdr:col>
      <xdr:colOff>50800</xdr:colOff>
      <xdr:row>97</xdr:row>
      <xdr:rowOff>132665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6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9492</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64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126695</xdr:rowOff>
    </xdr:from>
    <xdr:to>
      <xdr:col>50</xdr:col>
      <xdr:colOff>165100</xdr:colOff>
      <xdr:row>97</xdr:row>
      <xdr:rowOff>56845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47972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34176</xdr:rowOff>
    </xdr:from>
    <xdr:to>
      <xdr:col>46</xdr:col>
      <xdr:colOff>38100</xdr:colOff>
      <xdr:row>97</xdr:row>
      <xdr:rowOff>135776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126903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5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5728</xdr:rowOff>
    </xdr:from>
    <xdr:to>
      <xdr:col>41</xdr:col>
      <xdr:colOff>101600</xdr:colOff>
      <xdr:row>95</xdr:row>
      <xdr:rowOff>107328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29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123855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165100</xdr:rowOff>
    </xdr:from>
    <xdr:to>
      <xdr:col>36</xdr:col>
      <xdr:colOff>165100</xdr:colOff>
      <xdr:row>99</xdr:row>
      <xdr:rowOff>95250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99</xdr:row>
      <xdr:rowOff>86377</xdr:rowOff>
    </xdr:from>
    <xdr:ext cx="249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847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44412</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0962"/>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44107</xdr:rowOff>
    </xdr:from>
    <xdr:to>
      <xdr:col>81</xdr:col>
      <xdr:colOff>50800</xdr:colOff>
      <xdr:row>39</xdr:row>
      <xdr:rowOff>44412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0657"/>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42761</xdr:rowOff>
    </xdr:from>
    <xdr:to>
      <xdr:col>76</xdr:col>
      <xdr:colOff>114300</xdr:colOff>
      <xdr:row>39</xdr:row>
      <xdr:rowOff>44107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9311"/>
          <a:ext cx="8890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42761</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9311"/>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165062</xdr:rowOff>
    </xdr:from>
    <xdr:to>
      <xdr:col>81</xdr:col>
      <xdr:colOff>101600</xdr:colOff>
      <xdr:row>39</xdr:row>
      <xdr:rowOff>95212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86339</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164757</xdr:rowOff>
    </xdr:from>
    <xdr:to>
      <xdr:col>76</xdr:col>
      <xdr:colOff>165100</xdr:colOff>
      <xdr:row>39</xdr:row>
      <xdr:rowOff>94907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86034</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35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163411</xdr:rowOff>
    </xdr:from>
    <xdr:to>
      <xdr:col>72</xdr:col>
      <xdr:colOff>38100</xdr:colOff>
      <xdr:row>39</xdr:row>
      <xdr:rowOff>93561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84688</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71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37089</xdr:rowOff>
    </xdr:from>
    <xdr:to>
      <xdr:col>85</xdr:col>
      <xdr:colOff>127000</xdr:colOff>
      <xdr:row>75</xdr:row>
      <xdr:rowOff>50828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2895839"/>
          <a:ext cx="8382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50828</xdr:rowOff>
    </xdr:from>
    <xdr:to>
      <xdr:col>81</xdr:col>
      <xdr:colOff>50800</xdr:colOff>
      <xdr:row>75</xdr:row>
      <xdr:rowOff>78663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2909578"/>
          <a:ext cx="8890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78663</xdr:rowOff>
    </xdr:from>
    <xdr:to>
      <xdr:col>76</xdr:col>
      <xdr:colOff>114300</xdr:colOff>
      <xdr:row>75</xdr:row>
      <xdr:rowOff>84104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2937413"/>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71661</xdr:rowOff>
    </xdr:from>
    <xdr:to>
      <xdr:col>71</xdr:col>
      <xdr:colOff>177800</xdr:colOff>
      <xdr:row>75</xdr:row>
      <xdr:rowOff>84104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2930411"/>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157739</xdr:rowOff>
    </xdr:from>
    <xdr:to>
      <xdr:col>85</xdr:col>
      <xdr:colOff>177800</xdr:colOff>
      <xdr:row>75</xdr:row>
      <xdr:rowOff>87889</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84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9166</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69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28</xdr:rowOff>
    </xdr:from>
    <xdr:to>
      <xdr:col>81</xdr:col>
      <xdr:colOff>101600</xdr:colOff>
      <xdr:row>75</xdr:row>
      <xdr:rowOff>101628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285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118155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63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27863</xdr:rowOff>
    </xdr:from>
    <xdr:to>
      <xdr:col>76</xdr:col>
      <xdr:colOff>165100</xdr:colOff>
      <xdr:row>75</xdr:row>
      <xdr:rowOff>129463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288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145990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66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33304</xdr:rowOff>
    </xdr:from>
    <xdr:to>
      <xdr:col>72</xdr:col>
      <xdr:colOff>38100</xdr:colOff>
      <xdr:row>75</xdr:row>
      <xdr:rowOff>134904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28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151431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66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20861</xdr:rowOff>
    </xdr:from>
    <xdr:to>
      <xdr:col>67</xdr:col>
      <xdr:colOff>101600</xdr:colOff>
      <xdr:row>75</xdr:row>
      <xdr:rowOff>122461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287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138988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65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40666</xdr:rowOff>
    </xdr:from>
    <xdr:to>
      <xdr:col>85</xdr:col>
      <xdr:colOff>127000</xdr:colOff>
      <xdr:row>98</xdr:row>
      <xdr:rowOff>68199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42766"/>
          <a:ext cx="838200" cy="2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68199</xdr:rowOff>
    </xdr:from>
    <xdr:to>
      <xdr:col>81</xdr:col>
      <xdr:colOff>50800</xdr:colOff>
      <xdr:row>98</xdr:row>
      <xdr:rowOff>99809</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70299"/>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99809</xdr:rowOff>
    </xdr:from>
    <xdr:to>
      <xdr:col>76</xdr:col>
      <xdr:colOff>114300</xdr:colOff>
      <xdr:row>98</xdr:row>
      <xdr:rowOff>159689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01909"/>
          <a:ext cx="889000" cy="5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159689</xdr:rowOff>
    </xdr:from>
    <xdr:to>
      <xdr:col>71</xdr:col>
      <xdr:colOff>177800</xdr:colOff>
      <xdr:row>98</xdr:row>
      <xdr:rowOff>169304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61789"/>
          <a:ext cx="889000" cy="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161316</xdr:rowOff>
    </xdr:from>
    <xdr:to>
      <xdr:col>85</xdr:col>
      <xdr:colOff>177800</xdr:colOff>
      <xdr:row>98</xdr:row>
      <xdr:rowOff>91466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139743</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7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17399</xdr:rowOff>
    </xdr:from>
    <xdr:to>
      <xdr:col>81</xdr:col>
      <xdr:colOff>101600</xdr:colOff>
      <xdr:row>98</xdr:row>
      <xdr:rowOff>118999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110126</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49009</xdr:rowOff>
    </xdr:from>
    <xdr:to>
      <xdr:col>76</xdr:col>
      <xdr:colOff>165100</xdr:colOff>
      <xdr:row>98</xdr:row>
      <xdr:rowOff>150609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141736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4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108889</xdr:rowOff>
    </xdr:from>
    <xdr:to>
      <xdr:col>72</xdr:col>
      <xdr:colOff>38100</xdr:colOff>
      <xdr:row>99</xdr:row>
      <xdr:rowOff>39039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30166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0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118504</xdr:rowOff>
    </xdr:from>
    <xdr:to>
      <xdr:col>67</xdr:col>
      <xdr:colOff>101600</xdr:colOff>
      <xdr:row>99</xdr:row>
      <xdr:rowOff>48654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39781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1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3592</xdr:rowOff>
    </xdr:from>
    <xdr:to>
      <xdr:col>116</xdr:col>
      <xdr:colOff>63500</xdr:colOff>
      <xdr:row>36</xdr:row>
      <xdr:rowOff>86848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175792"/>
          <a:ext cx="838200" cy="8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3592</xdr:rowOff>
    </xdr:from>
    <xdr:to>
      <xdr:col>111</xdr:col>
      <xdr:colOff>177800</xdr:colOff>
      <xdr:row>36</xdr:row>
      <xdr:rowOff>143632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175792"/>
          <a:ext cx="889000" cy="14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143632</xdr:rowOff>
    </xdr:from>
    <xdr:to>
      <xdr:col>107</xdr:col>
      <xdr:colOff>50800</xdr:colOff>
      <xdr:row>37</xdr:row>
      <xdr:rowOff>6198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315832"/>
          <a:ext cx="889000" cy="3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6198</xdr:rowOff>
    </xdr:from>
    <xdr:to>
      <xdr:col>102</xdr:col>
      <xdr:colOff>114300</xdr:colOff>
      <xdr:row>37</xdr:row>
      <xdr:rowOff>38979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349848"/>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36048</xdr:rowOff>
    </xdr:from>
    <xdr:to>
      <xdr:col>116</xdr:col>
      <xdr:colOff>114300</xdr:colOff>
      <xdr:row>36</xdr:row>
      <xdr:rowOff>137648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20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58925</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05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124242</xdr:rowOff>
    </xdr:from>
    <xdr:to>
      <xdr:col>112</xdr:col>
      <xdr:colOff>38100</xdr:colOff>
      <xdr:row>36</xdr:row>
      <xdr:rowOff>54392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12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70919</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9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92832</xdr:rowOff>
    </xdr:from>
    <xdr:to>
      <xdr:col>107</xdr:col>
      <xdr:colOff>101600</xdr:colOff>
      <xdr:row>37</xdr:row>
      <xdr:rowOff>22982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26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39509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04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126848</xdr:rowOff>
    </xdr:from>
    <xdr:to>
      <xdr:col>102</xdr:col>
      <xdr:colOff>165100</xdr:colOff>
      <xdr:row>37</xdr:row>
      <xdr:rowOff>56998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73525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07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159629</xdr:rowOff>
    </xdr:from>
    <xdr:to>
      <xdr:col>98</xdr:col>
      <xdr:colOff>38100</xdr:colOff>
      <xdr:row>37</xdr:row>
      <xdr:rowOff>89779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3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106306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10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135586</xdr:rowOff>
    </xdr:from>
    <xdr:to>
      <xdr:col>116</xdr:col>
      <xdr:colOff>63500</xdr:colOff>
      <xdr:row>58</xdr:row>
      <xdr:rowOff>136362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079686"/>
          <a:ext cx="8382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134671</xdr:rowOff>
    </xdr:from>
    <xdr:to>
      <xdr:col>111</xdr:col>
      <xdr:colOff>177800</xdr:colOff>
      <xdr:row>58</xdr:row>
      <xdr:rowOff>136362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7877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134671</xdr:rowOff>
    </xdr:from>
    <xdr:to>
      <xdr:col>107</xdr:col>
      <xdr:colOff>50800</xdr:colOff>
      <xdr:row>58</xdr:row>
      <xdr:rowOff>137185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78771"/>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135311</xdr:rowOff>
    </xdr:from>
    <xdr:to>
      <xdr:col>102</xdr:col>
      <xdr:colOff>114300</xdr:colOff>
      <xdr:row>58</xdr:row>
      <xdr:rowOff>137185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7941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129349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5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119839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54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84786</xdr:rowOff>
    </xdr:from>
    <xdr:to>
      <xdr:col>116</xdr:col>
      <xdr:colOff>114300</xdr:colOff>
      <xdr:row>59</xdr:row>
      <xdr:rowOff>14936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171163</xdr:rowOff>
    </xdr:from>
    <xdr:ext cx="313932"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9438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85562</xdr:rowOff>
    </xdr:from>
    <xdr:to>
      <xdr:col>112</xdr:col>
      <xdr:colOff>38100</xdr:colOff>
      <xdr:row>59</xdr:row>
      <xdr:rowOff>15712</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2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6839</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66333" y="101223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83871</xdr:rowOff>
    </xdr:from>
    <xdr:to>
      <xdr:col>107</xdr:col>
      <xdr:colOff>101600</xdr:colOff>
      <xdr:row>59</xdr:row>
      <xdr:rowOff>14021</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5148</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5017" y="10120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86385</xdr:rowOff>
    </xdr:from>
    <xdr:to>
      <xdr:col>102</xdr:col>
      <xdr:colOff>165100</xdr:colOff>
      <xdr:row>59</xdr:row>
      <xdr:rowOff>16535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7662</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88333" y="10123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84511</xdr:rowOff>
    </xdr:from>
    <xdr:to>
      <xdr:col>98</xdr:col>
      <xdr:colOff>38100</xdr:colOff>
      <xdr:row>59</xdr:row>
      <xdr:rowOff>14661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5788</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121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158179</xdr:rowOff>
    </xdr:from>
    <xdr:to>
      <xdr:col>116</xdr:col>
      <xdr:colOff>63500</xdr:colOff>
      <xdr:row>75</xdr:row>
      <xdr:rowOff>35268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45479"/>
          <a:ext cx="838200" cy="4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35268</xdr:rowOff>
    </xdr:from>
    <xdr:to>
      <xdr:col>111</xdr:col>
      <xdr:colOff>177800</xdr:colOff>
      <xdr:row>75</xdr:row>
      <xdr:rowOff>122021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94018"/>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122021</xdr:rowOff>
    </xdr:from>
    <xdr:to>
      <xdr:col>107</xdr:col>
      <xdr:colOff>50800</xdr:colOff>
      <xdr:row>76</xdr:row>
      <xdr:rowOff>10998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80771"/>
          <a:ext cx="889000" cy="6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143663</xdr:rowOff>
    </xdr:from>
    <xdr:to>
      <xdr:col>102</xdr:col>
      <xdr:colOff>114300</xdr:colOff>
      <xdr:row>76</xdr:row>
      <xdr:rowOff>10998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002413"/>
          <a:ext cx="889000" cy="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107379</xdr:rowOff>
    </xdr:from>
    <xdr:to>
      <xdr:col>116</xdr:col>
      <xdr:colOff>114300</xdr:colOff>
      <xdr:row>75</xdr:row>
      <xdr:rowOff>37529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7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130256</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155918</xdr:rowOff>
    </xdr:from>
    <xdr:to>
      <xdr:col>112</xdr:col>
      <xdr:colOff>38100</xdr:colOff>
      <xdr:row>75</xdr:row>
      <xdr:rowOff>86068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4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102595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71221</xdr:rowOff>
    </xdr:from>
    <xdr:to>
      <xdr:col>107</xdr:col>
      <xdr:colOff>101600</xdr:colOff>
      <xdr:row>76</xdr:row>
      <xdr:rowOff>1370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2997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163949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02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131649</xdr:rowOff>
    </xdr:from>
    <xdr:to>
      <xdr:col>102</xdr:col>
      <xdr:colOff>165100</xdr:colOff>
      <xdr:row>76</xdr:row>
      <xdr:rowOff>61798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903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52925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0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92863</xdr:rowOff>
    </xdr:from>
    <xdr:to>
      <xdr:col>98</xdr:col>
      <xdr:colOff>38100</xdr:colOff>
      <xdr:row>76</xdr:row>
      <xdr:rowOff>23013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14140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0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歳出決算総額は、住民一人当たり</a:t>
          </a:r>
          <a:r>
            <a:rPr kumimoji="1" lang="en-US" altLang="ja-JP" sz="1100">
              <a:solidFill>
                <a:sysClr val="windowText" lastClr="000000"/>
              </a:solidFill>
              <a:effectLst/>
              <a:latin typeface="+mn-lt"/>
              <a:ea typeface="+mn-ea"/>
              <a:cs typeface="+mn-cs"/>
            </a:rPr>
            <a:t>658,252</a:t>
          </a:r>
          <a:r>
            <a:rPr kumimoji="1" lang="ja-JP" altLang="ja-JP" sz="1100">
              <a:solidFill>
                <a:sysClr val="windowText" lastClr="000000"/>
              </a:solidFill>
              <a:effectLst/>
              <a:latin typeface="+mn-lt"/>
              <a:ea typeface="+mn-ea"/>
              <a:cs typeface="+mn-cs"/>
            </a:rPr>
            <a:t>円となっている。主な構成項目である扶助費は、住民一人当たり</a:t>
          </a:r>
          <a:r>
            <a:rPr kumimoji="1" lang="en-US" altLang="ja-JP" sz="1100">
              <a:solidFill>
                <a:sysClr val="windowText" lastClr="000000"/>
              </a:solidFill>
              <a:effectLst/>
              <a:latin typeface="+mn-lt"/>
              <a:ea typeface="+mn-ea"/>
              <a:cs typeface="+mn-cs"/>
            </a:rPr>
            <a:t>181,703</a:t>
          </a:r>
          <a:r>
            <a:rPr kumimoji="1" lang="ja-JP" altLang="ja-JP" sz="1100">
              <a:solidFill>
                <a:sysClr val="windowText" lastClr="000000"/>
              </a:solidFill>
              <a:effectLst/>
              <a:latin typeface="+mn-lt"/>
              <a:ea typeface="+mn-ea"/>
              <a:cs typeface="+mn-cs"/>
            </a:rPr>
            <a:t>円となっており、近年において増加傾向にある。その主な原因は、子育て関連経費や障害福祉サービス費等が年々増加していることであり、これは今後も続くものと予想している。また、公債費についても住民一人</a:t>
          </a:r>
          <a:r>
            <a:rPr kumimoji="1" lang="ja-JP" altLang="en-US" sz="1100">
              <a:solidFill>
                <a:sysClr val="windowText" lastClr="000000"/>
              </a:solidFill>
              <a:effectLst/>
              <a:latin typeface="+mn-lt"/>
              <a:ea typeface="+mn-ea"/>
              <a:cs typeface="+mn-cs"/>
            </a:rPr>
            <a:t>当たり</a:t>
          </a:r>
          <a:r>
            <a:rPr kumimoji="1" lang="en-US" altLang="ja-JP" sz="1100">
              <a:solidFill>
                <a:sysClr val="windowText" lastClr="000000"/>
              </a:solidFill>
              <a:effectLst/>
              <a:latin typeface="+mn-lt"/>
              <a:ea typeface="+mn-ea"/>
              <a:cs typeface="+mn-cs"/>
            </a:rPr>
            <a:t>90,966</a:t>
          </a:r>
          <a:r>
            <a:rPr kumimoji="1" lang="ja-JP" altLang="ja-JP" sz="1100">
              <a:solidFill>
                <a:sysClr val="windowText" lastClr="000000"/>
              </a:solidFill>
              <a:effectLst/>
              <a:latin typeface="+mn-lt"/>
              <a:ea typeface="+mn-ea"/>
              <a:cs typeface="+mn-cs"/>
            </a:rPr>
            <a:t>円と</a:t>
          </a:r>
          <a:r>
            <a:rPr kumimoji="1" lang="ja-JP" altLang="ja-JP" sz="1100">
              <a:solidFill>
                <a:srgbClr val="FF0000"/>
              </a:solidFill>
              <a:effectLst/>
              <a:latin typeface="+mn-lt"/>
              <a:ea typeface="+mn-ea"/>
              <a:cs typeface="+mn-cs"/>
            </a:rPr>
            <a:t>、</a:t>
          </a:r>
          <a:r>
            <a:rPr kumimoji="1" lang="ja-JP" altLang="ja-JP" sz="1100">
              <a:solidFill>
                <a:sysClr val="windowText" lastClr="000000"/>
              </a:solidFill>
              <a:effectLst/>
              <a:latin typeface="+mn-lt"/>
              <a:ea typeface="+mn-ea"/>
              <a:cs typeface="+mn-cs"/>
            </a:rPr>
            <a:t>類似団体平均（</a:t>
          </a:r>
          <a:r>
            <a:rPr kumimoji="1" lang="en-US" altLang="ja-JP" sz="1100">
              <a:solidFill>
                <a:sysClr val="windowText" lastClr="000000"/>
              </a:solidFill>
              <a:effectLst/>
              <a:latin typeface="+mn-lt"/>
              <a:ea typeface="+mn-ea"/>
              <a:cs typeface="+mn-cs"/>
            </a:rPr>
            <a:t>62,812</a:t>
          </a:r>
          <a:r>
            <a:rPr kumimoji="1" lang="ja-JP" altLang="ja-JP" sz="1100">
              <a:solidFill>
                <a:sysClr val="windowText" lastClr="000000"/>
              </a:solidFill>
              <a:effectLst/>
              <a:latin typeface="+mn-lt"/>
              <a:ea typeface="+mn-ea"/>
              <a:cs typeface="+mn-cs"/>
            </a:rPr>
            <a:t>円）を大幅に上回っており、今後も高い水準で推移していくと見込んでいる。このほか、普通建設事業費については一人当たり</a:t>
          </a:r>
          <a:r>
            <a:rPr kumimoji="1" lang="en-US" altLang="ja-JP" sz="1100">
              <a:solidFill>
                <a:sysClr val="windowText" lastClr="000000"/>
              </a:solidFill>
              <a:effectLst/>
              <a:latin typeface="+mn-lt"/>
              <a:ea typeface="+mn-ea"/>
              <a:cs typeface="+mn-cs"/>
            </a:rPr>
            <a:t>48,735</a:t>
          </a:r>
          <a:r>
            <a:rPr kumimoji="1" lang="ja-JP" altLang="ja-JP" sz="1100">
              <a:solidFill>
                <a:sysClr val="windowText" lastClr="000000"/>
              </a:solidFill>
              <a:effectLst/>
              <a:latin typeface="+mn-lt"/>
              <a:ea typeface="+mn-ea"/>
              <a:cs typeface="+mn-cs"/>
            </a:rPr>
            <a:t>円と前年度から</a:t>
          </a:r>
          <a:r>
            <a:rPr kumimoji="1" lang="en-US" altLang="ja-JP" sz="1100">
              <a:solidFill>
                <a:sysClr val="windowText" lastClr="000000"/>
              </a:solidFill>
              <a:effectLst/>
              <a:latin typeface="+mn-lt"/>
              <a:ea typeface="+mn-ea"/>
              <a:cs typeface="+mn-cs"/>
            </a:rPr>
            <a:t>21,749</a:t>
          </a:r>
          <a:r>
            <a:rPr kumimoji="1" lang="ja-JP" altLang="ja-JP" sz="1100">
              <a:solidFill>
                <a:sysClr val="windowText" lastClr="000000"/>
              </a:solidFill>
              <a:effectLst/>
              <a:latin typeface="+mn-lt"/>
              <a:ea typeface="+mn-ea"/>
              <a:cs typeface="+mn-cs"/>
            </a:rPr>
            <a:t>円減少したが、これは「</a:t>
          </a:r>
          <a:r>
            <a:rPr kumimoji="1" lang="ja-JP" altLang="en-US" sz="1100">
              <a:solidFill>
                <a:sysClr val="windowText" lastClr="000000"/>
              </a:solidFill>
              <a:effectLst/>
              <a:latin typeface="+mn-lt"/>
              <a:ea typeface="+mn-ea"/>
              <a:cs typeface="+mn-cs"/>
            </a:rPr>
            <a:t>ふるさと交流圏民センター整備事業</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大規模施設の改修</a:t>
          </a:r>
          <a:r>
            <a:rPr kumimoji="1" lang="ja-JP" altLang="ja-JP" sz="1100">
              <a:solidFill>
                <a:sysClr val="windowText" lastClr="000000"/>
              </a:solidFill>
              <a:effectLst/>
              <a:latin typeface="+mn-lt"/>
              <a:ea typeface="+mn-ea"/>
              <a:cs typeface="+mn-cs"/>
            </a:rPr>
            <a:t>工事が令和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年度で終了したこと</a:t>
          </a:r>
          <a:r>
            <a:rPr kumimoji="1" lang="ja-JP" altLang="en-US" sz="1100">
              <a:solidFill>
                <a:sysClr val="windowText" lastClr="000000"/>
              </a:solidFill>
              <a:effectLst/>
              <a:latin typeface="+mn-lt"/>
              <a:ea typeface="+mn-ea"/>
              <a:cs typeface="+mn-cs"/>
            </a:rPr>
            <a:t>によるもの</a:t>
          </a:r>
          <a:r>
            <a:rPr kumimoji="1"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維持補修費については一人当たり</a:t>
          </a:r>
          <a:r>
            <a:rPr kumimoji="1" lang="en-US" altLang="ja-JP" sz="1100">
              <a:solidFill>
                <a:sysClr val="windowText" lastClr="000000"/>
              </a:solidFill>
              <a:effectLst/>
              <a:latin typeface="+mn-lt"/>
              <a:ea typeface="+mn-ea"/>
              <a:cs typeface="+mn-cs"/>
            </a:rPr>
            <a:t>24,369</a:t>
          </a:r>
          <a:r>
            <a:rPr kumimoji="1" lang="ja-JP" altLang="ja-JP" sz="1100">
              <a:solidFill>
                <a:sysClr val="windowText" lastClr="000000"/>
              </a:solidFill>
              <a:effectLst/>
              <a:latin typeface="+mn-lt"/>
              <a:ea typeface="+mn-ea"/>
              <a:cs typeface="+mn-cs"/>
            </a:rPr>
            <a:t>円と、前年度から</a:t>
          </a:r>
          <a:r>
            <a:rPr kumimoji="1" lang="en-US" altLang="ja-JP" sz="1100">
              <a:solidFill>
                <a:sysClr val="windowText" lastClr="000000"/>
              </a:solidFill>
              <a:effectLst/>
              <a:latin typeface="+mn-lt"/>
              <a:ea typeface="+mn-ea"/>
              <a:cs typeface="+mn-cs"/>
            </a:rPr>
            <a:t>10,927</a:t>
          </a:r>
          <a:r>
            <a:rPr kumimoji="1" lang="ja-JP" altLang="ja-JP" sz="1100">
              <a:solidFill>
                <a:sysClr val="windowText" lastClr="000000"/>
              </a:solidFill>
              <a:effectLst/>
              <a:latin typeface="+mn-lt"/>
              <a:ea typeface="+mn-ea"/>
              <a:cs typeface="+mn-cs"/>
            </a:rPr>
            <a:t>円増加しているが、これは令和</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年度における記録的な大雪による除排雪経費の増加によるものである。また、投資及び出資金については一人当たり</a:t>
          </a:r>
          <a:r>
            <a:rPr kumimoji="1" lang="en-US" altLang="ja-JP" sz="1100">
              <a:solidFill>
                <a:sysClr val="windowText" lastClr="000000"/>
              </a:solidFill>
              <a:effectLst/>
              <a:latin typeface="+mn-lt"/>
              <a:ea typeface="+mn-ea"/>
              <a:cs typeface="+mn-cs"/>
            </a:rPr>
            <a:t>8,656</a:t>
          </a:r>
          <a:r>
            <a:rPr kumimoji="1" lang="ja-JP" altLang="ja-JP" sz="1100">
              <a:solidFill>
                <a:sysClr val="windowText" lastClr="000000"/>
              </a:solidFill>
              <a:effectLst/>
              <a:latin typeface="+mn-lt"/>
              <a:ea typeface="+mn-ea"/>
              <a:cs typeface="+mn-cs"/>
            </a:rPr>
            <a:t>円と、前年度から</a:t>
          </a:r>
          <a:r>
            <a:rPr kumimoji="1" lang="en-US" altLang="ja-JP" sz="1100">
              <a:solidFill>
                <a:sysClr val="windowText" lastClr="000000"/>
              </a:solidFill>
              <a:effectLst/>
              <a:latin typeface="+mn-lt"/>
              <a:ea typeface="+mn-ea"/>
              <a:cs typeface="+mn-cs"/>
            </a:rPr>
            <a:t>1,821</a:t>
          </a:r>
          <a:r>
            <a:rPr kumimoji="1" lang="ja-JP" altLang="ja-JP" sz="1100">
              <a:solidFill>
                <a:sysClr val="windowText" lastClr="000000"/>
              </a:solidFill>
              <a:effectLst/>
              <a:latin typeface="+mn-lt"/>
              <a:ea typeface="+mn-ea"/>
              <a:cs typeface="+mn-cs"/>
            </a:rPr>
            <a:t>円</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しているが、</a:t>
          </a:r>
          <a:r>
            <a:rPr kumimoji="1" lang="ja-JP" altLang="en-US" sz="1100">
              <a:solidFill>
                <a:sysClr val="windowText" lastClr="000000"/>
              </a:solidFill>
              <a:effectLst/>
              <a:latin typeface="+mn-lt"/>
              <a:ea typeface="+mn-ea"/>
              <a:cs typeface="+mn-cs"/>
            </a:rPr>
            <a:t>これは津軽広域水道企業団の施設整備が完了したことに伴い、出資金等が減少</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ため</a:t>
          </a:r>
          <a:r>
            <a:rPr kumimoji="1" lang="ja-JP" altLang="ja-JP" sz="1100">
              <a:solidFill>
                <a:sysClr val="windowText" lastClr="000000"/>
              </a:solidFill>
              <a:effectLst/>
              <a:latin typeface="+mn-lt"/>
              <a:ea typeface="+mn-ea"/>
              <a:cs typeface="+mn-cs"/>
            </a:rPr>
            <a:t>である。</a:t>
          </a:r>
          <a:endParaRPr lang="ja-JP" altLang="ja-JP" sz="1400">
            <a:solidFill>
              <a:sysClr val="windowText" lastClr="000000"/>
            </a:solidFill>
            <a:effectLst/>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青森県五所川原市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52,432
52,329
404.20
36,459,752
34,513,486
1,937,686
17,774,236
50,729,891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104.1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39116</xdr:rowOff>
    </xdr:from>
    <xdr:to>
      <xdr:col>24</xdr:col>
      <xdr:colOff>63500</xdr:colOff>
      <xdr:row>34</xdr:row>
      <xdr:rowOff>78435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8416"/>
          <a:ext cx="8382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130099</xdr:rowOff>
    </xdr:from>
    <xdr:to>
      <xdr:col>19</xdr:col>
      <xdr:colOff>177800</xdr:colOff>
      <xdr:row>34</xdr:row>
      <xdr:rowOff>78435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87949"/>
          <a:ext cx="889000" cy="1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99924</xdr:rowOff>
    </xdr:from>
    <xdr:to>
      <xdr:col>15</xdr:col>
      <xdr:colOff>50800</xdr:colOff>
      <xdr:row>33</xdr:row>
      <xdr:rowOff>130099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586324"/>
          <a:ext cx="889000" cy="2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99924</xdr:rowOff>
    </xdr:from>
    <xdr:to>
      <xdr:col>10</xdr:col>
      <xdr:colOff>114300</xdr:colOff>
      <xdr:row>32</xdr:row>
      <xdr:rowOff>101295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586324"/>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159766</xdr:rowOff>
    </xdr:from>
    <xdr:to>
      <xdr:col>24</xdr:col>
      <xdr:colOff>114300</xdr:colOff>
      <xdr:row>34</xdr:row>
      <xdr:rowOff>89916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11193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27635</xdr:rowOff>
    </xdr:from>
    <xdr:to>
      <xdr:col>20</xdr:col>
      <xdr:colOff>38100</xdr:colOff>
      <xdr:row>34</xdr:row>
      <xdr:rowOff>129235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145762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32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79299</xdr:rowOff>
    </xdr:from>
    <xdr:to>
      <xdr:col>15</xdr:col>
      <xdr:colOff>101600</xdr:colOff>
      <xdr:row>34</xdr:row>
      <xdr:rowOff>9449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25976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1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49124</xdr:rowOff>
    </xdr:from>
    <xdr:to>
      <xdr:col>10</xdr:col>
      <xdr:colOff>165100</xdr:colOff>
      <xdr:row>32</xdr:row>
      <xdr:rowOff>150724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3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167251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10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50495</xdr:rowOff>
    </xdr:from>
    <xdr:to>
      <xdr:col>6</xdr:col>
      <xdr:colOff>38100</xdr:colOff>
      <xdr:row>32</xdr:row>
      <xdr:rowOff>152095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168622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1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147594</xdr:rowOff>
    </xdr:from>
    <xdr:to>
      <xdr:col>24</xdr:col>
      <xdr:colOff>63500</xdr:colOff>
      <xdr:row>56</xdr:row>
      <xdr:rowOff>75448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891544"/>
          <a:ext cx="838200" cy="78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147594</xdr:rowOff>
    </xdr:from>
    <xdr:to>
      <xdr:col>19</xdr:col>
      <xdr:colOff>177800</xdr:colOff>
      <xdr:row>56</xdr:row>
      <xdr:rowOff>103360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891544"/>
          <a:ext cx="889000" cy="81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103360</xdr:rowOff>
    </xdr:from>
    <xdr:to>
      <xdr:col>15</xdr:col>
      <xdr:colOff>50800</xdr:colOff>
      <xdr:row>56</xdr:row>
      <xdr:rowOff>129672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04560"/>
          <a:ext cx="889000" cy="2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34346</xdr:rowOff>
    </xdr:from>
    <xdr:to>
      <xdr:col>10</xdr:col>
      <xdr:colOff>114300</xdr:colOff>
      <xdr:row>56</xdr:row>
      <xdr:rowOff>129672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121196"/>
          <a:ext cx="889000" cy="609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96298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97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24648</xdr:rowOff>
    </xdr:from>
    <xdr:to>
      <xdr:col>24</xdr:col>
      <xdr:colOff>114300</xdr:colOff>
      <xdr:row>56</xdr:row>
      <xdr:rowOff>126248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3075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0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96794</xdr:rowOff>
    </xdr:from>
    <xdr:to>
      <xdr:col>20</xdr:col>
      <xdr:colOff>38100</xdr:colOff>
      <xdr:row>52</xdr:row>
      <xdr:rowOff>26944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8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18071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93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52560</xdr:rowOff>
    </xdr:from>
    <xdr:to>
      <xdr:col>15</xdr:col>
      <xdr:colOff>101600</xdr:colOff>
      <xdr:row>56</xdr:row>
      <xdr:rowOff>154160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6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145287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4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78872</xdr:rowOff>
    </xdr:from>
    <xdr:to>
      <xdr:col>10</xdr:col>
      <xdr:colOff>165100</xdr:colOff>
      <xdr:row>57</xdr:row>
      <xdr:rowOff>9022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7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154996</xdr:rowOff>
    </xdr:from>
    <xdr:to>
      <xdr:col>6</xdr:col>
      <xdr:colOff>38100</xdr:colOff>
      <xdr:row>53</xdr:row>
      <xdr:rowOff>85146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0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101673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884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132296</xdr:rowOff>
    </xdr:from>
    <xdr:to>
      <xdr:col>24</xdr:col>
      <xdr:colOff>63500</xdr:colOff>
      <xdr:row>74</xdr:row>
      <xdr:rowOff>25514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305246"/>
          <a:ext cx="838200" cy="40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25514</xdr:rowOff>
    </xdr:from>
    <xdr:to>
      <xdr:col>19</xdr:col>
      <xdr:colOff>177800</xdr:colOff>
      <xdr:row>74</xdr:row>
      <xdr:rowOff>154153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712814"/>
          <a:ext cx="889000" cy="12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154153</xdr:rowOff>
    </xdr:from>
    <xdr:to>
      <xdr:col>15</xdr:col>
      <xdr:colOff>50800</xdr:colOff>
      <xdr:row>75</xdr:row>
      <xdr:rowOff>103962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841453"/>
          <a:ext cx="889000" cy="1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83541</xdr:rowOff>
    </xdr:from>
    <xdr:to>
      <xdr:col>10</xdr:col>
      <xdr:colOff>114300</xdr:colOff>
      <xdr:row>75</xdr:row>
      <xdr:rowOff>103962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942291"/>
          <a:ext cx="889000" cy="2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81496</xdr:rowOff>
    </xdr:from>
    <xdr:to>
      <xdr:col>24</xdr:col>
      <xdr:colOff>114300</xdr:colOff>
      <xdr:row>72</xdr:row>
      <xdr:rowOff>11646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25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104373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10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146164</xdr:rowOff>
    </xdr:from>
    <xdr:to>
      <xdr:col>20</xdr:col>
      <xdr:colOff>38100</xdr:colOff>
      <xdr:row>74</xdr:row>
      <xdr:rowOff>76314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6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92841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43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103353</xdr:rowOff>
    </xdr:from>
    <xdr:to>
      <xdr:col>15</xdr:col>
      <xdr:colOff>101600</xdr:colOff>
      <xdr:row>75</xdr:row>
      <xdr:rowOff>33503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7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50030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53162</xdr:rowOff>
    </xdr:from>
    <xdr:to>
      <xdr:col>10</xdr:col>
      <xdr:colOff>165100</xdr:colOff>
      <xdr:row>75</xdr:row>
      <xdr:rowOff>154763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11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171289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8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32741</xdr:rowOff>
    </xdr:from>
    <xdr:to>
      <xdr:col>6</xdr:col>
      <xdr:colOff>38100</xdr:colOff>
      <xdr:row>75</xdr:row>
      <xdr:rowOff>134341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8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150868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66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16926</xdr:rowOff>
    </xdr:from>
    <xdr:to>
      <xdr:col>24</xdr:col>
      <xdr:colOff>63500</xdr:colOff>
      <xdr:row>96</xdr:row>
      <xdr:rowOff>22771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304676"/>
          <a:ext cx="838200" cy="17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103597</xdr:rowOff>
    </xdr:from>
    <xdr:to>
      <xdr:col>19</xdr:col>
      <xdr:colOff>177800</xdr:colOff>
      <xdr:row>95</xdr:row>
      <xdr:rowOff>16926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5876997"/>
          <a:ext cx="889000" cy="42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103597</xdr:rowOff>
    </xdr:from>
    <xdr:to>
      <xdr:col>15</xdr:col>
      <xdr:colOff>50800</xdr:colOff>
      <xdr:row>96</xdr:row>
      <xdr:rowOff>3194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876997"/>
          <a:ext cx="889000" cy="58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3194</xdr:rowOff>
    </xdr:from>
    <xdr:to>
      <xdr:col>10</xdr:col>
      <xdr:colOff>114300</xdr:colOff>
      <xdr:row>97</xdr:row>
      <xdr:rowOff>39802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62394"/>
          <a:ext cx="889000" cy="20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143421</xdr:rowOff>
    </xdr:from>
    <xdr:to>
      <xdr:col>24</xdr:col>
      <xdr:colOff>114300</xdr:colOff>
      <xdr:row>96</xdr:row>
      <xdr:rowOff>73571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3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166298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8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137576</xdr:rowOff>
    </xdr:from>
    <xdr:to>
      <xdr:col>20</xdr:col>
      <xdr:colOff>38100</xdr:colOff>
      <xdr:row>95</xdr:row>
      <xdr:rowOff>67726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25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84253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02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52797</xdr:rowOff>
    </xdr:from>
    <xdr:to>
      <xdr:col>15</xdr:col>
      <xdr:colOff>101600</xdr:colOff>
      <xdr:row>92</xdr:row>
      <xdr:rowOff>154397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82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170924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560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123844</xdr:rowOff>
    </xdr:from>
    <xdr:to>
      <xdr:col>10</xdr:col>
      <xdr:colOff>165100</xdr:colOff>
      <xdr:row>96</xdr:row>
      <xdr:rowOff>53994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1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70521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18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160452</xdr:rowOff>
    </xdr:from>
    <xdr:to>
      <xdr:col>6</xdr:col>
      <xdr:colOff>38100</xdr:colOff>
      <xdr:row>97</xdr:row>
      <xdr:rowOff>90602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1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107129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9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138557</xdr:rowOff>
    </xdr:from>
    <xdr:to>
      <xdr:col>55</xdr:col>
      <xdr:colOff>0</xdr:colOff>
      <xdr:row>37</xdr:row>
      <xdr:rowOff>151130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482207"/>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98874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42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137414</xdr:rowOff>
    </xdr:from>
    <xdr:to>
      <xdr:col>50</xdr:col>
      <xdr:colOff>114300</xdr:colOff>
      <xdr:row>37</xdr:row>
      <xdr:rowOff>151130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481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121641</xdr:rowOff>
    </xdr:from>
    <xdr:to>
      <xdr:col>45</xdr:col>
      <xdr:colOff>177800</xdr:colOff>
      <xdr:row>37</xdr:row>
      <xdr:rowOff>137414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465291"/>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19549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53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121641</xdr:rowOff>
    </xdr:from>
    <xdr:to>
      <xdr:col>41</xdr:col>
      <xdr:colOff>50800</xdr:colOff>
      <xdr:row>37</xdr:row>
      <xdr:rowOff>123927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46529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25950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20007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5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87757</xdr:rowOff>
    </xdr:from>
    <xdr:to>
      <xdr:col>55</xdr:col>
      <xdr:colOff>50800</xdr:colOff>
      <xdr:row>38</xdr:row>
      <xdr:rowOff>17907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110634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28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100330</xdr:rowOff>
    </xdr:from>
    <xdr:to>
      <xdr:col>50</xdr:col>
      <xdr:colOff>165100</xdr:colOff>
      <xdr:row>38</xdr:row>
      <xdr:rowOff>30480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21607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86614</xdr:rowOff>
    </xdr:from>
    <xdr:to>
      <xdr:col>46</xdr:col>
      <xdr:colOff>38100</xdr:colOff>
      <xdr:row>38</xdr:row>
      <xdr:rowOff>16764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33291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2054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70841</xdr:rowOff>
    </xdr:from>
    <xdr:to>
      <xdr:col>41</xdr:col>
      <xdr:colOff>101600</xdr:colOff>
      <xdr:row>38</xdr:row>
      <xdr:rowOff>991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17518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18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73127</xdr:rowOff>
    </xdr:from>
    <xdr:to>
      <xdr:col>36</xdr:col>
      <xdr:colOff>165100</xdr:colOff>
      <xdr:row>38</xdr:row>
      <xdr:rowOff>3277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4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19804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192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152082</xdr:rowOff>
    </xdr:from>
    <xdr:to>
      <xdr:col>55</xdr:col>
      <xdr:colOff>0</xdr:colOff>
      <xdr:row>57</xdr:row>
      <xdr:rowOff>115303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753282"/>
          <a:ext cx="838200" cy="1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152082</xdr:rowOff>
    </xdr:from>
    <xdr:to>
      <xdr:col>50</xdr:col>
      <xdr:colOff>114300</xdr:colOff>
      <xdr:row>57</xdr:row>
      <xdr:rowOff>102362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53282"/>
          <a:ext cx="889000" cy="12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102362</xdr:rowOff>
    </xdr:from>
    <xdr:to>
      <xdr:col>45</xdr:col>
      <xdr:colOff>177800</xdr:colOff>
      <xdr:row>58</xdr:row>
      <xdr:rowOff>6414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75012"/>
          <a:ext cx="889000" cy="7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158501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147320</xdr:rowOff>
    </xdr:from>
    <xdr:to>
      <xdr:col>41</xdr:col>
      <xdr:colOff>50800</xdr:colOff>
      <xdr:row>58</xdr:row>
      <xdr:rowOff>6414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19970"/>
          <a:ext cx="889000" cy="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155871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8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64503</xdr:rowOff>
    </xdr:from>
    <xdr:to>
      <xdr:col>55</xdr:col>
      <xdr:colOff>50800</xdr:colOff>
      <xdr:row>57</xdr:row>
      <xdr:rowOff>166103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42930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1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101282</xdr:rowOff>
    </xdr:from>
    <xdr:to>
      <xdr:col>50</xdr:col>
      <xdr:colOff>165100</xdr:colOff>
      <xdr:row>57</xdr:row>
      <xdr:rowOff>31432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0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47959</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7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51562</xdr:rowOff>
    </xdr:from>
    <xdr:to>
      <xdr:col>46</xdr:col>
      <xdr:colOff>38100</xdr:colOff>
      <xdr:row>57</xdr:row>
      <xdr:rowOff>153162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2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144289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1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127064</xdr:rowOff>
    </xdr:from>
    <xdr:to>
      <xdr:col>41</xdr:col>
      <xdr:colOff>101600</xdr:colOff>
      <xdr:row>58</xdr:row>
      <xdr:rowOff>57214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48341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9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96520</xdr:rowOff>
    </xdr:from>
    <xdr:to>
      <xdr:col>36</xdr:col>
      <xdr:colOff>165100</xdr:colOff>
      <xdr:row>58</xdr:row>
      <xdr:rowOff>26670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17797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6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95256</xdr:rowOff>
    </xdr:from>
    <xdr:to>
      <xdr:col>55</xdr:col>
      <xdr:colOff>0</xdr:colOff>
      <xdr:row>77</xdr:row>
      <xdr:rowOff>169075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96906"/>
          <a:ext cx="838200" cy="7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169075</xdr:rowOff>
    </xdr:from>
    <xdr:to>
      <xdr:col>50</xdr:col>
      <xdr:colOff>114300</xdr:colOff>
      <xdr:row>78</xdr:row>
      <xdr:rowOff>110934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70725"/>
          <a:ext cx="889000" cy="1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107429</xdr:rowOff>
    </xdr:from>
    <xdr:to>
      <xdr:col>45</xdr:col>
      <xdr:colOff>177800</xdr:colOff>
      <xdr:row>78</xdr:row>
      <xdr:rowOff>110934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480529"/>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40340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78036</xdr:rowOff>
    </xdr:from>
    <xdr:to>
      <xdr:col>41</xdr:col>
      <xdr:colOff>50800</xdr:colOff>
      <xdr:row>78</xdr:row>
      <xdr:rowOff>107429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51136"/>
          <a:ext cx="889000" cy="2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38721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6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31672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44456</xdr:rowOff>
    </xdr:from>
    <xdr:to>
      <xdr:col>55</xdr:col>
      <xdr:colOff>50800</xdr:colOff>
      <xdr:row>77</xdr:row>
      <xdr:rowOff>146056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4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22883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118275</xdr:rowOff>
    </xdr:from>
    <xdr:to>
      <xdr:col>50</xdr:col>
      <xdr:colOff>165100</xdr:colOff>
      <xdr:row>78</xdr:row>
      <xdr:rowOff>48425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39552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1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60134</xdr:rowOff>
    </xdr:from>
    <xdr:to>
      <xdr:col>46</xdr:col>
      <xdr:colOff>38100</xdr:colOff>
      <xdr:row>78</xdr:row>
      <xdr:rowOff>161734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152861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2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56629</xdr:rowOff>
    </xdr:from>
    <xdr:to>
      <xdr:col>41</xdr:col>
      <xdr:colOff>101600</xdr:colOff>
      <xdr:row>78</xdr:row>
      <xdr:rowOff>158229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149356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27236</xdr:rowOff>
    </xdr:from>
    <xdr:to>
      <xdr:col>36</xdr:col>
      <xdr:colOff>165100</xdr:colOff>
      <xdr:row>78</xdr:row>
      <xdr:rowOff>128836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119963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9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66159</xdr:rowOff>
    </xdr:from>
    <xdr:to>
      <xdr:col>55</xdr:col>
      <xdr:colOff>0</xdr:colOff>
      <xdr:row>97</xdr:row>
      <xdr:rowOff>16531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525359"/>
          <a:ext cx="838200" cy="1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16531</xdr:rowOff>
    </xdr:from>
    <xdr:to>
      <xdr:col>50</xdr:col>
      <xdr:colOff>114300</xdr:colOff>
      <xdr:row>97</xdr:row>
      <xdr:rowOff>98262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647181"/>
          <a:ext cx="889000" cy="8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64205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3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162378</xdr:rowOff>
    </xdr:from>
    <xdr:to>
      <xdr:col>45</xdr:col>
      <xdr:colOff>177800</xdr:colOff>
      <xdr:row>97</xdr:row>
      <xdr:rowOff>98262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621578"/>
          <a:ext cx="889000" cy="10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162378</xdr:rowOff>
    </xdr:from>
    <xdr:to>
      <xdr:col>41</xdr:col>
      <xdr:colOff>50800</xdr:colOff>
      <xdr:row>96</xdr:row>
      <xdr:rowOff>167650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621578"/>
          <a:ext cx="889000" cy="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15359</xdr:rowOff>
    </xdr:from>
    <xdr:to>
      <xdr:col>55</xdr:col>
      <xdr:colOff>50800</xdr:colOff>
      <xdr:row>96</xdr:row>
      <xdr:rowOff>116959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47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38236</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32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137181</xdr:rowOff>
    </xdr:from>
    <xdr:to>
      <xdr:col>50</xdr:col>
      <xdr:colOff>165100</xdr:colOff>
      <xdr:row>97</xdr:row>
      <xdr:rowOff>67331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5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58458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6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47462</xdr:rowOff>
    </xdr:from>
    <xdr:to>
      <xdr:col>46</xdr:col>
      <xdr:colOff>38100</xdr:colOff>
      <xdr:row>97</xdr:row>
      <xdr:rowOff>149062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140189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111578</xdr:rowOff>
    </xdr:from>
    <xdr:to>
      <xdr:col>41</xdr:col>
      <xdr:colOff>101600</xdr:colOff>
      <xdr:row>97</xdr:row>
      <xdr:rowOff>41728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57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58255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34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116850</xdr:rowOff>
    </xdr:from>
    <xdr:to>
      <xdr:col>36</xdr:col>
      <xdr:colOff>165100</xdr:colOff>
      <xdr:row>97</xdr:row>
      <xdr:rowOff>47000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7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63527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35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67082</xdr:rowOff>
    </xdr:from>
    <xdr:to>
      <xdr:col>85</xdr:col>
      <xdr:colOff>127000</xdr:colOff>
      <xdr:row>34</xdr:row>
      <xdr:rowOff>81978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553482"/>
          <a:ext cx="838200" cy="35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82300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54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81978</xdr:rowOff>
    </xdr:from>
    <xdr:to>
      <xdr:col>81</xdr:col>
      <xdr:colOff>50800</xdr:colOff>
      <xdr:row>35</xdr:row>
      <xdr:rowOff>23571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911278"/>
          <a:ext cx="889000" cy="1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4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9398</xdr:rowOff>
    </xdr:from>
    <xdr:to>
      <xdr:col>76</xdr:col>
      <xdr:colOff>114300</xdr:colOff>
      <xdr:row>35</xdr:row>
      <xdr:rowOff>23571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5838698"/>
          <a:ext cx="889000" cy="1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74337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9398</xdr:rowOff>
    </xdr:from>
    <xdr:to>
      <xdr:col>71</xdr:col>
      <xdr:colOff>177800</xdr:colOff>
      <xdr:row>34</xdr:row>
      <xdr:rowOff>79273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838698"/>
          <a:ext cx="889000" cy="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85920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2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16282</xdr:rowOff>
    </xdr:from>
    <xdr:to>
      <xdr:col>85</xdr:col>
      <xdr:colOff>177800</xdr:colOff>
      <xdr:row>32</xdr:row>
      <xdr:rowOff>117882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50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39159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35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31178</xdr:rowOff>
    </xdr:from>
    <xdr:to>
      <xdr:col>81</xdr:col>
      <xdr:colOff>101600</xdr:colOff>
      <xdr:row>34</xdr:row>
      <xdr:rowOff>132778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86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149305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63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144221</xdr:rowOff>
    </xdr:from>
    <xdr:to>
      <xdr:col>76</xdr:col>
      <xdr:colOff>165100</xdr:colOff>
      <xdr:row>35</xdr:row>
      <xdr:rowOff>74371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97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90898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74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130048</xdr:rowOff>
    </xdr:from>
    <xdr:to>
      <xdr:col>72</xdr:col>
      <xdr:colOff>38100</xdr:colOff>
      <xdr:row>34</xdr:row>
      <xdr:rowOff>60198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7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76725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56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28473</xdr:rowOff>
    </xdr:from>
    <xdr:to>
      <xdr:col>67</xdr:col>
      <xdr:colOff>101600</xdr:colOff>
      <xdr:row>34</xdr:row>
      <xdr:rowOff>130073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85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146600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6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99320</xdr:rowOff>
    </xdr:from>
    <xdr:to>
      <xdr:col>85</xdr:col>
      <xdr:colOff>127000</xdr:colOff>
      <xdr:row>56</xdr:row>
      <xdr:rowOff>126212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700520"/>
          <a:ext cx="838200" cy="2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168649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99320</xdr:rowOff>
    </xdr:from>
    <xdr:to>
      <xdr:col>81</xdr:col>
      <xdr:colOff>50800</xdr:colOff>
      <xdr:row>57</xdr:row>
      <xdr:rowOff>137512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00520"/>
          <a:ext cx="889000" cy="20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69296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137512</xdr:rowOff>
    </xdr:from>
    <xdr:to>
      <xdr:col>76</xdr:col>
      <xdr:colOff>114300</xdr:colOff>
      <xdr:row>58</xdr:row>
      <xdr:rowOff>35295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910162"/>
          <a:ext cx="889000" cy="6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133842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39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53714</xdr:rowOff>
    </xdr:from>
    <xdr:to>
      <xdr:col>71</xdr:col>
      <xdr:colOff>177800</xdr:colOff>
      <xdr:row>58</xdr:row>
      <xdr:rowOff>35295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826364"/>
          <a:ext cx="889000" cy="1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165030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4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142660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40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75412</xdr:rowOff>
    </xdr:from>
    <xdr:to>
      <xdr:col>85</xdr:col>
      <xdr:colOff>177800</xdr:colOff>
      <xdr:row>57</xdr:row>
      <xdr:rowOff>5562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7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53839</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5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48520</xdr:rowOff>
    </xdr:from>
    <xdr:to>
      <xdr:col>81</xdr:col>
      <xdr:colOff>101600</xdr:colOff>
      <xdr:row>56</xdr:row>
      <xdr:rowOff>150120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141247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7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86712</xdr:rowOff>
    </xdr:from>
    <xdr:to>
      <xdr:col>76</xdr:col>
      <xdr:colOff>165100</xdr:colOff>
      <xdr:row>58</xdr:row>
      <xdr:rowOff>16862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5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7989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95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155945</xdr:rowOff>
    </xdr:from>
    <xdr:to>
      <xdr:col>72</xdr:col>
      <xdr:colOff>38100</xdr:colOff>
      <xdr:row>58</xdr:row>
      <xdr:rowOff>86095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2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77222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02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2914</xdr:rowOff>
    </xdr:from>
    <xdr:to>
      <xdr:col>67</xdr:col>
      <xdr:colOff>101600</xdr:colOff>
      <xdr:row>57</xdr:row>
      <xdr:rowOff>104514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77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95641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86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44411</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8961"/>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44107</xdr:rowOff>
    </xdr:from>
    <xdr:to>
      <xdr:col>81</xdr:col>
      <xdr:colOff>50800</xdr:colOff>
      <xdr:row>79</xdr:row>
      <xdr:rowOff>44411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88657"/>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42760</xdr:rowOff>
    </xdr:from>
    <xdr:to>
      <xdr:col>76</xdr:col>
      <xdr:colOff>114300</xdr:colOff>
      <xdr:row>79</xdr:row>
      <xdr:rowOff>44107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87310"/>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42760</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87310"/>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165061</xdr:rowOff>
    </xdr:from>
    <xdr:to>
      <xdr:col>81</xdr:col>
      <xdr:colOff>101600</xdr:colOff>
      <xdr:row>79</xdr:row>
      <xdr:rowOff>95211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86338</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164757</xdr:rowOff>
    </xdr:from>
    <xdr:to>
      <xdr:col>76</xdr:col>
      <xdr:colOff>165100</xdr:colOff>
      <xdr:row>79</xdr:row>
      <xdr:rowOff>94907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86034</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35333" y="13630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163410</xdr:rowOff>
    </xdr:from>
    <xdr:to>
      <xdr:col>72</xdr:col>
      <xdr:colOff>38100</xdr:colOff>
      <xdr:row>79</xdr:row>
      <xdr:rowOff>93560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84687</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4017" y="13629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37089</xdr:rowOff>
    </xdr:from>
    <xdr:to>
      <xdr:col>85</xdr:col>
      <xdr:colOff>127000</xdr:colOff>
      <xdr:row>95</xdr:row>
      <xdr:rowOff>50828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324839"/>
          <a:ext cx="838200" cy="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50828</xdr:rowOff>
    </xdr:from>
    <xdr:to>
      <xdr:col>81</xdr:col>
      <xdr:colOff>50800</xdr:colOff>
      <xdr:row>95</xdr:row>
      <xdr:rowOff>78663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338578"/>
          <a:ext cx="889000" cy="2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78663</xdr:rowOff>
    </xdr:from>
    <xdr:to>
      <xdr:col>76</xdr:col>
      <xdr:colOff>114300</xdr:colOff>
      <xdr:row>95</xdr:row>
      <xdr:rowOff>84105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366413"/>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71661</xdr:rowOff>
    </xdr:from>
    <xdr:to>
      <xdr:col>71</xdr:col>
      <xdr:colOff>177800</xdr:colOff>
      <xdr:row>95</xdr:row>
      <xdr:rowOff>84105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359411"/>
          <a:ext cx="889000" cy="1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157739</xdr:rowOff>
    </xdr:from>
    <xdr:to>
      <xdr:col>85</xdr:col>
      <xdr:colOff>177800</xdr:colOff>
      <xdr:row>95</xdr:row>
      <xdr:rowOff>87889</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9166</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1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28</xdr:rowOff>
    </xdr:from>
    <xdr:to>
      <xdr:col>81</xdr:col>
      <xdr:colOff>101600</xdr:colOff>
      <xdr:row>95</xdr:row>
      <xdr:rowOff>101628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28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118155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0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27863</xdr:rowOff>
    </xdr:from>
    <xdr:to>
      <xdr:col>76</xdr:col>
      <xdr:colOff>165100</xdr:colOff>
      <xdr:row>95</xdr:row>
      <xdr:rowOff>129463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31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145990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0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33305</xdr:rowOff>
    </xdr:from>
    <xdr:to>
      <xdr:col>72</xdr:col>
      <xdr:colOff>38100</xdr:colOff>
      <xdr:row>95</xdr:row>
      <xdr:rowOff>134905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151432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0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20861</xdr:rowOff>
    </xdr:from>
    <xdr:to>
      <xdr:col>67</xdr:col>
      <xdr:colOff>101600</xdr:colOff>
      <xdr:row>95</xdr:row>
      <xdr:rowOff>122461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3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138988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総務費が住民一人当たり</a:t>
          </a:r>
          <a:r>
            <a:rPr kumimoji="1" lang="en-US" altLang="ja-JP" sz="1100">
              <a:solidFill>
                <a:schemeClr val="dk1"/>
              </a:solidFill>
              <a:effectLst/>
              <a:latin typeface="+mn-lt"/>
              <a:ea typeface="+mn-ea"/>
              <a:cs typeface="+mn-cs"/>
            </a:rPr>
            <a:t>63,432</a:t>
          </a:r>
          <a:r>
            <a:rPr kumimoji="1" lang="ja-JP" altLang="en-US" sz="1100">
              <a:solidFill>
                <a:schemeClr val="dk1"/>
              </a:solidFill>
              <a:effectLst/>
              <a:latin typeface="+mn-lt"/>
              <a:ea typeface="+mn-ea"/>
              <a:cs typeface="+mn-cs"/>
            </a:rPr>
            <a:t>円と前年度と比較して大幅に減額となっている。これは</a:t>
          </a:r>
          <a:r>
            <a:rPr kumimoji="1" lang="en-US" altLang="ja-JP" sz="1100">
              <a:solidFill>
                <a:schemeClr val="dk1"/>
              </a:solidFill>
              <a:effectLst/>
              <a:latin typeface="+mn-lt"/>
              <a:ea typeface="+mn-ea"/>
              <a:cs typeface="+mn-cs"/>
            </a:rPr>
            <a:t>R2</a:t>
          </a:r>
          <a:r>
            <a:rPr kumimoji="1" lang="ja-JP" altLang="en-US" sz="1100">
              <a:solidFill>
                <a:schemeClr val="dk1"/>
              </a:solidFill>
              <a:effectLst/>
              <a:latin typeface="+mn-lt"/>
              <a:ea typeface="+mn-ea"/>
              <a:cs typeface="+mn-cs"/>
            </a:rPr>
            <a:t>に特別定額給付金の支給を行ったことによるものである。一方で、民生</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251,083</a:t>
          </a:r>
          <a:r>
            <a:rPr kumimoji="1" lang="ja-JP" altLang="ja-JP" sz="1100">
              <a:solidFill>
                <a:schemeClr val="dk1"/>
              </a:solidFill>
              <a:effectLst/>
              <a:latin typeface="+mn-lt"/>
              <a:ea typeface="+mn-ea"/>
              <a:cs typeface="+mn-cs"/>
            </a:rPr>
            <a:t>円と前年度と比較して大幅に</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となっているが、これは</a:t>
          </a:r>
          <a:r>
            <a:rPr kumimoji="1" lang="ja-JP" altLang="en-US" sz="1100">
              <a:solidFill>
                <a:schemeClr val="dk1"/>
              </a:solidFill>
              <a:effectLst/>
              <a:latin typeface="+mn-lt"/>
              <a:ea typeface="+mn-ea"/>
              <a:cs typeface="+mn-cs"/>
            </a:rPr>
            <a:t>住民税非課税世帯や子育て世帯への経済支援として給付金を支給したことによるものである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土木費が住民一人当たり</a:t>
          </a:r>
          <a:r>
            <a:rPr kumimoji="1" lang="en-US" altLang="ja-JP" sz="1100">
              <a:solidFill>
                <a:schemeClr val="dk1"/>
              </a:solidFill>
              <a:effectLst/>
              <a:latin typeface="+mn-lt"/>
              <a:ea typeface="+mn-ea"/>
              <a:cs typeface="+mn-cs"/>
            </a:rPr>
            <a:t>64,651</a:t>
          </a:r>
          <a:r>
            <a:rPr kumimoji="1" lang="ja-JP" altLang="ja-JP" sz="1100">
              <a:solidFill>
                <a:schemeClr val="dk1"/>
              </a:solidFill>
              <a:effectLst/>
              <a:latin typeface="+mn-lt"/>
              <a:ea typeface="+mn-ea"/>
              <a:cs typeface="+mn-cs"/>
            </a:rPr>
            <a:t>円と前年度と比較して増額となっているのは、記録的な大雪に伴う除排雪</a:t>
          </a:r>
          <a:r>
            <a:rPr kumimoji="1" lang="ja-JP" altLang="en-US" sz="1100">
              <a:solidFill>
                <a:schemeClr val="dk1"/>
              </a:solidFill>
              <a:effectLst/>
              <a:latin typeface="+mn-lt"/>
              <a:ea typeface="+mn-ea"/>
              <a:cs typeface="+mn-cs"/>
            </a:rPr>
            <a:t>経費</a:t>
          </a:r>
          <a:r>
            <a:rPr kumimoji="1" lang="ja-JP" altLang="ja-JP" sz="1100">
              <a:solidFill>
                <a:schemeClr val="dk1"/>
              </a:solidFill>
              <a:effectLst/>
              <a:latin typeface="+mn-lt"/>
              <a:ea typeface="+mn-ea"/>
              <a:cs typeface="+mn-cs"/>
            </a:rPr>
            <a:t>の増加によるものである。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2</a:t>
          </a:r>
          <a:r>
            <a:rPr kumimoji="1" lang="ja-JP" altLang="ja-JP" sz="1100">
              <a:solidFill>
                <a:sysClr val="windowText" lastClr="000000"/>
              </a:solidFill>
              <a:effectLst/>
              <a:latin typeface="+mn-lt"/>
              <a:ea typeface="+mn-ea"/>
              <a:cs typeface="+mn-cs"/>
            </a:rPr>
            <a:t>年度</a:t>
          </a:r>
          <a:r>
            <a:rPr kumimoji="1" lang="ja-JP" altLang="en-US" sz="1100">
              <a:solidFill>
                <a:sysClr val="windowText" lastClr="000000"/>
              </a:solidFill>
              <a:effectLst/>
              <a:latin typeface="+mn-lt"/>
              <a:ea typeface="+mn-ea"/>
              <a:cs typeface="+mn-cs"/>
            </a:rPr>
            <a:t>から</a:t>
          </a:r>
          <a:r>
            <a:rPr kumimoji="1" lang="ja-JP" altLang="ja-JP" sz="1100">
              <a:solidFill>
                <a:sysClr val="windowText" lastClr="000000"/>
              </a:solidFill>
              <a:effectLst/>
              <a:latin typeface="+mn-lt"/>
              <a:ea typeface="+mn-ea"/>
              <a:cs typeface="+mn-cs"/>
            </a:rPr>
            <a:t>は財政調整基金残高の増加により、</a:t>
          </a:r>
          <a:r>
            <a:rPr kumimoji="1" lang="ja-JP" altLang="en-US" sz="1100">
              <a:solidFill>
                <a:sysClr val="windowText" lastClr="000000"/>
              </a:solidFill>
              <a:effectLst/>
              <a:latin typeface="+mn-lt"/>
              <a:ea typeface="+mn-ea"/>
              <a:cs typeface="+mn-cs"/>
            </a:rPr>
            <a:t>実質単年度収支は</a:t>
          </a:r>
          <a:r>
            <a:rPr kumimoji="1" lang="ja-JP" altLang="ja-JP" sz="1100">
              <a:solidFill>
                <a:sysClr val="windowText" lastClr="000000"/>
              </a:solidFill>
              <a:effectLst/>
              <a:latin typeface="+mn-lt"/>
              <a:ea typeface="+mn-ea"/>
              <a:cs typeface="+mn-cs"/>
            </a:rPr>
            <a:t>黒字となっ</a:t>
          </a:r>
          <a:r>
            <a:rPr kumimoji="1" lang="ja-JP" altLang="en-US" sz="1100">
              <a:solidFill>
                <a:sysClr val="windowText" lastClr="000000"/>
              </a:solidFill>
              <a:effectLst/>
              <a:latin typeface="+mn-lt"/>
              <a:ea typeface="+mn-ea"/>
              <a:cs typeface="+mn-cs"/>
            </a:rPr>
            <a:t>ているが、依然として標準財政規模に比べ低い水準で推移している。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今後は、公債費が令和</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年度まで増加すると見込んでいること等により、厳しい財政運営となることが予想される。引き続き、事務事業の見直し等を徹底し、安定した財政運営を行っていくとともに、財政調整基金は最低水準の取崩しに努め、決算剰余金を中心とした積立により残高を増加させていく必要があ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青森県五所川原市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歳入確保、歳出抑制、経営改善等により、全会計において黒字決算を維持している。今後も全会計において黒字決算を維持できるよう努める。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election activeCell="A2" sqref="A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36459752</v>
      </c>
      <c r="BO4" s="410"/>
      <c r="BP4" s="410"/>
      <c r="BQ4" s="410"/>
      <c r="BR4" s="410"/>
      <c r="BS4" s="410"/>
      <c r="BT4" s="410"/>
      <c r="BU4" s="411"/>
      <c r="BV4" s="409">
        <v>39254647</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10.9</v>
      </c>
      <c r="CU4" s="416"/>
      <c r="CV4" s="416"/>
      <c r="CW4" s="416"/>
      <c r="CX4" s="416"/>
      <c r="CY4" s="416"/>
      <c r="CZ4" s="416"/>
      <c r="DA4" s="417"/>
      <c r="DB4" s="415">
        <v>5</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34513486</v>
      </c>
      <c r="BO5" s="447"/>
      <c r="BP5" s="447"/>
      <c r="BQ5" s="447"/>
      <c r="BR5" s="447"/>
      <c r="BS5" s="447"/>
      <c r="BT5" s="447"/>
      <c r="BU5" s="448"/>
      <c r="BV5" s="446">
        <v>38365948</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95.1</v>
      </c>
      <c r="CU5" s="444"/>
      <c r="CV5" s="444"/>
      <c r="CW5" s="444"/>
      <c r="CX5" s="444"/>
      <c r="CY5" s="444"/>
      <c r="CZ5" s="444"/>
      <c r="DA5" s="445"/>
      <c r="DB5" s="443">
        <v>97.2</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1946266</v>
      </c>
      <c r="BO6" s="447"/>
      <c r="BP6" s="447"/>
      <c r="BQ6" s="447"/>
      <c r="BR6" s="447"/>
      <c r="BS6" s="447"/>
      <c r="BT6" s="447"/>
      <c r="BU6" s="448"/>
      <c r="BV6" s="446">
        <v>888699</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97.8</v>
      </c>
      <c r="CU6" s="484"/>
      <c r="CV6" s="484"/>
      <c r="CW6" s="484"/>
      <c r="CX6" s="484"/>
      <c r="CY6" s="484"/>
      <c r="CZ6" s="484"/>
      <c r="DA6" s="485"/>
      <c r="DB6" s="483">
        <v>100.9</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94</v>
      </c>
      <c r="AV7" s="479"/>
      <c r="AW7" s="479"/>
      <c r="AX7" s="479"/>
      <c r="AY7" s="480" t="s">
        <v>105</v>
      </c>
      <c r="AZ7" s="481"/>
      <c r="BA7" s="481"/>
      <c r="BB7" s="481"/>
      <c r="BC7" s="481"/>
      <c r="BD7" s="481"/>
      <c r="BE7" s="481"/>
      <c r="BF7" s="481"/>
      <c r="BG7" s="481"/>
      <c r="BH7" s="481"/>
      <c r="BI7" s="481"/>
      <c r="BJ7" s="481"/>
      <c r="BK7" s="481"/>
      <c r="BL7" s="481"/>
      <c r="BM7" s="482"/>
      <c r="BN7" s="446">
        <v>8580</v>
      </c>
      <c r="BO7" s="447"/>
      <c r="BP7" s="447"/>
      <c r="BQ7" s="447"/>
      <c r="BR7" s="447"/>
      <c r="BS7" s="447"/>
      <c r="BT7" s="447"/>
      <c r="BU7" s="448"/>
      <c r="BV7" s="446">
        <v>31673</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17774236</v>
      </c>
      <c r="CU7" s="447"/>
      <c r="CV7" s="447"/>
      <c r="CW7" s="447"/>
      <c r="CX7" s="447"/>
      <c r="CY7" s="447"/>
      <c r="CZ7" s="447"/>
      <c r="DA7" s="448"/>
      <c r="DB7" s="446">
        <v>17038187</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94</v>
      </c>
      <c r="AV8" s="479"/>
      <c r="AW8" s="479"/>
      <c r="AX8" s="479"/>
      <c r="AY8" s="480" t="s">
        <v>108</v>
      </c>
      <c r="AZ8" s="481"/>
      <c r="BA8" s="481"/>
      <c r="BB8" s="481"/>
      <c r="BC8" s="481"/>
      <c r="BD8" s="481"/>
      <c r="BE8" s="481"/>
      <c r="BF8" s="481"/>
      <c r="BG8" s="481"/>
      <c r="BH8" s="481"/>
      <c r="BI8" s="481"/>
      <c r="BJ8" s="481"/>
      <c r="BK8" s="481"/>
      <c r="BL8" s="481"/>
      <c r="BM8" s="482"/>
      <c r="BN8" s="446">
        <v>1937686</v>
      </c>
      <c r="BO8" s="447"/>
      <c r="BP8" s="447"/>
      <c r="BQ8" s="447"/>
      <c r="BR8" s="447"/>
      <c r="BS8" s="447"/>
      <c r="BT8" s="447"/>
      <c r="BU8" s="448"/>
      <c r="BV8" s="446">
        <v>857026</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0.33</v>
      </c>
      <c r="CU8" s="487"/>
      <c r="CV8" s="487"/>
      <c r="CW8" s="487"/>
      <c r="CX8" s="487"/>
      <c r="CY8" s="487"/>
      <c r="CZ8" s="487"/>
      <c r="DA8" s="488"/>
      <c r="DB8" s="486">
        <v>0.33</v>
      </c>
      <c r="DC8" s="487"/>
      <c r="DD8" s="487"/>
      <c r="DE8" s="487"/>
      <c r="DF8" s="487"/>
      <c r="DG8" s="487"/>
      <c r="DH8" s="487"/>
      <c r="DI8" s="488"/>
    </row>
    <row r="9" spans="1:119" ht="18.75" customHeight="1" thickBot="1" x14ac:dyDescent="0.2">
      <c r="A9" s="178"/>
      <c r="B9" s="440" t="s">
        <v>110</v>
      </c>
      <c r="C9" s="441"/>
      <c r="D9" s="441"/>
      <c r="E9" s="441"/>
      <c r="F9" s="441"/>
      <c r="G9" s="441"/>
      <c r="H9" s="441"/>
      <c r="I9" s="441"/>
      <c r="J9" s="441"/>
      <c r="K9" s="489"/>
      <c r="L9" s="490" t="s">
        <v>111</v>
      </c>
      <c r="M9" s="491"/>
      <c r="N9" s="491"/>
      <c r="O9" s="491"/>
      <c r="P9" s="491"/>
      <c r="Q9" s="492"/>
      <c r="R9" s="493">
        <v>51415</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94</v>
      </c>
      <c r="AV9" s="479"/>
      <c r="AW9" s="479"/>
      <c r="AX9" s="479"/>
      <c r="AY9" s="480" t="s">
        <v>114</v>
      </c>
      <c r="AZ9" s="481"/>
      <c r="BA9" s="481"/>
      <c r="BB9" s="481"/>
      <c r="BC9" s="481"/>
      <c r="BD9" s="481"/>
      <c r="BE9" s="481"/>
      <c r="BF9" s="481"/>
      <c r="BG9" s="481"/>
      <c r="BH9" s="481"/>
      <c r="BI9" s="481"/>
      <c r="BJ9" s="481"/>
      <c r="BK9" s="481"/>
      <c r="BL9" s="481"/>
      <c r="BM9" s="482"/>
      <c r="BN9" s="446">
        <v>1080660</v>
      </c>
      <c r="BO9" s="447"/>
      <c r="BP9" s="447"/>
      <c r="BQ9" s="447"/>
      <c r="BR9" s="447"/>
      <c r="BS9" s="447"/>
      <c r="BT9" s="447"/>
      <c r="BU9" s="448"/>
      <c r="BV9" s="446">
        <v>279985</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20.100000000000001</v>
      </c>
      <c r="CU9" s="444"/>
      <c r="CV9" s="444"/>
      <c r="CW9" s="444"/>
      <c r="CX9" s="444"/>
      <c r="CY9" s="444"/>
      <c r="CZ9" s="444"/>
      <c r="DA9" s="445"/>
      <c r="DB9" s="443">
        <v>22.4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116</v>
      </c>
      <c r="M10" s="476"/>
      <c r="N10" s="476"/>
      <c r="O10" s="476"/>
      <c r="P10" s="476"/>
      <c r="Q10" s="477"/>
      <c r="R10" s="497">
        <v>55181</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118</v>
      </c>
      <c r="AV10" s="479"/>
      <c r="AW10" s="479"/>
      <c r="AX10" s="479"/>
      <c r="AY10" s="480" t="s">
        <v>119</v>
      </c>
      <c r="AZ10" s="481"/>
      <c r="BA10" s="481"/>
      <c r="BB10" s="481"/>
      <c r="BC10" s="481"/>
      <c r="BD10" s="481"/>
      <c r="BE10" s="481"/>
      <c r="BF10" s="481"/>
      <c r="BG10" s="481"/>
      <c r="BH10" s="481"/>
      <c r="BI10" s="481"/>
      <c r="BJ10" s="481"/>
      <c r="BK10" s="481"/>
      <c r="BL10" s="481"/>
      <c r="BM10" s="482"/>
      <c r="BN10" s="446">
        <v>13</v>
      </c>
      <c r="BO10" s="447"/>
      <c r="BP10" s="447"/>
      <c r="BQ10" s="447"/>
      <c r="BR10" s="447"/>
      <c r="BS10" s="447"/>
      <c r="BT10" s="447"/>
      <c r="BU10" s="448"/>
      <c r="BV10" s="446">
        <v>84610</v>
      </c>
      <c r="BW10" s="447"/>
      <c r="BX10" s="447"/>
      <c r="BY10" s="447"/>
      <c r="BZ10" s="447"/>
      <c r="CA10" s="447"/>
      <c r="CB10" s="447"/>
      <c r="CC10" s="448"/>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121</v>
      </c>
      <c r="M11" s="501"/>
      <c r="N11" s="501"/>
      <c r="O11" s="501"/>
      <c r="P11" s="501"/>
      <c r="Q11" s="502"/>
      <c r="R11" s="503" t="s">
        <v>122</v>
      </c>
      <c r="S11" s="504"/>
      <c r="T11" s="504"/>
      <c r="U11" s="504"/>
      <c r="V11" s="505"/>
      <c r="W11" s="434"/>
      <c r="X11" s="435"/>
      <c r="Y11" s="435"/>
      <c r="Z11" s="435"/>
      <c r="AA11" s="435"/>
      <c r="AB11" s="435"/>
      <c r="AC11" s="435"/>
      <c r="AD11" s="435"/>
      <c r="AE11" s="435"/>
      <c r="AF11" s="435"/>
      <c r="AG11" s="435"/>
      <c r="AH11" s="435"/>
      <c r="AI11" s="435"/>
      <c r="AJ11" s="435"/>
      <c r="AK11" s="435"/>
      <c r="AL11" s="438"/>
      <c r="AM11" s="475" t="s">
        <v>123</v>
      </c>
      <c r="AN11" s="476"/>
      <c r="AO11" s="476"/>
      <c r="AP11" s="476"/>
      <c r="AQ11" s="476"/>
      <c r="AR11" s="476"/>
      <c r="AS11" s="476"/>
      <c r="AT11" s="477"/>
      <c r="AU11" s="478" t="s">
        <v>124</v>
      </c>
      <c r="AV11" s="479"/>
      <c r="AW11" s="479"/>
      <c r="AX11" s="479"/>
      <c r="AY11" s="480" t="s">
        <v>125</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126</v>
      </c>
      <c r="CE11" s="450"/>
      <c r="CF11" s="450"/>
      <c r="CG11" s="450"/>
      <c r="CH11" s="450"/>
      <c r="CI11" s="450"/>
      <c r="CJ11" s="450"/>
      <c r="CK11" s="450"/>
      <c r="CL11" s="450"/>
      <c r="CM11" s="450"/>
      <c r="CN11" s="450"/>
      <c r="CO11" s="450"/>
      <c r="CP11" s="450"/>
      <c r="CQ11" s="450"/>
      <c r="CR11" s="450"/>
      <c r="CS11" s="451"/>
      <c r="CT11" s="486" t="s">
        <v>127</v>
      </c>
      <c r="CU11" s="487"/>
      <c r="CV11" s="487"/>
      <c r="CW11" s="487"/>
      <c r="CX11" s="487"/>
      <c r="CY11" s="487"/>
      <c r="CZ11" s="487"/>
      <c r="DA11" s="488"/>
      <c r="DB11" s="486" t="s">
        <v>127</v>
      </c>
      <c r="DC11" s="487"/>
      <c r="DD11" s="487"/>
      <c r="DE11" s="487"/>
      <c r="DF11" s="487"/>
      <c r="DG11" s="487"/>
      <c r="DH11" s="487"/>
      <c r="DI11" s="488"/>
    </row>
    <row r="12" spans="1:119" ht="18.75" customHeight="1" x14ac:dyDescent="0.15">
      <c r="A12" s="178"/>
      <c r="B12" s="506" t="s">
        <v>128</v>
      </c>
      <c r="C12" s="507"/>
      <c r="D12" s="507"/>
      <c r="E12" s="507"/>
      <c r="F12" s="507"/>
      <c r="G12" s="507"/>
      <c r="H12" s="507"/>
      <c r="I12" s="507"/>
      <c r="J12" s="507"/>
      <c r="K12" s="508"/>
      <c r="L12" s="515" t="s">
        <v>129</v>
      </c>
      <c r="M12" s="516"/>
      <c r="N12" s="516"/>
      <c r="O12" s="516"/>
      <c r="P12" s="516"/>
      <c r="Q12" s="517"/>
      <c r="R12" s="518">
        <v>52432</v>
      </c>
      <c r="S12" s="519"/>
      <c r="T12" s="519"/>
      <c r="U12" s="519"/>
      <c r="V12" s="520"/>
      <c r="W12" s="521" t="s">
        <v>1</v>
      </c>
      <c r="X12" s="479"/>
      <c r="Y12" s="479"/>
      <c r="Z12" s="479"/>
      <c r="AA12" s="479"/>
      <c r="AB12" s="522"/>
      <c r="AC12" s="523" t="s">
        <v>130</v>
      </c>
      <c r="AD12" s="524"/>
      <c r="AE12" s="524"/>
      <c r="AF12" s="524"/>
      <c r="AG12" s="525"/>
      <c r="AH12" s="523" t="s">
        <v>131</v>
      </c>
      <c r="AI12" s="524"/>
      <c r="AJ12" s="524"/>
      <c r="AK12" s="524"/>
      <c r="AL12" s="526"/>
      <c r="AM12" s="475" t="s">
        <v>132</v>
      </c>
      <c r="AN12" s="476"/>
      <c r="AO12" s="476"/>
      <c r="AP12" s="476"/>
      <c r="AQ12" s="476"/>
      <c r="AR12" s="476"/>
      <c r="AS12" s="476"/>
      <c r="AT12" s="477"/>
      <c r="AU12" s="478" t="s">
        <v>133</v>
      </c>
      <c r="AV12" s="479"/>
      <c r="AW12" s="479"/>
      <c r="AX12" s="479"/>
      <c r="AY12" s="480" t="s">
        <v>134</v>
      </c>
      <c r="AZ12" s="481"/>
      <c r="BA12" s="481"/>
      <c r="BB12" s="481"/>
      <c r="BC12" s="481"/>
      <c r="BD12" s="481"/>
      <c r="BE12" s="481"/>
      <c r="BF12" s="481"/>
      <c r="BG12" s="481"/>
      <c r="BH12" s="481"/>
      <c r="BI12" s="481"/>
      <c r="BJ12" s="481"/>
      <c r="BK12" s="481"/>
      <c r="BL12" s="481"/>
      <c r="BM12" s="482"/>
      <c r="BN12" s="446">
        <v>833837</v>
      </c>
      <c r="BO12" s="447"/>
      <c r="BP12" s="447"/>
      <c r="BQ12" s="447"/>
      <c r="BR12" s="447"/>
      <c r="BS12" s="447"/>
      <c r="BT12" s="447"/>
      <c r="BU12" s="448"/>
      <c r="BV12" s="446">
        <v>157108</v>
      </c>
      <c r="BW12" s="447"/>
      <c r="BX12" s="447"/>
      <c r="BY12" s="447"/>
      <c r="BZ12" s="447"/>
      <c r="CA12" s="447"/>
      <c r="CB12" s="447"/>
      <c r="CC12" s="448"/>
      <c r="CD12" s="449" t="s">
        <v>135</v>
      </c>
      <c r="CE12" s="450"/>
      <c r="CF12" s="450"/>
      <c r="CG12" s="450"/>
      <c r="CH12" s="450"/>
      <c r="CI12" s="450"/>
      <c r="CJ12" s="450"/>
      <c r="CK12" s="450"/>
      <c r="CL12" s="450"/>
      <c r="CM12" s="450"/>
      <c r="CN12" s="450"/>
      <c r="CO12" s="450"/>
      <c r="CP12" s="450"/>
      <c r="CQ12" s="450"/>
      <c r="CR12" s="450"/>
      <c r="CS12" s="451"/>
      <c r="CT12" s="486" t="s">
        <v>127</v>
      </c>
      <c r="CU12" s="487"/>
      <c r="CV12" s="487"/>
      <c r="CW12" s="487"/>
      <c r="CX12" s="487"/>
      <c r="CY12" s="487"/>
      <c r="CZ12" s="487"/>
      <c r="DA12" s="488"/>
      <c r="DB12" s="486" t="s">
        <v>127</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136</v>
      </c>
      <c r="N13" s="538"/>
      <c r="O13" s="538"/>
      <c r="P13" s="538"/>
      <c r="Q13" s="539"/>
      <c r="R13" s="530">
        <v>52329</v>
      </c>
      <c r="S13" s="531"/>
      <c r="T13" s="531"/>
      <c r="U13" s="531"/>
      <c r="V13" s="532"/>
      <c r="W13" s="462" t="s">
        <v>137</v>
      </c>
      <c r="X13" s="463"/>
      <c r="Y13" s="463"/>
      <c r="Z13" s="463"/>
      <c r="AA13" s="463"/>
      <c r="AB13" s="453"/>
      <c r="AC13" s="497">
        <v>3220</v>
      </c>
      <c r="AD13" s="498"/>
      <c r="AE13" s="498"/>
      <c r="AF13" s="498"/>
      <c r="AG13" s="540"/>
      <c r="AH13" s="497">
        <v>3704</v>
      </c>
      <c r="AI13" s="498"/>
      <c r="AJ13" s="498"/>
      <c r="AK13" s="498"/>
      <c r="AL13" s="499"/>
      <c r="AM13" s="475" t="s">
        <v>138</v>
      </c>
      <c r="AN13" s="476"/>
      <c r="AO13" s="476"/>
      <c r="AP13" s="476"/>
      <c r="AQ13" s="476"/>
      <c r="AR13" s="476"/>
      <c r="AS13" s="476"/>
      <c r="AT13" s="477"/>
      <c r="AU13" s="478" t="s">
        <v>118</v>
      </c>
      <c r="AV13" s="479"/>
      <c r="AW13" s="479"/>
      <c r="AX13" s="479"/>
      <c r="AY13" s="480" t="s">
        <v>139</v>
      </c>
      <c r="AZ13" s="481"/>
      <c r="BA13" s="481"/>
      <c r="BB13" s="481"/>
      <c r="BC13" s="481"/>
      <c r="BD13" s="481"/>
      <c r="BE13" s="481"/>
      <c r="BF13" s="481"/>
      <c r="BG13" s="481"/>
      <c r="BH13" s="481"/>
      <c r="BI13" s="481"/>
      <c r="BJ13" s="481"/>
      <c r="BK13" s="481"/>
      <c r="BL13" s="481"/>
      <c r="BM13" s="482"/>
      <c r="BN13" s="446">
        <v>246836</v>
      </c>
      <c r="BO13" s="447"/>
      <c r="BP13" s="447"/>
      <c r="BQ13" s="447"/>
      <c r="BR13" s="447"/>
      <c r="BS13" s="447"/>
      <c r="BT13" s="447"/>
      <c r="BU13" s="448"/>
      <c r="BV13" s="446">
        <v>207487</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10</v>
      </c>
      <c r="CU13" s="444"/>
      <c r="CV13" s="444"/>
      <c r="CW13" s="444"/>
      <c r="CX13" s="444"/>
      <c r="CY13" s="444"/>
      <c r="CZ13" s="444"/>
      <c r="DA13" s="445"/>
      <c r="DB13" s="443">
        <v>10.5</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141</v>
      </c>
      <c r="M14" s="528"/>
      <c r="N14" s="528"/>
      <c r="O14" s="528"/>
      <c r="P14" s="528"/>
      <c r="Q14" s="529"/>
      <c r="R14" s="530">
        <v>53204</v>
      </c>
      <c r="S14" s="531"/>
      <c r="T14" s="531"/>
      <c r="U14" s="531"/>
      <c r="V14" s="532"/>
      <c r="W14" s="436"/>
      <c r="X14" s="437"/>
      <c r="Y14" s="437"/>
      <c r="Z14" s="437"/>
      <c r="AA14" s="437"/>
      <c r="AB14" s="426"/>
      <c r="AC14" s="533">
        <v>13.4</v>
      </c>
      <c r="AD14" s="534"/>
      <c r="AE14" s="534"/>
      <c r="AF14" s="534"/>
      <c r="AG14" s="535"/>
      <c r="AH14" s="533">
        <v>14.6</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142</v>
      </c>
      <c r="CE14" s="542"/>
      <c r="CF14" s="542"/>
      <c r="CG14" s="542"/>
      <c r="CH14" s="542"/>
      <c r="CI14" s="542"/>
      <c r="CJ14" s="542"/>
      <c r="CK14" s="542"/>
      <c r="CL14" s="542"/>
      <c r="CM14" s="542"/>
      <c r="CN14" s="542"/>
      <c r="CO14" s="542"/>
      <c r="CP14" s="542"/>
      <c r="CQ14" s="542"/>
      <c r="CR14" s="542"/>
      <c r="CS14" s="543"/>
      <c r="CT14" s="544">
        <v>104.1</v>
      </c>
      <c r="CU14" s="545"/>
      <c r="CV14" s="545"/>
      <c r="CW14" s="545"/>
      <c r="CX14" s="545"/>
      <c r="CY14" s="545"/>
      <c r="CZ14" s="545"/>
      <c r="DA14" s="546"/>
      <c r="DB14" s="544">
        <v>125</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143</v>
      </c>
      <c r="N15" s="538"/>
      <c r="O15" s="538"/>
      <c r="P15" s="538"/>
      <c r="Q15" s="539"/>
      <c r="R15" s="530">
        <v>53096</v>
      </c>
      <c r="S15" s="531"/>
      <c r="T15" s="531"/>
      <c r="U15" s="531"/>
      <c r="V15" s="532"/>
      <c r="W15" s="462" t="s">
        <v>144</v>
      </c>
      <c r="X15" s="463"/>
      <c r="Y15" s="463"/>
      <c r="Z15" s="463"/>
      <c r="AA15" s="463"/>
      <c r="AB15" s="453"/>
      <c r="AC15" s="497">
        <v>4797</v>
      </c>
      <c r="AD15" s="498"/>
      <c r="AE15" s="498"/>
      <c r="AF15" s="498"/>
      <c r="AG15" s="540"/>
      <c r="AH15" s="497">
        <v>5157</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4945146</v>
      </c>
      <c r="BO15" s="410"/>
      <c r="BP15" s="410"/>
      <c r="BQ15" s="410"/>
      <c r="BR15" s="410"/>
      <c r="BS15" s="410"/>
      <c r="BT15" s="410"/>
      <c r="BU15" s="411"/>
      <c r="BV15" s="409">
        <v>5102647</v>
      </c>
      <c r="BW15" s="410"/>
      <c r="BX15" s="410"/>
      <c r="BY15" s="410"/>
      <c r="BZ15" s="410"/>
      <c r="CA15" s="410"/>
      <c r="CB15" s="410"/>
      <c r="CC15" s="411"/>
      <c r="CD15" s="547" t="s">
        <v>146</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147</v>
      </c>
      <c r="M16" s="550"/>
      <c r="N16" s="550"/>
      <c r="O16" s="550"/>
      <c r="P16" s="550"/>
      <c r="Q16" s="551"/>
      <c r="R16" s="552" t="s">
        <v>148</v>
      </c>
      <c r="S16" s="553"/>
      <c r="T16" s="553"/>
      <c r="U16" s="553"/>
      <c r="V16" s="554"/>
      <c r="W16" s="436"/>
      <c r="X16" s="437"/>
      <c r="Y16" s="437"/>
      <c r="Z16" s="437"/>
      <c r="AA16" s="437"/>
      <c r="AB16" s="426"/>
      <c r="AC16" s="533">
        <v>19.899999999999999</v>
      </c>
      <c r="AD16" s="534"/>
      <c r="AE16" s="534"/>
      <c r="AF16" s="534"/>
      <c r="AG16" s="535"/>
      <c r="AH16" s="533">
        <v>20.3</v>
      </c>
      <c r="AI16" s="534"/>
      <c r="AJ16" s="534"/>
      <c r="AK16" s="534"/>
      <c r="AL16" s="536"/>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15859794</v>
      </c>
      <c r="BO16" s="447"/>
      <c r="BP16" s="447"/>
      <c r="BQ16" s="447"/>
      <c r="BR16" s="447"/>
      <c r="BS16" s="447"/>
      <c r="BT16" s="447"/>
      <c r="BU16" s="448"/>
      <c r="BV16" s="446">
        <v>15218496</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150</v>
      </c>
      <c r="N17" s="558"/>
      <c r="O17" s="558"/>
      <c r="P17" s="558"/>
      <c r="Q17" s="559"/>
      <c r="R17" s="552" t="s">
        <v>151</v>
      </c>
      <c r="S17" s="553"/>
      <c r="T17" s="553"/>
      <c r="U17" s="553"/>
      <c r="V17" s="554"/>
      <c r="W17" s="462" t="s">
        <v>152</v>
      </c>
      <c r="X17" s="463"/>
      <c r="Y17" s="463"/>
      <c r="Z17" s="463"/>
      <c r="AA17" s="463"/>
      <c r="AB17" s="453"/>
      <c r="AC17" s="497">
        <v>16071</v>
      </c>
      <c r="AD17" s="498"/>
      <c r="AE17" s="498"/>
      <c r="AF17" s="498"/>
      <c r="AG17" s="540"/>
      <c r="AH17" s="497">
        <v>16512</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6164025</v>
      </c>
      <c r="BO17" s="447"/>
      <c r="BP17" s="447"/>
      <c r="BQ17" s="447"/>
      <c r="BR17" s="447"/>
      <c r="BS17" s="447"/>
      <c r="BT17" s="447"/>
      <c r="BU17" s="448"/>
      <c r="BV17" s="446">
        <v>6381310</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154</v>
      </c>
      <c r="C18" s="489"/>
      <c r="D18" s="489"/>
      <c r="E18" s="569"/>
      <c r="F18" s="569"/>
      <c r="G18" s="569"/>
      <c r="H18" s="569"/>
      <c r="I18" s="569"/>
      <c r="J18" s="569"/>
      <c r="K18" s="569"/>
      <c r="L18" s="570">
        <v>404.2</v>
      </c>
      <c r="M18" s="570"/>
      <c r="N18" s="570"/>
      <c r="O18" s="570"/>
      <c r="P18" s="570"/>
      <c r="Q18" s="570"/>
      <c r="R18" s="571"/>
      <c r="S18" s="571"/>
      <c r="T18" s="571"/>
      <c r="U18" s="571"/>
      <c r="V18" s="572"/>
      <c r="W18" s="464"/>
      <c r="X18" s="465"/>
      <c r="Y18" s="465"/>
      <c r="Z18" s="465"/>
      <c r="AA18" s="465"/>
      <c r="AB18" s="456"/>
      <c r="AC18" s="573">
        <v>66.7</v>
      </c>
      <c r="AD18" s="574"/>
      <c r="AE18" s="574"/>
      <c r="AF18" s="574"/>
      <c r="AG18" s="575"/>
      <c r="AH18" s="573">
        <v>65.099999999999994</v>
      </c>
      <c r="AI18" s="574"/>
      <c r="AJ18" s="574"/>
      <c r="AK18" s="574"/>
      <c r="AL18" s="576"/>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17532385</v>
      </c>
      <c r="BO18" s="447"/>
      <c r="BP18" s="447"/>
      <c r="BQ18" s="447"/>
      <c r="BR18" s="447"/>
      <c r="BS18" s="447"/>
      <c r="BT18" s="447"/>
      <c r="BU18" s="448"/>
      <c r="BV18" s="446">
        <v>16994825</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156</v>
      </c>
      <c r="C19" s="489"/>
      <c r="D19" s="489"/>
      <c r="E19" s="569"/>
      <c r="F19" s="569"/>
      <c r="G19" s="569"/>
      <c r="H19" s="569"/>
      <c r="I19" s="569"/>
      <c r="J19" s="569"/>
      <c r="K19" s="569"/>
      <c r="L19" s="577">
        <v>127</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22650359</v>
      </c>
      <c r="BO19" s="447"/>
      <c r="BP19" s="447"/>
      <c r="BQ19" s="447"/>
      <c r="BR19" s="447"/>
      <c r="BS19" s="447"/>
      <c r="BT19" s="447"/>
      <c r="BU19" s="448"/>
      <c r="BV19" s="446">
        <v>20230953</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158</v>
      </c>
      <c r="C20" s="489"/>
      <c r="D20" s="489"/>
      <c r="E20" s="569"/>
      <c r="F20" s="569"/>
      <c r="G20" s="569"/>
      <c r="H20" s="569"/>
      <c r="I20" s="569"/>
      <c r="J20" s="569"/>
      <c r="K20" s="569"/>
      <c r="L20" s="577">
        <v>20908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159</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160</v>
      </c>
      <c r="C22" s="590"/>
      <c r="D22" s="591"/>
      <c r="E22" s="458" t="s">
        <v>1</v>
      </c>
      <c r="F22" s="463"/>
      <c r="G22" s="463"/>
      <c r="H22" s="463"/>
      <c r="I22" s="463"/>
      <c r="J22" s="463"/>
      <c r="K22" s="453"/>
      <c r="L22" s="458" t="s">
        <v>161</v>
      </c>
      <c r="M22" s="463"/>
      <c r="N22" s="463"/>
      <c r="O22" s="463"/>
      <c r="P22" s="453"/>
      <c r="Q22" s="621" t="s">
        <v>162</v>
      </c>
      <c r="R22" s="622"/>
      <c r="S22" s="622"/>
      <c r="T22" s="622"/>
      <c r="U22" s="622"/>
      <c r="V22" s="623"/>
      <c r="W22" s="589" t="s">
        <v>163</v>
      </c>
      <c r="X22" s="590"/>
      <c r="Y22" s="591"/>
      <c r="Z22" s="458" t="s">
        <v>1</v>
      </c>
      <c r="AA22" s="463"/>
      <c r="AB22" s="463"/>
      <c r="AC22" s="463"/>
      <c r="AD22" s="463"/>
      <c r="AE22" s="463"/>
      <c r="AF22" s="463"/>
      <c r="AG22" s="453"/>
      <c r="AH22" s="627" t="s">
        <v>164</v>
      </c>
      <c r="AI22" s="463"/>
      <c r="AJ22" s="463"/>
      <c r="AK22" s="463"/>
      <c r="AL22" s="453"/>
      <c r="AM22" s="627" t="s">
        <v>165</v>
      </c>
      <c r="AN22" s="628"/>
      <c r="AO22" s="628"/>
      <c r="AP22" s="628"/>
      <c r="AQ22" s="628"/>
      <c r="AR22" s="629"/>
      <c r="AS22" s="621" t="s">
        <v>162</v>
      </c>
      <c r="AT22" s="622"/>
      <c r="AU22" s="622"/>
      <c r="AV22" s="622"/>
      <c r="AW22" s="622"/>
      <c r="AX22" s="633"/>
      <c r="AY22" s="406" t="s">
        <v>166</v>
      </c>
      <c r="AZ22" s="407"/>
      <c r="BA22" s="407"/>
      <c r="BB22" s="407"/>
      <c r="BC22" s="407"/>
      <c r="BD22" s="407"/>
      <c r="BE22" s="407"/>
      <c r="BF22" s="407"/>
      <c r="BG22" s="407"/>
      <c r="BH22" s="407"/>
      <c r="BI22" s="407"/>
      <c r="BJ22" s="407"/>
      <c r="BK22" s="407"/>
      <c r="BL22" s="407"/>
      <c r="BM22" s="408"/>
      <c r="BN22" s="409">
        <v>50729891</v>
      </c>
      <c r="BO22" s="410"/>
      <c r="BP22" s="410"/>
      <c r="BQ22" s="410"/>
      <c r="BR22" s="410"/>
      <c r="BS22" s="410"/>
      <c r="BT22" s="410"/>
      <c r="BU22" s="411"/>
      <c r="BV22" s="409">
        <v>52677774</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167</v>
      </c>
      <c r="AZ23" s="481"/>
      <c r="BA23" s="481"/>
      <c r="BB23" s="481"/>
      <c r="BC23" s="481"/>
      <c r="BD23" s="481"/>
      <c r="BE23" s="481"/>
      <c r="BF23" s="481"/>
      <c r="BG23" s="481"/>
      <c r="BH23" s="481"/>
      <c r="BI23" s="481"/>
      <c r="BJ23" s="481"/>
      <c r="BK23" s="481"/>
      <c r="BL23" s="481"/>
      <c r="BM23" s="482"/>
      <c r="BN23" s="446">
        <v>34581220</v>
      </c>
      <c r="BO23" s="447"/>
      <c r="BP23" s="447"/>
      <c r="BQ23" s="447"/>
      <c r="BR23" s="447"/>
      <c r="BS23" s="447"/>
      <c r="BT23" s="447"/>
      <c r="BU23" s="448"/>
      <c r="BV23" s="446">
        <v>35996214</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168</v>
      </c>
      <c r="F24" s="476"/>
      <c r="G24" s="476"/>
      <c r="H24" s="476"/>
      <c r="I24" s="476"/>
      <c r="J24" s="476"/>
      <c r="K24" s="477"/>
      <c r="L24" s="497">
        <v>1</v>
      </c>
      <c r="M24" s="498"/>
      <c r="N24" s="498"/>
      <c r="O24" s="498"/>
      <c r="P24" s="540"/>
      <c r="Q24" s="497">
        <v>7506</v>
      </c>
      <c r="R24" s="498"/>
      <c r="S24" s="498"/>
      <c r="T24" s="498"/>
      <c r="U24" s="498"/>
      <c r="V24" s="540"/>
      <c r="W24" s="592"/>
      <c r="X24" s="593"/>
      <c r="Y24" s="594"/>
      <c r="Z24" s="496" t="s">
        <v>169</v>
      </c>
      <c r="AA24" s="476"/>
      <c r="AB24" s="476"/>
      <c r="AC24" s="476"/>
      <c r="AD24" s="476"/>
      <c r="AE24" s="476"/>
      <c r="AF24" s="476"/>
      <c r="AG24" s="477"/>
      <c r="AH24" s="497">
        <v>381</v>
      </c>
      <c r="AI24" s="498"/>
      <c r="AJ24" s="498"/>
      <c r="AK24" s="498"/>
      <c r="AL24" s="540"/>
      <c r="AM24" s="497">
        <v>1155192</v>
      </c>
      <c r="AN24" s="498"/>
      <c r="AO24" s="498"/>
      <c r="AP24" s="498"/>
      <c r="AQ24" s="498"/>
      <c r="AR24" s="540"/>
      <c r="AS24" s="497">
        <v>3032</v>
      </c>
      <c r="AT24" s="498"/>
      <c r="AU24" s="498"/>
      <c r="AV24" s="498"/>
      <c r="AW24" s="498"/>
      <c r="AX24" s="499"/>
      <c r="AY24" s="562" t="s">
        <v>170</v>
      </c>
      <c r="AZ24" s="563"/>
      <c r="BA24" s="563"/>
      <c r="BB24" s="563"/>
      <c r="BC24" s="563"/>
      <c r="BD24" s="563"/>
      <c r="BE24" s="563"/>
      <c r="BF24" s="563"/>
      <c r="BG24" s="563"/>
      <c r="BH24" s="563"/>
      <c r="BI24" s="563"/>
      <c r="BJ24" s="563"/>
      <c r="BK24" s="563"/>
      <c r="BL24" s="563"/>
      <c r="BM24" s="564"/>
      <c r="BN24" s="446">
        <v>41001684</v>
      </c>
      <c r="BO24" s="447"/>
      <c r="BP24" s="447"/>
      <c r="BQ24" s="447"/>
      <c r="BR24" s="447"/>
      <c r="BS24" s="447"/>
      <c r="BT24" s="447"/>
      <c r="BU24" s="448"/>
      <c r="BV24" s="446">
        <v>42565979</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171</v>
      </c>
      <c r="F25" s="476"/>
      <c r="G25" s="476"/>
      <c r="H25" s="476"/>
      <c r="I25" s="476"/>
      <c r="J25" s="476"/>
      <c r="K25" s="477"/>
      <c r="L25" s="497">
        <v>1</v>
      </c>
      <c r="M25" s="498"/>
      <c r="N25" s="498"/>
      <c r="O25" s="498"/>
      <c r="P25" s="540"/>
      <c r="Q25" s="497">
        <v>6129</v>
      </c>
      <c r="R25" s="498"/>
      <c r="S25" s="498"/>
      <c r="T25" s="498"/>
      <c r="U25" s="498"/>
      <c r="V25" s="540"/>
      <c r="W25" s="592"/>
      <c r="X25" s="593"/>
      <c r="Y25" s="594"/>
      <c r="Z25" s="496" t="s">
        <v>172</v>
      </c>
      <c r="AA25" s="476"/>
      <c r="AB25" s="476"/>
      <c r="AC25" s="476"/>
      <c r="AD25" s="476"/>
      <c r="AE25" s="476"/>
      <c r="AF25" s="476"/>
      <c r="AG25" s="477"/>
      <c r="AH25" s="497" t="s">
        <v>173</v>
      </c>
      <c r="AI25" s="498"/>
      <c r="AJ25" s="498"/>
      <c r="AK25" s="498"/>
      <c r="AL25" s="540"/>
      <c r="AM25" s="497" t="s">
        <v>174</v>
      </c>
      <c r="AN25" s="498"/>
      <c r="AO25" s="498"/>
      <c r="AP25" s="498"/>
      <c r="AQ25" s="498"/>
      <c r="AR25" s="540"/>
      <c r="AS25" s="497" t="s">
        <v>127</v>
      </c>
      <c r="AT25" s="498"/>
      <c r="AU25" s="498"/>
      <c r="AV25" s="498"/>
      <c r="AW25" s="498"/>
      <c r="AX25" s="499"/>
      <c r="AY25" s="406" t="s">
        <v>175</v>
      </c>
      <c r="AZ25" s="407"/>
      <c r="BA25" s="407"/>
      <c r="BB25" s="407"/>
      <c r="BC25" s="407"/>
      <c r="BD25" s="407"/>
      <c r="BE25" s="407"/>
      <c r="BF25" s="407"/>
      <c r="BG25" s="407"/>
      <c r="BH25" s="407"/>
      <c r="BI25" s="407"/>
      <c r="BJ25" s="407"/>
      <c r="BK25" s="407"/>
      <c r="BL25" s="407"/>
      <c r="BM25" s="408"/>
      <c r="BN25" s="409">
        <v>2169739</v>
      </c>
      <c r="BO25" s="410"/>
      <c r="BP25" s="410"/>
      <c r="BQ25" s="410"/>
      <c r="BR25" s="410"/>
      <c r="BS25" s="410"/>
      <c r="BT25" s="410"/>
      <c r="BU25" s="411"/>
      <c r="BV25" s="409">
        <v>2552823</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176</v>
      </c>
      <c r="F26" s="476"/>
      <c r="G26" s="476"/>
      <c r="H26" s="476"/>
      <c r="I26" s="476"/>
      <c r="J26" s="476"/>
      <c r="K26" s="477"/>
      <c r="L26" s="497">
        <v>1</v>
      </c>
      <c r="M26" s="498"/>
      <c r="N26" s="498"/>
      <c r="O26" s="498"/>
      <c r="P26" s="540"/>
      <c r="Q26" s="497">
        <v>5472</v>
      </c>
      <c r="R26" s="498"/>
      <c r="S26" s="498"/>
      <c r="T26" s="498"/>
      <c r="U26" s="498"/>
      <c r="V26" s="540"/>
      <c r="W26" s="592"/>
      <c r="X26" s="593"/>
      <c r="Y26" s="594"/>
      <c r="Z26" s="496" t="s">
        <v>177</v>
      </c>
      <c r="AA26" s="598"/>
      <c r="AB26" s="598"/>
      <c r="AC26" s="598"/>
      <c r="AD26" s="598"/>
      <c r="AE26" s="598"/>
      <c r="AF26" s="598"/>
      <c r="AG26" s="599"/>
      <c r="AH26" s="497">
        <v>15</v>
      </c>
      <c r="AI26" s="498"/>
      <c r="AJ26" s="498"/>
      <c r="AK26" s="498"/>
      <c r="AL26" s="540"/>
      <c r="AM26" s="497">
        <v>50355</v>
      </c>
      <c r="AN26" s="498"/>
      <c r="AO26" s="498"/>
      <c r="AP26" s="498"/>
      <c r="AQ26" s="498"/>
      <c r="AR26" s="540"/>
      <c r="AS26" s="497">
        <v>3357</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174</v>
      </c>
      <c r="BO26" s="447"/>
      <c r="BP26" s="447"/>
      <c r="BQ26" s="447"/>
      <c r="BR26" s="447"/>
      <c r="BS26" s="447"/>
      <c r="BT26" s="447"/>
      <c r="BU26" s="448"/>
      <c r="BV26" s="446" t="s">
        <v>127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179</v>
      </c>
      <c r="F27" s="476"/>
      <c r="G27" s="476"/>
      <c r="H27" s="476"/>
      <c r="I27" s="476"/>
      <c r="J27" s="476"/>
      <c r="K27" s="477"/>
      <c r="L27" s="497">
        <v>1</v>
      </c>
      <c r="M27" s="498"/>
      <c r="N27" s="498"/>
      <c r="O27" s="498"/>
      <c r="P27" s="540"/>
      <c r="Q27" s="497">
        <v>4250</v>
      </c>
      <c r="R27" s="498"/>
      <c r="S27" s="498"/>
      <c r="T27" s="498"/>
      <c r="U27" s="498"/>
      <c r="V27" s="540"/>
      <c r="W27" s="592"/>
      <c r="X27" s="593"/>
      <c r="Y27" s="594"/>
      <c r="Z27" s="496" t="s">
        <v>180</v>
      </c>
      <c r="AA27" s="476"/>
      <c r="AB27" s="476"/>
      <c r="AC27" s="476"/>
      <c r="AD27" s="476"/>
      <c r="AE27" s="476"/>
      <c r="AF27" s="476"/>
      <c r="AG27" s="477"/>
      <c r="AH27" s="497">
        <v>6</v>
      </c>
      <c r="AI27" s="498"/>
      <c r="AJ27" s="498"/>
      <c r="AK27" s="498"/>
      <c r="AL27" s="540"/>
      <c r="AM27" s="497">
        <v>24558</v>
      </c>
      <c r="AN27" s="498"/>
      <c r="AO27" s="498"/>
      <c r="AP27" s="498"/>
      <c r="AQ27" s="498"/>
      <c r="AR27" s="540"/>
      <c r="AS27" s="497">
        <v>4093</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t="s">
        <v>174</v>
      </c>
      <c r="BO27" s="566"/>
      <c r="BP27" s="566"/>
      <c r="BQ27" s="566"/>
      <c r="BR27" s="566"/>
      <c r="BS27" s="566"/>
      <c r="BT27" s="566"/>
      <c r="BU27" s="567"/>
      <c r="BV27" s="565" t="s">
        <v>127</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182</v>
      </c>
      <c r="F28" s="476"/>
      <c r="G28" s="476"/>
      <c r="H28" s="476"/>
      <c r="I28" s="476"/>
      <c r="J28" s="476"/>
      <c r="K28" s="477"/>
      <c r="L28" s="497">
        <v>1</v>
      </c>
      <c r="M28" s="498"/>
      <c r="N28" s="498"/>
      <c r="O28" s="498"/>
      <c r="P28" s="540"/>
      <c r="Q28" s="497">
        <v>3810</v>
      </c>
      <c r="R28" s="498"/>
      <c r="S28" s="498"/>
      <c r="T28" s="498"/>
      <c r="U28" s="498"/>
      <c r="V28" s="540"/>
      <c r="W28" s="592"/>
      <c r="X28" s="593"/>
      <c r="Y28" s="594"/>
      <c r="Z28" s="496" t="s">
        <v>183</v>
      </c>
      <c r="AA28" s="476"/>
      <c r="AB28" s="476"/>
      <c r="AC28" s="476"/>
      <c r="AD28" s="476"/>
      <c r="AE28" s="476"/>
      <c r="AF28" s="476"/>
      <c r="AG28" s="477"/>
      <c r="AH28" s="497" t="s">
        <v>127</v>
      </c>
      <c r="AI28" s="498"/>
      <c r="AJ28" s="498"/>
      <c r="AK28" s="498"/>
      <c r="AL28" s="540"/>
      <c r="AM28" s="497" t="s">
        <v>173</v>
      </c>
      <c r="AN28" s="498"/>
      <c r="AO28" s="498"/>
      <c r="AP28" s="498"/>
      <c r="AQ28" s="498"/>
      <c r="AR28" s="540"/>
      <c r="AS28" s="497" t="s">
        <v>174</v>
      </c>
      <c r="AT28" s="498"/>
      <c r="AU28" s="498"/>
      <c r="AV28" s="498"/>
      <c r="AW28" s="498"/>
      <c r="AX28" s="499"/>
      <c r="AY28" s="600" t="s">
        <v>184</v>
      </c>
      <c r="AZ28" s="601"/>
      <c r="BA28" s="601"/>
      <c r="BB28" s="602"/>
      <c r="BC28" s="406" t="s">
        <v>48</v>
      </c>
      <c r="BD28" s="407"/>
      <c r="BE28" s="407"/>
      <c r="BF28" s="407"/>
      <c r="BG28" s="407"/>
      <c r="BH28" s="407"/>
      <c r="BI28" s="407"/>
      <c r="BJ28" s="407"/>
      <c r="BK28" s="407"/>
      <c r="BL28" s="407"/>
      <c r="BM28" s="408"/>
      <c r="BN28" s="409">
        <v>1162755</v>
      </c>
      <c r="BO28" s="410"/>
      <c r="BP28" s="410"/>
      <c r="BQ28" s="410"/>
      <c r="BR28" s="410"/>
      <c r="BS28" s="410"/>
      <c r="BT28" s="410"/>
      <c r="BU28" s="411"/>
      <c r="BV28" s="409">
        <v>1149696</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185</v>
      </c>
      <c r="F29" s="476"/>
      <c r="G29" s="476"/>
      <c r="H29" s="476"/>
      <c r="I29" s="476"/>
      <c r="J29" s="476"/>
      <c r="K29" s="477"/>
      <c r="L29" s="497">
        <v>22</v>
      </c>
      <c r="M29" s="498"/>
      <c r="N29" s="498"/>
      <c r="O29" s="498"/>
      <c r="P29" s="540"/>
      <c r="Q29" s="497">
        <v>3520</v>
      </c>
      <c r="R29" s="498"/>
      <c r="S29" s="498"/>
      <c r="T29" s="498"/>
      <c r="U29" s="498"/>
      <c r="V29" s="540"/>
      <c r="W29" s="595"/>
      <c r="X29" s="596"/>
      <c r="Y29" s="597"/>
      <c r="Z29" s="496" t="s">
        <v>186</v>
      </c>
      <c r="AA29" s="476"/>
      <c r="AB29" s="476"/>
      <c r="AC29" s="476"/>
      <c r="AD29" s="476"/>
      <c r="AE29" s="476"/>
      <c r="AF29" s="476"/>
      <c r="AG29" s="477"/>
      <c r="AH29" s="497">
        <v>387</v>
      </c>
      <c r="AI29" s="498"/>
      <c r="AJ29" s="498"/>
      <c r="AK29" s="498"/>
      <c r="AL29" s="540"/>
      <c r="AM29" s="497">
        <v>1179750</v>
      </c>
      <c r="AN29" s="498"/>
      <c r="AO29" s="498"/>
      <c r="AP29" s="498"/>
      <c r="AQ29" s="498"/>
      <c r="AR29" s="540"/>
      <c r="AS29" s="497">
        <v>3048</v>
      </c>
      <c r="AT29" s="498"/>
      <c r="AU29" s="498"/>
      <c r="AV29" s="498"/>
      <c r="AW29" s="498"/>
      <c r="AX29" s="499"/>
      <c r="AY29" s="603"/>
      <c r="AZ29" s="604"/>
      <c r="BA29" s="604"/>
      <c r="BB29" s="605"/>
      <c r="BC29" s="480" t="s">
        <v>187</v>
      </c>
      <c r="BD29" s="481"/>
      <c r="BE29" s="481"/>
      <c r="BF29" s="481"/>
      <c r="BG29" s="481"/>
      <c r="BH29" s="481"/>
      <c r="BI29" s="481"/>
      <c r="BJ29" s="481"/>
      <c r="BK29" s="481"/>
      <c r="BL29" s="481"/>
      <c r="BM29" s="482"/>
      <c r="BN29" s="446">
        <v>10130</v>
      </c>
      <c r="BO29" s="447"/>
      <c r="BP29" s="447"/>
      <c r="BQ29" s="447"/>
      <c r="BR29" s="447"/>
      <c r="BS29" s="447"/>
      <c r="BT29" s="447"/>
      <c r="BU29" s="448"/>
      <c r="BV29" s="446">
        <v>10130</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188</v>
      </c>
      <c r="X30" s="614"/>
      <c r="Y30" s="614"/>
      <c r="Z30" s="614"/>
      <c r="AA30" s="614"/>
      <c r="AB30" s="614"/>
      <c r="AC30" s="614"/>
      <c r="AD30" s="614"/>
      <c r="AE30" s="614"/>
      <c r="AF30" s="614"/>
      <c r="AG30" s="615"/>
      <c r="AH30" s="573">
        <v>97.5</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1887363</v>
      </c>
      <c r="BO30" s="566"/>
      <c r="BP30" s="566"/>
      <c r="BQ30" s="566"/>
      <c r="BR30" s="566"/>
      <c r="BS30" s="566"/>
      <c r="BT30" s="566"/>
      <c r="BU30" s="567"/>
      <c r="BV30" s="565">
        <v>1717507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189</v>
      </c>
      <c r="D32" s="609"/>
      <c r="E32" s="609"/>
      <c r="F32" s="609"/>
      <c r="G32" s="609"/>
      <c r="H32" s="609"/>
      <c r="I32" s="609"/>
      <c r="J32" s="609"/>
      <c r="K32" s="609"/>
      <c r="L32" s="609"/>
      <c r="M32" s="609"/>
      <c r="N32" s="609"/>
      <c r="O32" s="609"/>
      <c r="P32" s="609"/>
      <c r="Q32" s="609"/>
      <c r="R32" s="609"/>
      <c r="S32" s="609"/>
      <c r="U32" s="450" t="s">
        <v>190</v>
      </c>
      <c r="V32" s="450"/>
      <c r="W32" s="450"/>
      <c r="X32" s="450"/>
      <c r="Y32" s="450"/>
      <c r="Z32" s="450"/>
      <c r="AA32" s="450"/>
      <c r="AB32" s="450"/>
      <c r="AC32" s="450"/>
      <c r="AD32" s="450"/>
      <c r="AE32" s="450"/>
      <c r="AF32" s="450"/>
      <c r="AG32" s="450"/>
      <c r="AH32" s="450"/>
      <c r="AI32" s="450"/>
      <c r="AJ32" s="450"/>
      <c r="AK32" s="450"/>
      <c r="AM32" s="450" t="s">
        <v>191</v>
      </c>
      <c r="AN32" s="450"/>
      <c r="AO32" s="450"/>
      <c r="AP32" s="450"/>
      <c r="AQ32" s="450"/>
      <c r="AR32" s="450"/>
      <c r="AS32" s="450"/>
      <c r="AT32" s="450"/>
      <c r="AU32" s="450"/>
      <c r="AV32" s="450"/>
      <c r="AW32" s="450"/>
      <c r="AX32" s="450"/>
      <c r="AY32" s="450"/>
      <c r="AZ32" s="450"/>
      <c r="BA32" s="450"/>
      <c r="BB32" s="450"/>
      <c r="BC32" s="450"/>
      <c r="BE32" s="450" t="s">
        <v>192</v>
      </c>
      <c r="BF32" s="450"/>
      <c r="BG32" s="450"/>
      <c r="BH32" s="450"/>
      <c r="BI32" s="450"/>
      <c r="BJ32" s="450"/>
      <c r="BK32" s="450"/>
      <c r="BL32" s="450"/>
      <c r="BM32" s="450"/>
      <c r="BN32" s="450"/>
      <c r="BO32" s="450"/>
      <c r="BP32" s="450"/>
      <c r="BQ32" s="450"/>
      <c r="BR32" s="450"/>
      <c r="BS32" s="450"/>
      <c r="BT32" s="450"/>
      <c r="BU32" s="450"/>
      <c r="BW32" s="450" t="s">
        <v>193</v>
      </c>
      <c r="BX32" s="450"/>
      <c r="BY32" s="450"/>
      <c r="BZ32" s="450"/>
      <c r="CA32" s="450"/>
      <c r="CB32" s="450"/>
      <c r="CC32" s="450"/>
      <c r="CD32" s="450"/>
      <c r="CE32" s="450"/>
      <c r="CF32" s="450"/>
      <c r="CG32" s="450"/>
      <c r="CH32" s="450"/>
      <c r="CI32" s="450"/>
      <c r="CJ32" s="450"/>
      <c r="CK32" s="450"/>
      <c r="CL32" s="450"/>
      <c r="CM32" s="450"/>
      <c r="CO32" s="450" t="s">
        <v>194</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195</v>
      </c>
      <c r="D33" s="470"/>
      <c r="E33" s="435" t="s">
        <v>196</v>
      </c>
      <c r="F33" s="435"/>
      <c r="G33" s="435"/>
      <c r="H33" s="435"/>
      <c r="I33" s="435"/>
      <c r="J33" s="435"/>
      <c r="K33" s="435"/>
      <c r="L33" s="435"/>
      <c r="M33" s="435"/>
      <c r="N33" s="435"/>
      <c r="O33" s="435"/>
      <c r="P33" s="435"/>
      <c r="Q33" s="435"/>
      <c r="R33" s="435"/>
      <c r="S33" s="435"/>
      <c r="T33" s="203"/>
      <c r="U33" s="470" t="s">
        <v>195</v>
      </c>
      <c r="V33" s="470"/>
      <c r="W33" s="435" t="s">
        <v>197</v>
      </c>
      <c r="X33" s="435"/>
      <c r="Y33" s="435"/>
      <c r="Z33" s="435"/>
      <c r="AA33" s="435"/>
      <c r="AB33" s="435"/>
      <c r="AC33" s="435"/>
      <c r="AD33" s="435"/>
      <c r="AE33" s="435"/>
      <c r="AF33" s="435"/>
      <c r="AG33" s="435"/>
      <c r="AH33" s="435"/>
      <c r="AI33" s="435"/>
      <c r="AJ33" s="435"/>
      <c r="AK33" s="435"/>
      <c r="AL33" s="203"/>
      <c r="AM33" s="470" t="s">
        <v>195</v>
      </c>
      <c r="AN33" s="470"/>
      <c r="AO33" s="435" t="s">
        <v>198</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195</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国民健康保険事業勘定特別会計</v>
      </c>
      <c r="X34" s="637"/>
      <c r="Y34" s="637"/>
      <c r="Z34" s="637"/>
      <c r="AA34" s="637"/>
      <c r="AB34" s="637"/>
      <c r="AC34" s="637"/>
      <c r="AD34" s="637"/>
      <c r="AE34" s="637"/>
      <c r="AF34" s="637"/>
      <c r="AG34" s="637"/>
      <c r="AH34" s="637"/>
      <c r="AI34" s="637"/>
      <c r="AJ34" s="637"/>
      <c r="AK34" s="637"/>
      <c r="AL34" s="178"/>
      <c r="AM34" s="636">
        <f>IF(AO34="","",MAX(C34:D43,U34:V43)+1)</f>
        <v>8</v>
      </c>
      <c r="AN34" s="636"/>
      <c r="AO34" s="637" t="str">
        <f>IF('各会計、関係団体の財政状況及び健全化判断比率'!B33="","",'各会計、関係団体の財政状況及び健全化判断比率'!B33)</f>
        <v>水道事業会計</v>
      </c>
      <c r="AP34" s="637"/>
      <c r="AQ34" s="637"/>
      <c r="AR34" s="637"/>
      <c r="AS34" s="637"/>
      <c r="AT34" s="637"/>
      <c r="AU34" s="637"/>
      <c r="AV34" s="637"/>
      <c r="AW34" s="637"/>
      <c r="AX34" s="637"/>
      <c r="AY34" s="637"/>
      <c r="AZ34" s="637"/>
      <c r="BA34" s="637"/>
      <c r="BB34" s="637"/>
      <c r="BC34" s="637"/>
      <c r="BD34" s="178"/>
      <c r="BE34" s="636" t="str">
        <f>IF(BG34="","",MAX(C34:D43,U34:V43,AM34:AN43)+1)</f>
        <v/>
      </c>
      <c r="BF34" s="636"/>
      <c r="BG34" s="637"/>
      <c r="BH34" s="637"/>
      <c r="BI34" s="637"/>
      <c r="BJ34" s="637"/>
      <c r="BK34" s="637"/>
      <c r="BL34" s="637"/>
      <c r="BM34" s="637"/>
      <c r="BN34" s="637"/>
      <c r="BO34" s="637"/>
      <c r="BP34" s="637"/>
      <c r="BQ34" s="637"/>
      <c r="BR34" s="637"/>
      <c r="BS34" s="637"/>
      <c r="BT34" s="637"/>
      <c r="BU34" s="637"/>
      <c r="BV34" s="178"/>
      <c r="BW34" s="636">
        <f>IF(BY34="","",MAX(C34:D43,U34:V43,AM34:AN43,BE34:BF43)+1)</f>
        <v>11</v>
      </c>
      <c r="BX34" s="636"/>
      <c r="BY34" s="637" t="str">
        <f>IF('各会計、関係団体の財政状況及び健全化判断比率'!B68="","",'各会計、関係団体の財政状況及び健全化判断比率'!B68)</f>
        <v>五所川原地区消防事務組合</v>
      </c>
      <c r="BZ34" s="637"/>
      <c r="CA34" s="637"/>
      <c r="CB34" s="637"/>
      <c r="CC34" s="637"/>
      <c r="CD34" s="637"/>
      <c r="CE34" s="637"/>
      <c r="CF34" s="637"/>
      <c r="CG34" s="637"/>
      <c r="CH34" s="637"/>
      <c r="CI34" s="637"/>
      <c r="CJ34" s="637"/>
      <c r="CK34" s="637"/>
      <c r="CL34" s="637"/>
      <c r="CM34" s="637"/>
      <c r="CN34" s="178"/>
      <c r="CO34" s="636">
        <f>IF(CQ34="","",MAX(C34:D43,U34:V43,AM34:AN43,BE34:BF43,BW34:BX43)+1)</f>
        <v>21</v>
      </c>
      <c r="CP34" s="636"/>
      <c r="CQ34" s="637" t="str">
        <f>IF('各会計、関係団体の財政状況及び健全化判断比率'!BS7="","",'各会計、関係団体の財政状況及び健全化判断比率'!BS7)</f>
        <v>五所川原市体育協会</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高等看護学院特別会計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国民健康保険医科診療施設勘定特別会計</v>
      </c>
      <c r="X35" s="637"/>
      <c r="Y35" s="637"/>
      <c r="Z35" s="637"/>
      <c r="AA35" s="637"/>
      <c r="AB35" s="637"/>
      <c r="AC35" s="637"/>
      <c r="AD35" s="637"/>
      <c r="AE35" s="637"/>
      <c r="AF35" s="637"/>
      <c r="AG35" s="637"/>
      <c r="AH35" s="637"/>
      <c r="AI35" s="637"/>
      <c r="AJ35" s="637"/>
      <c r="AK35" s="637"/>
      <c r="AL35" s="178"/>
      <c r="AM35" s="636">
        <f t="shared" ref="AM35:AM43" si="0">IF(AO35="","",AM34+1)</f>
        <v>9</v>
      </c>
      <c r="AN35" s="636"/>
      <c r="AO35" s="637" t="str">
        <f>IF('各会計、関係団体の財政状況及び健全化判断比率'!B34="","",'各会計、関係団体の財政状況及び健全化判断比率'!B34)</f>
        <v>工業用水道事業会計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12</v>
      </c>
      <c r="BX35" s="636"/>
      <c r="BY35" s="637" t="str">
        <f>IF('各会計、関係団体の財政状況及び健全化判断比率'!B69="","",'各会計、関係団体の財政状況及び健全化判断比率'!B69)</f>
        <v>西北五環境整備事務組合</v>
      </c>
      <c r="BZ35" s="637"/>
      <c r="CA35" s="637"/>
      <c r="CB35" s="637"/>
      <c r="CC35" s="637"/>
      <c r="CD35" s="637"/>
      <c r="CE35" s="637"/>
      <c r="CF35" s="637"/>
      <c r="CG35" s="637"/>
      <c r="CH35" s="637"/>
      <c r="CI35" s="637"/>
      <c r="CJ35" s="637"/>
      <c r="CK35" s="637"/>
      <c r="CL35" s="637"/>
      <c r="CM35" s="637"/>
      <c r="CN35" s="178"/>
      <c r="CO35" s="636">
        <f t="shared" ref="CO35:CO43" si="3">IF(CQ35="","",CO34+1)</f>
        <v>22</v>
      </c>
      <c r="CP35" s="636"/>
      <c r="CQ35" s="637" t="str">
        <f>IF('各会計、関係団体の財政状況及び健全化判断比率'!BS8="","",'各会計、関係団体の財政状況及び健全化判断比率'!BS8)</f>
        <v>十三湖環境整備株式会社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国民健康保険歯科診療施設勘定特別会計</v>
      </c>
      <c r="X36" s="637"/>
      <c r="Y36" s="637"/>
      <c r="Z36" s="637"/>
      <c r="AA36" s="637"/>
      <c r="AB36" s="637"/>
      <c r="AC36" s="637"/>
      <c r="AD36" s="637"/>
      <c r="AE36" s="637"/>
      <c r="AF36" s="637"/>
      <c r="AG36" s="637"/>
      <c r="AH36" s="637"/>
      <c r="AI36" s="637"/>
      <c r="AJ36" s="637"/>
      <c r="AK36" s="637"/>
      <c r="AL36" s="178"/>
      <c r="AM36" s="636">
        <f t="shared" si="0"/>
        <v>10</v>
      </c>
      <c r="AN36" s="636"/>
      <c r="AO36" s="637" t="str">
        <f>IF('各会計、関係団体の財政状況及び健全化判断比率'!B35="","",'各会計、関係団体の財政状況及び健全化判断比率'!B35)</f>
        <v>下水道事業会計</v>
      </c>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13</v>
      </c>
      <c r="BX36" s="636"/>
      <c r="BY36" s="637" t="str">
        <f>IF('各会計、関係団体の財政状況及び健全化判断比率'!B70="","",'各会計、関係団体の財政状況及び健全化判断比率'!B70)</f>
        <v>つがる西北五広域連合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介護保険特別会計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14</v>
      </c>
      <c r="BX37" s="636"/>
      <c r="BY37" s="637" t="str">
        <f>IF('各会計、関係団体の財政状況及び健全化判断比率'!B71="","",'各会計、関係団体の財政状況及び健全化判断比率'!B71)</f>
        <v>つがる西北五広域連合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f t="shared" si="4"/>
        <v>7</v>
      </c>
      <c r="V38" s="636"/>
      <c r="W38" s="637" t="str">
        <f>IF('各会計、関係団体の財政状況及び健全化判断比率'!B32="","",'各会計、関係団体の財政状況及び健全化判断比率'!B32)</f>
        <v>後期高齢者医療特別会計</v>
      </c>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15</v>
      </c>
      <c r="BX38" s="636"/>
      <c r="BY38" s="637" t="str">
        <f>IF('各会計、関係団体の財政状況及び健全化判断比率'!B72="","",'各会計、関係団体の財政状況及び健全化判断比率'!B72)</f>
        <v>西北五広域福祉事務組合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16</v>
      </c>
      <c r="BX39" s="636"/>
      <c r="BY39" s="637" t="str">
        <f>IF('各会計、関係団体の財政状況及び健全化判断比率'!B73="","",'各会計、関係団体の財政状況及び健全化判断比率'!B73)</f>
        <v>津軽広域水道企業団津軽事業部</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17</v>
      </c>
      <c r="BX40" s="636"/>
      <c r="BY40" s="637" t="str">
        <f>IF('各会計、関係団体の財政状況及び健全化判断比率'!B74="","",'各会計、関係団体の財政状況及び健全化判断比率'!B74)</f>
        <v>津軽広域水道企業団西北事業部</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18</v>
      </c>
      <c r="BX41" s="636"/>
      <c r="BY41" s="637" t="str">
        <f>IF('各会計、関係団体の財政状況及び健全化判断比率'!B75="","",'各会計、関係団体の財政状況及び健全化判断比率'!B75)</f>
        <v>青森県市町村総合事務組合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19</v>
      </c>
      <c r="BX42" s="636"/>
      <c r="BY42" s="637" t="str">
        <f>IF('各会計、関係団体の財政状況及び健全化判断比率'!B76="","",'各会計、関係団体の財政状況及び健全化判断比率'!B76)</f>
        <v>青森県市町村職員退職手当組合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20</v>
      </c>
      <c r="BX43" s="636"/>
      <c r="BY43" s="637" t="str">
        <f>IF('各会計、関係団体の財政状況及び健全化判断比率'!B77="","",'各会計、関係団体の財政状況及び健全化判断比率'!B77)</f>
        <v>青森県後期高齢者医療広域連合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40" t="s">
        <v>205</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206</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207</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208</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209</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210</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211</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639" t="s">
        <v>632</v>
      </c>
      <c r="F53" s="639"/>
      <c r="G53" s="639"/>
      <c r="H53" s="639"/>
      <c r="I53" s="639"/>
      <c r="J53" s="639"/>
      <c r="K53" s="639"/>
      <c r="L53" s="639"/>
      <c r="M53" s="639"/>
      <c r="N53" s="639"/>
      <c r="O53" s="639"/>
      <c r="P53" s="639"/>
      <c r="Q53" s="639"/>
      <c r="R53" s="639"/>
      <c r="S53" s="639"/>
      <c r="T53" s="639"/>
      <c r="U53" s="639"/>
      <c r="V53" s="639"/>
      <c r="W53" s="639"/>
      <c r="X53" s="639"/>
      <c r="Y53" s="639"/>
      <c r="Z53" s="639"/>
      <c r="AA53" s="639"/>
      <c r="AB53" s="639"/>
      <c r="AC53" s="639"/>
      <c r="AD53" s="639"/>
      <c r="AE53" s="639"/>
      <c r="AF53" s="639"/>
      <c r="AG53" s="639"/>
      <c r="AH53" s="639"/>
      <c r="AI53" s="639"/>
      <c r="AJ53" s="639"/>
      <c r="AK53" s="639"/>
      <c r="AL53" s="639"/>
      <c r="AM53" s="639"/>
      <c r="AN53" s="639"/>
      <c r="AO53" s="639"/>
      <c r="AP53" s="639"/>
      <c r="AQ53" s="639"/>
      <c r="AR53" s="639"/>
      <c r="AS53" s="639"/>
      <c r="AT53" s="639"/>
      <c r="AU53" s="639"/>
      <c r="AV53" s="639"/>
      <c r="AW53" s="639"/>
      <c r="AX53" s="639"/>
      <c r="AY53" s="639"/>
      <c r="AZ53" s="639"/>
      <c r="BA53" s="639"/>
      <c r="BB53" s="639"/>
      <c r="BC53" s="639"/>
      <c r="BD53" s="639"/>
      <c r="BE53" s="639"/>
      <c r="BF53" s="639"/>
      <c r="BG53" s="639"/>
      <c r="BH53" s="639"/>
      <c r="BI53" s="639"/>
      <c r="BJ53" s="639"/>
      <c r="BK53" s="639"/>
      <c r="BL53" s="639"/>
      <c r="BM53" s="639"/>
      <c r="BN53" s="639"/>
      <c r="BO53" s="639"/>
      <c r="BP53" s="639"/>
      <c r="BQ53" s="639"/>
      <c r="BR53" s="639"/>
      <c r="BS53" s="639"/>
      <c r="BT53" s="639"/>
      <c r="BU53" s="639"/>
      <c r="BV53" s="639"/>
      <c r="BW53" s="639"/>
      <c r="BX53" s="639"/>
      <c r="BY53" s="639"/>
      <c r="BZ53" s="639"/>
      <c r="CA53" s="639"/>
      <c r="CB53" s="639"/>
      <c r="CC53" s="639"/>
      <c r="CD53" s="639"/>
      <c r="CE53" s="639"/>
      <c r="CF53" s="639"/>
      <c r="CG53" s="639"/>
      <c r="CH53" s="639"/>
      <c r="CI53" s="639"/>
      <c r="CJ53" s="639"/>
      <c r="CK53" s="639"/>
      <c r="CL53" s="639"/>
      <c r="CM53" s="639"/>
      <c r="CN53" s="639"/>
      <c r="CO53" s="639"/>
      <c r="CP53" s="639"/>
      <c r="CQ53" s="639"/>
      <c r="CR53" s="639"/>
      <c r="CS53" s="639"/>
      <c r="CT53" s="639"/>
      <c r="CU53" s="639"/>
      <c r="CV53" s="639"/>
      <c r="CW53" s="639"/>
      <c r="CX53" s="639"/>
      <c r="CY53" s="639"/>
      <c r="CZ53" s="639"/>
      <c r="DA53" s="639"/>
      <c r="DB53" s="639"/>
      <c r="DC53" s="639"/>
      <c r="DD53" s="639"/>
      <c r="DE53" s="639"/>
      <c r="DF53" s="639"/>
      <c r="DG53" s="639"/>
      <c r="DH53" s="639"/>
      <c r="DI53" s="639"/>
    </row>
    <row r="54" spans="5:113" x14ac:dyDescent="0.15"/>
    <row r="55" spans="5:113" x14ac:dyDescent="0.15"/>
    <row r="56" spans="5:113" x14ac:dyDescent="0.15"/>
  </sheetData>
  <mergeCells count="446">
    <mergeCell ref="E53:DI5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18" t="s">
        <v>553</v>
      </c>
      <c r="D34" s="1218"/>
      <c r="E34" s="1219"/>
      <c r="F34" s="32">
        <v>2.19</v>
      </c>
      <c r="G34" s="33">
        <v>3.79</v>
      </c>
      <c r="H34" s="33">
        <v>3.43</v>
      </c>
      <c r="I34" s="33">
        <v>4.97</v>
      </c>
      <c r="J34" s="34">
        <v>10.85</v>
      </c>
      <c r="K34" s="22"/>
      <c r="L34" s="22"/>
      <c r="M34" s="22"/>
      <c r="N34" s="22"/>
      <c r="O34" s="22"/>
      <c r="P34" s="22"/>
    </row>
    <row r="35" spans="1:16" ht="39" customHeight="1" x14ac:dyDescent="0.15">
      <c r="A35" s="22"/>
      <c r="B35" s="35"/>
      <c r="C35" s="1212" t="s">
        <v>554</v>
      </c>
      <c r="D35" s="1213"/>
      <c r="E35" s="1214"/>
      <c r="F35" s="36">
        <v>6.34</v>
      </c>
      <c r="G35" s="37">
        <v>5.81</v>
      </c>
      <c r="H35" s="37">
        <v>6.97</v>
      </c>
      <c r="I35" s="37">
        <v>7.65</v>
      </c>
      <c r="J35" s="38">
        <v>8.33</v>
      </c>
      <c r="K35" s="22"/>
      <c r="L35" s="22"/>
      <c r="M35" s="22"/>
      <c r="N35" s="22"/>
      <c r="O35" s="22"/>
      <c r="P35" s="22"/>
    </row>
    <row r="36" spans="1:16" ht="39" customHeight="1" x14ac:dyDescent="0.15">
      <c r="A36" s="22"/>
      <c r="B36" s="35"/>
      <c r="C36" s="1212" t="s">
        <v>555</v>
      </c>
      <c r="D36" s="1213"/>
      <c r="E36" s="1214"/>
      <c r="F36" s="36">
        <v>1.03</v>
      </c>
      <c r="G36" s="37">
        <v>1.31</v>
      </c>
      <c r="H36" s="37">
        <v>1.55</v>
      </c>
      <c r="I36" s="37">
        <v>1.85</v>
      </c>
      <c r="J36" s="38">
        <v>1.96</v>
      </c>
      <c r="K36" s="22"/>
      <c r="L36" s="22"/>
      <c r="M36" s="22"/>
      <c r="N36" s="22"/>
      <c r="O36" s="22"/>
      <c r="P36" s="22"/>
    </row>
    <row r="37" spans="1:16" ht="39" customHeight="1" x14ac:dyDescent="0.15">
      <c r="A37" s="22"/>
      <c r="B37" s="35"/>
      <c r="C37" s="1212" t="s">
        <v>556</v>
      </c>
      <c r="D37" s="1213"/>
      <c r="E37" s="1214"/>
      <c r="F37" s="36">
        <v>2.3199999999999998</v>
      </c>
      <c r="G37" s="37">
        <v>1.67</v>
      </c>
      <c r="H37" s="37">
        <v>1.69</v>
      </c>
      <c r="I37" s="37">
        <v>1.96</v>
      </c>
      <c r="J37" s="38">
        <v>1.46</v>
      </c>
      <c r="K37" s="22"/>
      <c r="L37" s="22"/>
      <c r="M37" s="22"/>
      <c r="N37" s="22"/>
      <c r="O37" s="22"/>
      <c r="P37" s="22"/>
    </row>
    <row r="38" spans="1:16" ht="39" customHeight="1" x14ac:dyDescent="0.15">
      <c r="A38" s="22"/>
      <c r="B38" s="35"/>
      <c r="C38" s="1212" t="s">
        <v>557</v>
      </c>
      <c r="D38" s="1213"/>
      <c r="E38" s="1214"/>
      <c r="F38" s="36">
        <v>1.25</v>
      </c>
      <c r="G38" s="37">
        <v>1.5</v>
      </c>
      <c r="H38" s="37">
        <v>1.57</v>
      </c>
      <c r="I38" s="37">
        <v>1.06</v>
      </c>
      <c r="J38" s="38">
        <v>0.99</v>
      </c>
      <c r="K38" s="22"/>
      <c r="L38" s="22"/>
      <c r="M38" s="22"/>
      <c r="N38" s="22"/>
      <c r="O38" s="22"/>
      <c r="P38" s="22"/>
    </row>
    <row r="39" spans="1:16" ht="39" customHeight="1" x14ac:dyDescent="0.15">
      <c r="A39" s="22"/>
      <c r="B39" s="35"/>
      <c r="C39" s="1212" t="s">
        <v>558</v>
      </c>
      <c r="D39" s="1213"/>
      <c r="E39" s="1214"/>
      <c r="F39" s="36">
        <v>1.02</v>
      </c>
      <c r="G39" s="37">
        <v>1.04</v>
      </c>
      <c r="H39" s="37">
        <v>1.04</v>
      </c>
      <c r="I39" s="37">
        <v>1.01</v>
      </c>
      <c r="J39" s="38">
        <v>0.97</v>
      </c>
      <c r="K39" s="22"/>
      <c r="L39" s="22"/>
      <c r="M39" s="22"/>
      <c r="N39" s="22"/>
      <c r="O39" s="22"/>
      <c r="P39" s="22"/>
    </row>
    <row r="40" spans="1:16" ht="39" customHeight="1" x14ac:dyDescent="0.15">
      <c r="A40" s="22"/>
      <c r="B40" s="35"/>
      <c r="C40" s="1212" t="s">
        <v>559</v>
      </c>
      <c r="D40" s="1213"/>
      <c r="E40" s="1214"/>
      <c r="F40" s="36">
        <v>0.32</v>
      </c>
      <c r="G40" s="37">
        <v>0.35</v>
      </c>
      <c r="H40" s="37">
        <v>0.3</v>
      </c>
      <c r="I40" s="37">
        <v>0.27</v>
      </c>
      <c r="J40" s="38">
        <v>0.28000000000000003</v>
      </c>
      <c r="K40" s="22"/>
      <c r="L40" s="22"/>
      <c r="M40" s="22"/>
      <c r="N40" s="22"/>
      <c r="O40" s="22"/>
      <c r="P40" s="22"/>
    </row>
    <row r="41" spans="1:16" ht="39" customHeight="1" x14ac:dyDescent="0.15">
      <c r="A41" s="22"/>
      <c r="B41" s="35"/>
      <c r="C41" s="1212" t="s">
        <v>560</v>
      </c>
      <c r="D41" s="1213"/>
      <c r="E41" s="1214"/>
      <c r="F41" s="36">
        <v>0.09</v>
      </c>
      <c r="G41" s="37">
        <v>0.02</v>
      </c>
      <c r="H41" s="37">
        <v>0.14000000000000001</v>
      </c>
      <c r="I41" s="37">
        <v>0.08</v>
      </c>
      <c r="J41" s="38">
        <v>0.16</v>
      </c>
      <c r="K41" s="22"/>
      <c r="L41" s="22"/>
      <c r="M41" s="22"/>
      <c r="N41" s="22"/>
      <c r="O41" s="22"/>
      <c r="P41" s="22"/>
    </row>
    <row r="42" spans="1:16" ht="39" customHeight="1" x14ac:dyDescent="0.15">
      <c r="A42" s="22"/>
      <c r="B42" s="39"/>
      <c r="C42" s="1212" t="s">
        <v>561</v>
      </c>
      <c r="D42" s="1213"/>
      <c r="E42" s="1214"/>
      <c r="F42" s="36" t="s">
        <v>518</v>
      </c>
      <c r="G42" s="37" t="s">
        <v>518</v>
      </c>
      <c r="H42" s="37" t="s">
        <v>518</v>
      </c>
      <c r="I42" s="37" t="s">
        <v>518</v>
      </c>
      <c r="J42" s="38" t="s">
        <v>518</v>
      </c>
      <c r="K42" s="22"/>
      <c r="L42" s="22"/>
      <c r="M42" s="22"/>
      <c r="N42" s="22"/>
      <c r="O42" s="22"/>
      <c r="P42" s="22"/>
    </row>
    <row r="43" spans="1:16" ht="39" customHeight="1" thickBot="1" x14ac:dyDescent="0.2">
      <c r="A43" s="22"/>
      <c r="B43" s="40"/>
      <c r="C43" s="1215" t="s">
        <v>562</v>
      </c>
      <c r="D43" s="1216"/>
      <c r="E43" s="1217"/>
      <c r="F43" s="41">
        <v>0.22</v>
      </c>
      <c r="G43" s="42">
        <v>0.13</v>
      </c>
      <c r="H43" s="42">
        <v>0.08</v>
      </c>
      <c r="I43" s="42">
        <v>0.09</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rJu3qrkl1XMOk3PLYWNlvAs/TWrUY7/CRgjpkgSClT3RuN5wJjZF3Lb8a58ENviXkToWaXAXpxS0p+d4JEuNA==" saltValue="sQTlt6vFK1SSrv6Fe+AG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20" t="s">
        <v>11</v>
      </c>
      <c r="C45" s="1221"/>
      <c r="D45" s="58"/>
      <c r="E45" s="1226" t="s">
        <v>12</v>
      </c>
      <c r="F45" s="1226"/>
      <c r="G45" s="1226"/>
      <c r="H45" s="1226"/>
      <c r="I45" s="1226"/>
      <c r="J45" s="1227"/>
      <c r="K45" s="59">
        <v>4817</v>
      </c>
      <c r="L45" s="60">
        <v>4645</v>
      </c>
      <c r="M45" s="60">
        <v>4591</v>
      </c>
      <c r="N45" s="60">
        <v>4744</v>
      </c>
      <c r="O45" s="61">
        <v>4770</v>
      </c>
      <c r="P45" s="48"/>
      <c r="Q45" s="48"/>
      <c r="R45" s="48"/>
      <c r="S45" s="48"/>
      <c r="T45" s="48"/>
      <c r="U45" s="48"/>
    </row>
    <row r="46" spans="1:21" ht="30.75" customHeight="1" x14ac:dyDescent="0.15">
      <c r="A46" s="48"/>
      <c r="B46" s="1222"/>
      <c r="C46" s="1223"/>
      <c r="D46" s="62"/>
      <c r="E46" s="1228" t="s">
        <v>13</v>
      </c>
      <c r="F46" s="1228"/>
      <c r="G46" s="1228"/>
      <c r="H46" s="1228"/>
      <c r="I46" s="1228"/>
      <c r="J46" s="1229"/>
      <c r="K46" s="63" t="s">
        <v>518</v>
      </c>
      <c r="L46" s="64" t="s">
        <v>518</v>
      </c>
      <c r="M46" s="64" t="s">
        <v>518</v>
      </c>
      <c r="N46" s="64" t="s">
        <v>518</v>
      </c>
      <c r="O46" s="65" t="s">
        <v>518</v>
      </c>
      <c r="P46" s="48"/>
      <c r="Q46" s="48"/>
      <c r="R46" s="48"/>
      <c r="S46" s="48"/>
      <c r="T46" s="48"/>
      <c r="U46" s="48"/>
    </row>
    <row r="47" spans="1:21" ht="30.75" customHeight="1" x14ac:dyDescent="0.15">
      <c r="A47" s="48"/>
      <c r="B47" s="1222"/>
      <c r="C47" s="1223"/>
      <c r="D47" s="62"/>
      <c r="E47" s="1228" t="s">
        <v>14</v>
      </c>
      <c r="F47" s="1228"/>
      <c r="G47" s="1228"/>
      <c r="H47" s="1228"/>
      <c r="I47" s="1228"/>
      <c r="J47" s="1229"/>
      <c r="K47" s="63" t="s">
        <v>518</v>
      </c>
      <c r="L47" s="64" t="s">
        <v>518</v>
      </c>
      <c r="M47" s="64" t="s">
        <v>518</v>
      </c>
      <c r="N47" s="64" t="s">
        <v>518</v>
      </c>
      <c r="O47" s="65" t="s">
        <v>518</v>
      </c>
      <c r="P47" s="48"/>
      <c r="Q47" s="48"/>
      <c r="R47" s="48"/>
      <c r="S47" s="48"/>
      <c r="T47" s="48"/>
      <c r="U47" s="48"/>
    </row>
    <row r="48" spans="1:21" ht="30.75" customHeight="1" x14ac:dyDescent="0.15">
      <c r="A48" s="48"/>
      <c r="B48" s="1222"/>
      <c r="C48" s="1223"/>
      <c r="D48" s="62"/>
      <c r="E48" s="1228" t="s">
        <v>15</v>
      </c>
      <c r="F48" s="1228"/>
      <c r="G48" s="1228"/>
      <c r="H48" s="1228"/>
      <c r="I48" s="1228"/>
      <c r="J48" s="1229"/>
      <c r="K48" s="63">
        <v>141</v>
      </c>
      <c r="L48" s="64">
        <v>119</v>
      </c>
      <c r="M48" s="64">
        <v>117</v>
      </c>
      <c r="N48" s="64">
        <v>96</v>
      </c>
      <c r="O48" s="65">
        <v>101</v>
      </c>
      <c r="P48" s="48"/>
      <c r="Q48" s="48"/>
      <c r="R48" s="48"/>
      <c r="S48" s="48"/>
      <c r="T48" s="48"/>
      <c r="U48" s="48"/>
    </row>
    <row r="49" spans="1:21" ht="30.75" customHeight="1" x14ac:dyDescent="0.15">
      <c r="A49" s="48"/>
      <c r="B49" s="1222"/>
      <c r="C49" s="1223"/>
      <c r="D49" s="62"/>
      <c r="E49" s="1228" t="s">
        <v>16</v>
      </c>
      <c r="F49" s="1228"/>
      <c r="G49" s="1228"/>
      <c r="H49" s="1228"/>
      <c r="I49" s="1228"/>
      <c r="J49" s="1229"/>
      <c r="K49" s="63">
        <v>157</v>
      </c>
      <c r="L49" s="64">
        <v>180</v>
      </c>
      <c r="M49" s="64">
        <v>122</v>
      </c>
      <c r="N49" s="64">
        <v>118</v>
      </c>
      <c r="O49" s="65">
        <v>186</v>
      </c>
      <c r="P49" s="48"/>
      <c r="Q49" s="48"/>
      <c r="R49" s="48"/>
      <c r="S49" s="48"/>
      <c r="T49" s="48"/>
      <c r="U49" s="48"/>
    </row>
    <row r="50" spans="1:21" ht="30.75" customHeight="1" x14ac:dyDescent="0.15">
      <c r="A50" s="48"/>
      <c r="B50" s="1222"/>
      <c r="C50" s="1223"/>
      <c r="D50" s="62"/>
      <c r="E50" s="1228" t="s">
        <v>17</v>
      </c>
      <c r="F50" s="1228"/>
      <c r="G50" s="1228"/>
      <c r="H50" s="1228"/>
      <c r="I50" s="1228"/>
      <c r="J50" s="1229"/>
      <c r="K50" s="63">
        <v>41</v>
      </c>
      <c r="L50" s="64">
        <v>1</v>
      </c>
      <c r="M50" s="64">
        <v>1</v>
      </c>
      <c r="N50" s="64">
        <v>1</v>
      </c>
      <c r="O50" s="65">
        <v>18</v>
      </c>
      <c r="P50" s="48"/>
      <c r="Q50" s="48"/>
      <c r="R50" s="48"/>
      <c r="S50" s="48"/>
      <c r="T50" s="48"/>
      <c r="U50" s="48"/>
    </row>
    <row r="51" spans="1:21" ht="30.75" customHeight="1" x14ac:dyDescent="0.15">
      <c r="A51" s="48"/>
      <c r="B51" s="1224"/>
      <c r="C51" s="1225"/>
      <c r="D51" s="66"/>
      <c r="E51" s="1228" t="s">
        <v>18</v>
      </c>
      <c r="F51" s="1228"/>
      <c r="G51" s="1228"/>
      <c r="H51" s="1228"/>
      <c r="I51" s="1228"/>
      <c r="J51" s="1229"/>
      <c r="K51" s="63">
        <v>1</v>
      </c>
      <c r="L51" s="64">
        <v>0</v>
      </c>
      <c r="M51" s="64">
        <v>0</v>
      </c>
      <c r="N51" s="64" t="s">
        <v>518</v>
      </c>
      <c r="O51" s="65" t="s">
        <v>518</v>
      </c>
      <c r="P51" s="48"/>
      <c r="Q51" s="48"/>
      <c r="R51" s="48"/>
      <c r="S51" s="48"/>
      <c r="T51" s="48"/>
      <c r="U51" s="48"/>
    </row>
    <row r="52" spans="1:21" ht="30.75" customHeight="1" x14ac:dyDescent="0.15">
      <c r="A52" s="48"/>
      <c r="B52" s="1230" t="s">
        <v>19</v>
      </c>
      <c r="C52" s="1231"/>
      <c r="D52" s="66"/>
      <c r="E52" s="1228" t="s">
        <v>20</v>
      </c>
      <c r="F52" s="1228"/>
      <c r="G52" s="1228"/>
      <c r="H52" s="1228"/>
      <c r="I52" s="1228"/>
      <c r="J52" s="1229"/>
      <c r="K52" s="63">
        <v>3553</v>
      </c>
      <c r="L52" s="64">
        <v>3456</v>
      </c>
      <c r="M52" s="64">
        <v>3406</v>
      </c>
      <c r="N52" s="64">
        <v>3597</v>
      </c>
      <c r="O52" s="65">
        <v>3689</v>
      </c>
      <c r="P52" s="48"/>
      <c r="Q52" s="48"/>
      <c r="R52" s="48"/>
      <c r="S52" s="48"/>
      <c r="T52" s="48"/>
      <c r="U52" s="48"/>
    </row>
    <row r="53" spans="1:21" ht="30.75" customHeight="1" thickBot="1" x14ac:dyDescent="0.2">
      <c r="A53" s="48"/>
      <c r="B53" s="1232" t="s">
        <v>21</v>
      </c>
      <c r="C53" s="1233"/>
      <c r="D53" s="67"/>
      <c r="E53" s="1234" t="s">
        <v>22</v>
      </c>
      <c r="F53" s="1234"/>
      <c r="G53" s="1234"/>
      <c r="H53" s="1234"/>
      <c r="I53" s="1234"/>
      <c r="J53" s="1235"/>
      <c r="K53" s="68">
        <v>1604</v>
      </c>
      <c r="L53" s="69">
        <v>1489</v>
      </c>
      <c r="M53" s="69">
        <v>1425</v>
      </c>
      <c r="N53" s="69">
        <v>1362</v>
      </c>
      <c r="O53" s="70">
        <v>1386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36" t="s">
        <v>25</v>
      </c>
      <c r="C57" s="1237"/>
      <c r="D57" s="1240" t="s">
        <v>26</v>
      </c>
      <c r="E57" s="1241"/>
      <c r="F57" s="1241"/>
      <c r="G57" s="1241"/>
      <c r="H57" s="1241"/>
      <c r="I57" s="1241"/>
      <c r="J57" s="1242"/>
      <c r="K57" s="83"/>
      <c r="L57" s="84"/>
      <c r="M57" s="84"/>
      <c r="N57" s="84"/>
      <c r="O57" s="85"/>
    </row>
    <row r="58" spans="1:21" ht="31.5" customHeight="1" thickBot="1" x14ac:dyDescent="0.2">
      <c r="B58" s="1238"/>
      <c r="C58" s="1239"/>
      <c r="D58" s="1243" t="s">
        <v>27</v>
      </c>
      <c r="E58" s="1244"/>
      <c r="F58" s="1244"/>
      <c r="G58" s="1244"/>
      <c r="H58" s="1244"/>
      <c r="I58" s="1244"/>
      <c r="J58" s="124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EnYpZW/6aCywLC/GKE+Azo3Cplmbsz7lmgmRSUlLrMyARDpjqARu3ssX1aVSM2r5taXs7A+G01Iezs/esnzA==" saltValue="oQctKDSVcQRkZ8XeXAQ9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545</v>
      </c>
      <c r="J40" s="100" t="s">
        <v>546</v>
      </c>
      <c r="K40" s="100" t="s">
        <v>547</v>
      </c>
      <c r="L40" s="100" t="s">
        <v>548</v>
      </c>
      <c r="M40" s="101" t="s">
        <v>549</v>
      </c>
    </row>
    <row r="41" spans="2:13" ht="27.75" customHeight="1" x14ac:dyDescent="0.15">
      <c r="B41" s="1246" t="s">
        <v>30</v>
      </c>
      <c r="C41" s="1247"/>
      <c r="D41" s="102"/>
      <c r="E41" s="1252" t="s">
        <v>31</v>
      </c>
      <c r="F41" s="1252"/>
      <c r="G41" s="1252"/>
      <c r="H41" s="1253"/>
      <c r="I41" s="351">
        <v>55465</v>
      </c>
      <c r="J41" s="352">
        <v>53997</v>
      </c>
      <c r="K41" s="352">
        <v>53643</v>
      </c>
      <c r="L41" s="352">
        <v>52678</v>
      </c>
      <c r="M41" s="353">
        <v>50730</v>
      </c>
    </row>
    <row r="42" spans="2:13" ht="27.75" customHeight="1" x14ac:dyDescent="0.15">
      <c r="B42" s="1248"/>
      <c r="C42" s="1249"/>
      <c r="D42" s="103"/>
      <c r="E42" s="1254" t="s">
        <v>32</v>
      </c>
      <c r="F42" s="1254"/>
      <c r="G42" s="1254"/>
      <c r="H42" s="1255"/>
      <c r="I42" s="354">
        <v>3</v>
      </c>
      <c r="J42" s="355">
        <v>2</v>
      </c>
      <c r="K42" s="355">
        <v>11</v>
      </c>
      <c r="L42" s="355">
        <v>973</v>
      </c>
      <c r="M42" s="356">
        <v>535</v>
      </c>
    </row>
    <row r="43" spans="2:13" ht="27.75" customHeight="1" x14ac:dyDescent="0.15">
      <c r="B43" s="1248"/>
      <c r="C43" s="1249"/>
      <c r="D43" s="103"/>
      <c r="E43" s="1254" t="s">
        <v>33</v>
      </c>
      <c r="F43" s="1254"/>
      <c r="G43" s="1254"/>
      <c r="H43" s="1255"/>
      <c r="I43" s="354">
        <v>3397</v>
      </c>
      <c r="J43" s="355">
        <v>3508</v>
      </c>
      <c r="K43" s="355">
        <v>3394</v>
      </c>
      <c r="L43" s="355">
        <v>3802</v>
      </c>
      <c r="M43" s="356">
        <v>3523</v>
      </c>
    </row>
    <row r="44" spans="2:13" ht="27.75" customHeight="1" x14ac:dyDescent="0.15">
      <c r="B44" s="1248"/>
      <c r="C44" s="1249"/>
      <c r="D44" s="103"/>
      <c r="E44" s="1254" t="s">
        <v>34</v>
      </c>
      <c r="F44" s="1254"/>
      <c r="G44" s="1254"/>
      <c r="H44" s="1255"/>
      <c r="I44" s="354">
        <v>2126</v>
      </c>
      <c r="J44" s="355">
        <v>2058</v>
      </c>
      <c r="K44" s="355">
        <v>2286</v>
      </c>
      <c r="L44" s="355">
        <v>2287</v>
      </c>
      <c r="M44" s="356">
        <v>2242</v>
      </c>
    </row>
    <row r="45" spans="2:13" ht="27.75" customHeight="1" x14ac:dyDescent="0.15">
      <c r="B45" s="1248"/>
      <c r="C45" s="1249"/>
      <c r="D45" s="103"/>
      <c r="E45" s="1254" t="s">
        <v>35</v>
      </c>
      <c r="F45" s="1254"/>
      <c r="G45" s="1254"/>
      <c r="H45" s="1255"/>
      <c r="I45" s="354">
        <v>2654</v>
      </c>
      <c r="J45" s="355">
        <v>2432</v>
      </c>
      <c r="K45" s="355">
        <v>2344</v>
      </c>
      <c r="L45" s="355">
        <v>2251</v>
      </c>
      <c r="M45" s="356">
        <v>2202</v>
      </c>
    </row>
    <row r="46" spans="2:13" ht="27.75" customHeight="1" x14ac:dyDescent="0.15">
      <c r="B46" s="1248"/>
      <c r="C46" s="1249"/>
      <c r="D46" s="104"/>
      <c r="E46" s="1254" t="s">
        <v>36</v>
      </c>
      <c r="F46" s="1254"/>
      <c r="G46" s="1254"/>
      <c r="H46" s="1255"/>
      <c r="I46" s="354" t="s">
        <v>518</v>
      </c>
      <c r="J46" s="355" t="s">
        <v>518</v>
      </c>
      <c r="K46" s="355" t="s">
        <v>518</v>
      </c>
      <c r="L46" s="355" t="s">
        <v>518</v>
      </c>
      <c r="M46" s="356" t="s">
        <v>518</v>
      </c>
    </row>
    <row r="47" spans="2:13" ht="27.75" customHeight="1" x14ac:dyDescent="0.15">
      <c r="B47" s="1248"/>
      <c r="C47" s="1249"/>
      <c r="D47" s="105"/>
      <c r="E47" s="1256" t="s">
        <v>37</v>
      </c>
      <c r="F47" s="1257"/>
      <c r="G47" s="1257"/>
      <c r="H47" s="1258"/>
      <c r="I47" s="354" t="s">
        <v>518</v>
      </c>
      <c r="J47" s="355" t="s">
        <v>518</v>
      </c>
      <c r="K47" s="355" t="s">
        <v>518</v>
      </c>
      <c r="L47" s="355" t="s">
        <v>518</v>
      </c>
      <c r="M47" s="356" t="s">
        <v>518</v>
      </c>
    </row>
    <row r="48" spans="2:13" ht="27.75" customHeight="1" x14ac:dyDescent="0.15">
      <c r="B48" s="1248"/>
      <c r="C48" s="1249"/>
      <c r="D48" s="103"/>
      <c r="E48" s="1254" t="s">
        <v>38</v>
      </c>
      <c r="F48" s="1254"/>
      <c r="G48" s="1254"/>
      <c r="H48" s="1255"/>
      <c r="I48" s="354" t="s">
        <v>518</v>
      </c>
      <c r="J48" s="355" t="s">
        <v>518</v>
      </c>
      <c r="K48" s="355" t="s">
        <v>518</v>
      </c>
      <c r="L48" s="355" t="s">
        <v>518</v>
      </c>
      <c r="M48" s="356" t="s">
        <v>518</v>
      </c>
    </row>
    <row r="49" spans="2:13" ht="27.75" customHeight="1" x14ac:dyDescent="0.15">
      <c r="B49" s="1250"/>
      <c r="C49" s="1251"/>
      <c r="D49" s="103"/>
      <c r="E49" s="1254" t="s">
        <v>39</v>
      </c>
      <c r="F49" s="1254"/>
      <c r="G49" s="1254"/>
      <c r="H49" s="1255"/>
      <c r="I49" s="354" t="s">
        <v>518</v>
      </c>
      <c r="J49" s="355" t="s">
        <v>518</v>
      </c>
      <c r="K49" s="355" t="s">
        <v>518</v>
      </c>
      <c r="L49" s="355" t="s">
        <v>518</v>
      </c>
      <c r="M49" s="356" t="s">
        <v>518</v>
      </c>
    </row>
    <row r="50" spans="2:13" ht="27.75" customHeight="1" x14ac:dyDescent="0.15">
      <c r="B50" s="1259" t="s">
        <v>40</v>
      </c>
      <c r="C50" s="1260"/>
      <c r="D50" s="106"/>
      <c r="E50" s="1254" t="s">
        <v>41</v>
      </c>
      <c r="F50" s="1254"/>
      <c r="G50" s="1254"/>
      <c r="H50" s="1255"/>
      <c r="I50" s="354">
        <v>1300</v>
      </c>
      <c r="J50" s="355">
        <v>1338</v>
      </c>
      <c r="K50" s="355">
        <v>1747</v>
      </c>
      <c r="L50" s="355">
        <v>2725</v>
      </c>
      <c r="M50" s="356">
        <v>3086</v>
      </c>
    </row>
    <row r="51" spans="2:13" ht="27.75" customHeight="1" x14ac:dyDescent="0.15">
      <c r="B51" s="1248"/>
      <c r="C51" s="1249"/>
      <c r="D51" s="103"/>
      <c r="E51" s="1254" t="s">
        <v>42</v>
      </c>
      <c r="F51" s="1254"/>
      <c r="G51" s="1254"/>
      <c r="H51" s="1255"/>
      <c r="I51" s="354">
        <v>2674</v>
      </c>
      <c r="J51" s="355">
        <v>2655</v>
      </c>
      <c r="K51" s="355">
        <v>2415</v>
      </c>
      <c r="L51" s="355">
        <v>2334</v>
      </c>
      <c r="M51" s="356">
        <v>2266</v>
      </c>
    </row>
    <row r="52" spans="2:13" ht="27.75" customHeight="1" x14ac:dyDescent="0.15">
      <c r="B52" s="1250"/>
      <c r="C52" s="1251"/>
      <c r="D52" s="103"/>
      <c r="E52" s="1254" t="s">
        <v>43</v>
      </c>
      <c r="F52" s="1254"/>
      <c r="G52" s="1254"/>
      <c r="H52" s="1255"/>
      <c r="I52" s="354">
        <v>40939</v>
      </c>
      <c r="J52" s="355">
        <v>40665</v>
      </c>
      <c r="K52" s="355">
        <v>39965</v>
      </c>
      <c r="L52" s="355">
        <v>39790</v>
      </c>
      <c r="M52" s="356">
        <v>38936</v>
      </c>
    </row>
    <row r="53" spans="2:13" ht="27.75" customHeight="1" thickBot="1" x14ac:dyDescent="0.2">
      <c r="B53" s="1261" t="s">
        <v>44</v>
      </c>
      <c r="C53" s="1262"/>
      <c r="D53" s="107"/>
      <c r="E53" s="1263" t="s">
        <v>45</v>
      </c>
      <c r="F53" s="1263"/>
      <c r="G53" s="1263"/>
      <c r="H53" s="1264"/>
      <c r="I53" s="357">
        <v>18731</v>
      </c>
      <c r="J53" s="358">
        <v>17339</v>
      </c>
      <c r="K53" s="358">
        <v>17549</v>
      </c>
      <c r="L53" s="358">
        <v>17143</v>
      </c>
      <c r="M53" s="359">
        <v>14943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bRwnKWLVvbSmysOk4sQptz4SN8Dj8KHdZlPgU3q5yXKtqt5BcYuYKgRzjp/eMo6adctv4B7MOmuoQsY+D38Cw==" saltValue="SQEM5Q5HSthTGL3T13IZ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547</v>
      </c>
      <c r="G54" s="116" t="s">
        <v>548</v>
      </c>
      <c r="H54" s="117" t="s">
        <v>549</v>
      </c>
    </row>
    <row r="55" spans="2:8" ht="52.5" customHeight="1" x14ac:dyDescent="0.15">
      <c r="B55" s="118"/>
      <c r="C55" s="1273" t="s">
        <v>48</v>
      </c>
      <c r="D55" s="1273"/>
      <c r="E55" s="1274"/>
      <c r="F55" s="119">
        <v>654</v>
      </c>
      <c r="G55" s="119">
        <v>1150</v>
      </c>
      <c r="H55" s="120">
        <v>1163</v>
      </c>
    </row>
    <row r="56" spans="2:8" ht="52.5" customHeight="1" x14ac:dyDescent="0.15">
      <c r="B56" s="121"/>
      <c r="C56" s="1275" t="s">
        <v>49</v>
      </c>
      <c r="D56" s="1275"/>
      <c r="E56" s="1276"/>
      <c r="F56" s="122">
        <v>10</v>
      </c>
      <c r="G56" s="122">
        <v>10</v>
      </c>
      <c r="H56" s="123">
        <v>10</v>
      </c>
    </row>
    <row r="57" spans="2:8" ht="53.25" customHeight="1" x14ac:dyDescent="0.15">
      <c r="B57" s="121"/>
      <c r="C57" s="1277" t="s">
        <v>50</v>
      </c>
      <c r="D57" s="1277"/>
      <c r="E57" s="1278"/>
      <c r="F57" s="124">
        <v>1761</v>
      </c>
      <c r="G57" s="124">
        <v>1718</v>
      </c>
      <c r="H57" s="125">
        <v>1887</v>
      </c>
    </row>
    <row r="58" spans="2:8" ht="45.75" customHeight="1" x14ac:dyDescent="0.15">
      <c r="B58" s="126"/>
      <c r="C58" s="1265" t="s">
        <v>600</v>
      </c>
      <c r="D58" s="1266"/>
      <c r="E58" s="1267"/>
      <c r="F58" s="127">
        <v>1717</v>
      </c>
      <c r="G58" s="127">
        <v>1404</v>
      </c>
      <c r="H58" s="128">
        <v>1387</v>
      </c>
    </row>
    <row r="59" spans="2:8" ht="45.75" customHeight="1" x14ac:dyDescent="0.15">
      <c r="B59" s="126"/>
      <c r="C59" s="1265" t="s">
        <v>601</v>
      </c>
      <c r="D59" s="1266"/>
      <c r="E59" s="1267"/>
      <c r="F59" s="127">
        <v>38</v>
      </c>
      <c r="G59" s="127">
        <v>247</v>
      </c>
      <c r="H59" s="128">
        <v>401</v>
      </c>
    </row>
    <row r="60" spans="2:8" ht="45.75" customHeight="1" x14ac:dyDescent="0.15">
      <c r="B60" s="126"/>
      <c r="C60" s="1265" t="s">
        <v>602</v>
      </c>
      <c r="D60" s="1266"/>
      <c r="E60" s="1267"/>
      <c r="F60" s="127">
        <v>0</v>
      </c>
      <c r="G60" s="127">
        <v>49</v>
      </c>
      <c r="H60" s="128">
        <v>70</v>
      </c>
    </row>
    <row r="61" spans="2:8" ht="45.75" customHeight="1" x14ac:dyDescent="0.15">
      <c r="B61" s="126"/>
      <c r="C61" s="1265" t="s">
        <v>603</v>
      </c>
      <c r="D61" s="1266"/>
      <c r="E61" s="1267"/>
      <c r="F61" s="127">
        <v>6</v>
      </c>
      <c r="G61" s="127">
        <v>18</v>
      </c>
      <c r="H61" s="128">
        <v>29</v>
      </c>
    </row>
    <row r="62" spans="2:8" ht="45.75" customHeight="1" thickBot="1" x14ac:dyDescent="0.2">
      <c r="B62" s="129"/>
      <c r="C62" s="1268"/>
      <c r="D62" s="1269"/>
      <c r="E62" s="1270"/>
      <c r="F62" s="130"/>
      <c r="G62" s="130"/>
      <c r="H62" s="131"/>
    </row>
    <row r="63" spans="2:8" ht="52.5" customHeight="1" thickBot="1" x14ac:dyDescent="0.2">
      <c r="B63" s="132"/>
      <c r="C63" s="1271" t="s">
        <v>51</v>
      </c>
      <c r="D63" s="1271"/>
      <c r="E63" s="1272"/>
      <c r="F63" s="133">
        <v>2425</v>
      </c>
      <c r="G63" s="133">
        <v>2877</v>
      </c>
      <c r="H63" s="134">
        <v>3060</v>
      </c>
    </row>
    <row r="64" spans="2:8" x14ac:dyDescent="0.15"/>
  </sheetData>
  <sheetProtection algorithmName="SHA-512" hashValue="uWJl8HCOwcStRjwK1JE/iIcUKaiLDuo1E4TQXOUVOwG9/NlpD/lctQuUOMzJbEi/ai+++qetQQeRNZoJGg1Y4Q==" saltValue="ynZYupn+d06cG140hbpO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3CAFC-CF27-4F5D-A774-B3057AD08A96}">
  <sheetPr>
    <pageSetUpPr fitToPage="1"/>
  </sheetPr>
  <dimension ref="A1:DE85"/>
  <sheetViews>
    <sheetView showGridLines="0" topLeftCell="T43" zoomScaleNormal="100" zoomScaleSheetLayoutView="55" workbookViewId="0">
      <selection activeCell="AN65" sqref="AN65:DC69"/>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633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634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9" t="s">
        <v>635</v>
      </c>
      <c r="AO43" s="1280"/>
      <c r="AP43" s="1280"/>
      <c r="AQ43" s="1280"/>
      <c r="AR43" s="1280"/>
      <c r="AS43" s="1280"/>
      <c r="AT43" s="1280"/>
      <c r="AU43" s="1280"/>
      <c r="AV43" s="1280"/>
      <c r="AW43" s="1280"/>
      <c r="AX43" s="1280"/>
      <c r="AY43" s="1280"/>
      <c r="AZ43" s="1280"/>
      <c r="BA43" s="1280"/>
      <c r="BB43" s="1280"/>
      <c r="BC43" s="1280"/>
      <c r="BD43" s="1280"/>
      <c r="BE43" s="1280"/>
      <c r="BF43" s="1280"/>
      <c r="BG43" s="1280"/>
      <c r="BH43" s="1280"/>
      <c r="BI43" s="1280"/>
      <c r="BJ43" s="1280"/>
      <c r="BK43" s="1280"/>
      <c r="BL43" s="1280"/>
      <c r="BM43" s="1280"/>
      <c r="BN43" s="1280"/>
      <c r="BO43" s="1280"/>
      <c r="BP43" s="1280"/>
      <c r="BQ43" s="1280"/>
      <c r="BR43" s="1280"/>
      <c r="BS43" s="1280"/>
      <c r="BT43" s="1280"/>
      <c r="BU43" s="1280"/>
      <c r="BV43" s="1280"/>
      <c r="BW43" s="1280"/>
      <c r="BX43" s="1280"/>
      <c r="BY43" s="1280"/>
      <c r="BZ43" s="1280"/>
      <c r="CA43" s="1280"/>
      <c r="CB43" s="1280"/>
      <c r="CC43" s="1280"/>
      <c r="CD43" s="1280"/>
      <c r="CE43" s="1280"/>
      <c r="CF43" s="1280"/>
      <c r="CG43" s="1280"/>
      <c r="CH43" s="1280"/>
      <c r="CI43" s="1280"/>
      <c r="CJ43" s="1280"/>
      <c r="CK43" s="1280"/>
      <c r="CL43" s="1280"/>
      <c r="CM43" s="1280"/>
      <c r="CN43" s="1280"/>
      <c r="CO43" s="1280"/>
      <c r="CP43" s="1280"/>
      <c r="CQ43" s="1280"/>
      <c r="CR43" s="1280"/>
      <c r="CS43" s="1280"/>
      <c r="CT43" s="1280"/>
      <c r="CU43" s="1280"/>
      <c r="CV43" s="1280"/>
      <c r="CW43" s="1280"/>
      <c r="CX43" s="1280"/>
      <c r="CY43" s="1280"/>
      <c r="CZ43" s="1280"/>
      <c r="DA43" s="1280"/>
      <c r="DB43" s="1280"/>
      <c r="DC43" s="1281"/>
    </row>
    <row r="44" spans="2:109" x14ac:dyDescent="0.15">
      <c r="B44" s="375"/>
      <c r="AN44" s="1282"/>
      <c r="AO44" s="1283"/>
      <c r="AP44" s="1283"/>
      <c r="AQ44" s="1283"/>
      <c r="AR44" s="1283"/>
      <c r="AS44" s="1283"/>
      <c r="AT44" s="1283"/>
      <c r="AU44" s="1283"/>
      <c r="AV44" s="1283"/>
      <c r="AW44" s="1283"/>
      <c r="AX44" s="1283"/>
      <c r="AY44" s="1283"/>
      <c r="AZ44" s="1283"/>
      <c r="BA44" s="1283"/>
      <c r="BB44" s="1283"/>
      <c r="BC44" s="1283"/>
      <c r="BD44" s="1283"/>
      <c r="BE44" s="1283"/>
      <c r="BF44" s="1283"/>
      <c r="BG44" s="1283"/>
      <c r="BH44" s="1283"/>
      <c r="BI44" s="1283"/>
      <c r="BJ44" s="1283"/>
      <c r="BK44" s="1283"/>
      <c r="BL44" s="1283"/>
      <c r="BM44" s="1283"/>
      <c r="BN44" s="1283"/>
      <c r="BO44" s="1283"/>
      <c r="BP44" s="1283"/>
      <c r="BQ44" s="1283"/>
      <c r="BR44" s="1283"/>
      <c r="BS44" s="1283"/>
      <c r="BT44" s="1283"/>
      <c r="BU44" s="1283"/>
      <c r="BV44" s="1283"/>
      <c r="BW44" s="1283"/>
      <c r="BX44" s="1283"/>
      <c r="BY44" s="1283"/>
      <c r="BZ44" s="1283"/>
      <c r="CA44" s="1283"/>
      <c r="CB44" s="1283"/>
      <c r="CC44" s="1283"/>
      <c r="CD44" s="1283"/>
      <c r="CE44" s="1283"/>
      <c r="CF44" s="1283"/>
      <c r="CG44" s="1283"/>
      <c r="CH44" s="1283"/>
      <c r="CI44" s="1283"/>
      <c r="CJ44" s="1283"/>
      <c r="CK44" s="1283"/>
      <c r="CL44" s="1283"/>
      <c r="CM44" s="1283"/>
      <c r="CN44" s="1283"/>
      <c r="CO44" s="1283"/>
      <c r="CP44" s="1283"/>
      <c r="CQ44" s="1283"/>
      <c r="CR44" s="1283"/>
      <c r="CS44" s="1283"/>
      <c r="CT44" s="1283"/>
      <c r="CU44" s="1283"/>
      <c r="CV44" s="1283"/>
      <c r="CW44" s="1283"/>
      <c r="CX44" s="1283"/>
      <c r="CY44" s="1283"/>
      <c r="CZ44" s="1283"/>
      <c r="DA44" s="1283"/>
      <c r="DB44" s="1283"/>
      <c r="DC44" s="1284"/>
    </row>
    <row r="45" spans="2:109" x14ac:dyDescent="0.15">
      <c r="B45" s="375"/>
      <c r="AN45" s="1282"/>
      <c r="AO45" s="1283"/>
      <c r="AP45" s="1283"/>
      <c r="AQ45" s="1283"/>
      <c r="AR45" s="1283"/>
      <c r="AS45" s="1283"/>
      <c r="AT45" s="1283"/>
      <c r="AU45" s="1283"/>
      <c r="AV45" s="1283"/>
      <c r="AW45" s="1283"/>
      <c r="AX45" s="1283"/>
      <c r="AY45" s="1283"/>
      <c r="AZ45" s="1283"/>
      <c r="BA45" s="1283"/>
      <c r="BB45" s="1283"/>
      <c r="BC45" s="1283"/>
      <c r="BD45" s="1283"/>
      <c r="BE45" s="1283"/>
      <c r="BF45" s="1283"/>
      <c r="BG45" s="1283"/>
      <c r="BH45" s="1283"/>
      <c r="BI45" s="1283"/>
      <c r="BJ45" s="1283"/>
      <c r="BK45" s="1283"/>
      <c r="BL45" s="1283"/>
      <c r="BM45" s="1283"/>
      <c r="BN45" s="1283"/>
      <c r="BO45" s="1283"/>
      <c r="BP45" s="1283"/>
      <c r="BQ45" s="1283"/>
      <c r="BR45" s="1283"/>
      <c r="BS45" s="1283"/>
      <c r="BT45" s="1283"/>
      <c r="BU45" s="1283"/>
      <c r="BV45" s="1283"/>
      <c r="BW45" s="1283"/>
      <c r="BX45" s="1283"/>
      <c r="BY45" s="1283"/>
      <c r="BZ45" s="1283"/>
      <c r="CA45" s="1283"/>
      <c r="CB45" s="1283"/>
      <c r="CC45" s="1283"/>
      <c r="CD45" s="1283"/>
      <c r="CE45" s="1283"/>
      <c r="CF45" s="1283"/>
      <c r="CG45" s="1283"/>
      <c r="CH45" s="1283"/>
      <c r="CI45" s="1283"/>
      <c r="CJ45" s="1283"/>
      <c r="CK45" s="1283"/>
      <c r="CL45" s="1283"/>
      <c r="CM45" s="1283"/>
      <c r="CN45" s="1283"/>
      <c r="CO45" s="1283"/>
      <c r="CP45" s="1283"/>
      <c r="CQ45" s="1283"/>
      <c r="CR45" s="1283"/>
      <c r="CS45" s="1283"/>
      <c r="CT45" s="1283"/>
      <c r="CU45" s="1283"/>
      <c r="CV45" s="1283"/>
      <c r="CW45" s="1283"/>
      <c r="CX45" s="1283"/>
      <c r="CY45" s="1283"/>
      <c r="CZ45" s="1283"/>
      <c r="DA45" s="1283"/>
      <c r="DB45" s="1283"/>
      <c r="DC45" s="1284"/>
    </row>
    <row r="46" spans="2:109" x14ac:dyDescent="0.15">
      <c r="B46" s="375"/>
      <c r="AN46" s="1282"/>
      <c r="AO46" s="1283"/>
      <c r="AP46" s="1283"/>
      <c r="AQ46" s="1283"/>
      <c r="AR46" s="1283"/>
      <c r="AS46" s="1283"/>
      <c r="AT46" s="1283"/>
      <c r="AU46" s="1283"/>
      <c r="AV46" s="1283"/>
      <c r="AW46" s="1283"/>
      <c r="AX46" s="1283"/>
      <c r="AY46" s="1283"/>
      <c r="AZ46" s="1283"/>
      <c r="BA46" s="1283"/>
      <c r="BB46" s="1283"/>
      <c r="BC46" s="1283"/>
      <c r="BD46" s="1283"/>
      <c r="BE46" s="1283"/>
      <c r="BF46" s="1283"/>
      <c r="BG46" s="1283"/>
      <c r="BH46" s="1283"/>
      <c r="BI46" s="1283"/>
      <c r="BJ46" s="1283"/>
      <c r="BK46" s="1283"/>
      <c r="BL46" s="1283"/>
      <c r="BM46" s="1283"/>
      <c r="BN46" s="1283"/>
      <c r="BO46" s="1283"/>
      <c r="BP46" s="1283"/>
      <c r="BQ46" s="1283"/>
      <c r="BR46" s="1283"/>
      <c r="BS46" s="1283"/>
      <c r="BT46" s="1283"/>
      <c r="BU46" s="1283"/>
      <c r="BV46" s="1283"/>
      <c r="BW46" s="1283"/>
      <c r="BX46" s="1283"/>
      <c r="BY46" s="1283"/>
      <c r="BZ46" s="1283"/>
      <c r="CA46" s="1283"/>
      <c r="CB46" s="1283"/>
      <c r="CC46" s="1283"/>
      <c r="CD46" s="1283"/>
      <c r="CE46" s="1283"/>
      <c r="CF46" s="1283"/>
      <c r="CG46" s="1283"/>
      <c r="CH46" s="1283"/>
      <c r="CI46" s="1283"/>
      <c r="CJ46" s="1283"/>
      <c r="CK46" s="1283"/>
      <c r="CL46" s="1283"/>
      <c r="CM46" s="1283"/>
      <c r="CN46" s="1283"/>
      <c r="CO46" s="1283"/>
      <c r="CP46" s="1283"/>
      <c r="CQ46" s="1283"/>
      <c r="CR46" s="1283"/>
      <c r="CS46" s="1283"/>
      <c r="CT46" s="1283"/>
      <c r="CU46" s="1283"/>
      <c r="CV46" s="1283"/>
      <c r="CW46" s="1283"/>
      <c r="CX46" s="1283"/>
      <c r="CY46" s="1283"/>
      <c r="CZ46" s="1283"/>
      <c r="DA46" s="1283"/>
      <c r="DB46" s="1283"/>
      <c r="DC46" s="1284"/>
    </row>
    <row r="47" spans="2:109" x14ac:dyDescent="0.15">
      <c r="B47" s="375"/>
      <c r="AN47" s="1285"/>
      <c r="AO47" s="1286"/>
      <c r="AP47" s="1286"/>
      <c r="AQ47" s="1286"/>
      <c r="AR47" s="1286"/>
      <c r="AS47" s="1286"/>
      <c r="AT47" s="1286"/>
      <c r="AU47" s="1286"/>
      <c r="AV47" s="1286"/>
      <c r="AW47" s="1286"/>
      <c r="AX47" s="1286"/>
      <c r="AY47" s="1286"/>
      <c r="AZ47" s="1286"/>
      <c r="BA47" s="1286"/>
      <c r="BB47" s="1286"/>
      <c r="BC47" s="1286"/>
      <c r="BD47" s="1286"/>
      <c r="BE47" s="1286"/>
      <c r="BF47" s="1286"/>
      <c r="BG47" s="1286"/>
      <c r="BH47" s="1286"/>
      <c r="BI47" s="1286"/>
      <c r="BJ47" s="1286"/>
      <c r="BK47" s="1286"/>
      <c r="BL47" s="1286"/>
      <c r="BM47" s="1286"/>
      <c r="BN47" s="1286"/>
      <c r="BO47" s="1286"/>
      <c r="BP47" s="1286"/>
      <c r="BQ47" s="1286"/>
      <c r="BR47" s="1286"/>
      <c r="BS47" s="1286"/>
      <c r="BT47" s="1286"/>
      <c r="BU47" s="1286"/>
      <c r="BV47" s="1286"/>
      <c r="BW47" s="1286"/>
      <c r="BX47" s="1286"/>
      <c r="BY47" s="1286"/>
      <c r="BZ47" s="1286"/>
      <c r="CA47" s="1286"/>
      <c r="CB47" s="1286"/>
      <c r="CC47" s="1286"/>
      <c r="CD47" s="1286"/>
      <c r="CE47" s="1286"/>
      <c r="CF47" s="1286"/>
      <c r="CG47" s="1286"/>
      <c r="CH47" s="1286"/>
      <c r="CI47" s="1286"/>
      <c r="CJ47" s="1286"/>
      <c r="CK47" s="1286"/>
      <c r="CL47" s="1286"/>
      <c r="CM47" s="1286"/>
      <c r="CN47" s="1286"/>
      <c r="CO47" s="1286"/>
      <c r="CP47" s="1286"/>
      <c r="CQ47" s="1286"/>
      <c r="CR47" s="1286"/>
      <c r="CS47" s="1286"/>
      <c r="CT47" s="1286"/>
      <c r="CU47" s="1286"/>
      <c r="CV47" s="1286"/>
      <c r="CW47" s="1286"/>
      <c r="CX47" s="1286"/>
      <c r="CY47" s="1286"/>
      <c r="CZ47" s="1286"/>
      <c r="DA47" s="1286"/>
      <c r="DB47" s="1286"/>
      <c r="DC47" s="1287"/>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636</v>
      </c>
    </row>
    <row r="50" spans="1:109" x14ac:dyDescent="0.15">
      <c r="B50" s="375"/>
      <c r="G50" s="1288"/>
      <c r="H50" s="1288"/>
      <c r="I50" s="1288"/>
      <c r="J50" s="1288"/>
      <c r="K50" s="385"/>
      <c r="L50" s="385"/>
      <c r="M50" s="386"/>
      <c r="N50" s="386"/>
      <c r="AN50" s="1289"/>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91"/>
      <c r="BP50" s="1292" t="s">
        <v>545</v>
      </c>
      <c r="BQ50" s="1292"/>
      <c r="BR50" s="1292"/>
      <c r="BS50" s="1292"/>
      <c r="BT50" s="1292"/>
      <c r="BU50" s="1292"/>
      <c r="BV50" s="1292"/>
      <c r="BW50" s="1292"/>
      <c r="BX50" s="1292" t="s">
        <v>546</v>
      </c>
      <c r="BY50" s="1292"/>
      <c r="BZ50" s="1292"/>
      <c r="CA50" s="1292"/>
      <c r="CB50" s="1292"/>
      <c r="CC50" s="1292"/>
      <c r="CD50" s="1292"/>
      <c r="CE50" s="1292"/>
      <c r="CF50" s="1292" t="s">
        <v>547</v>
      </c>
      <c r="CG50" s="1292"/>
      <c r="CH50" s="1292"/>
      <c r="CI50" s="1292"/>
      <c r="CJ50" s="1292"/>
      <c r="CK50" s="1292"/>
      <c r="CL50" s="1292"/>
      <c r="CM50" s="1292"/>
      <c r="CN50" s="1292" t="s">
        <v>548</v>
      </c>
      <c r="CO50" s="1292"/>
      <c r="CP50" s="1292"/>
      <c r="CQ50" s="1292"/>
      <c r="CR50" s="1292"/>
      <c r="CS50" s="1292"/>
      <c r="CT50" s="1292"/>
      <c r="CU50" s="1292"/>
      <c r="CV50" s="1292" t="s">
        <v>549</v>
      </c>
      <c r="CW50" s="1292"/>
      <c r="CX50" s="1292"/>
      <c r="CY50" s="1292"/>
      <c r="CZ50" s="1292"/>
      <c r="DA50" s="1292"/>
      <c r="DB50" s="1292"/>
      <c r="DC50" s="1292"/>
    </row>
    <row r="51" spans="1:109" ht="13.5" customHeight="1" x14ac:dyDescent="0.15">
      <c r="B51" s="375"/>
      <c r="G51" s="1298"/>
      <c r="H51" s="1298"/>
      <c r="I51" s="1296"/>
      <c r="J51" s="1296"/>
      <c r="K51" s="1294"/>
      <c r="L51" s="1294"/>
      <c r="M51" s="1294"/>
      <c r="N51" s="1294"/>
      <c r="AM51" s="384"/>
      <c r="AN51" s="1295" t="s">
        <v>637</v>
      </c>
      <c r="AO51" s="1295"/>
      <c r="AP51" s="1295"/>
      <c r="AQ51" s="1295"/>
      <c r="AR51" s="1295"/>
      <c r="AS51" s="1295"/>
      <c r="AT51" s="1295"/>
      <c r="AU51" s="1295"/>
      <c r="AV51" s="1295"/>
      <c r="AW51" s="1295"/>
      <c r="AX51" s="1295"/>
      <c r="AY51" s="1295"/>
      <c r="AZ51" s="1295"/>
      <c r="BA51" s="1295"/>
      <c r="BB51" s="1295" t="s">
        <v>638</v>
      </c>
      <c r="BC51" s="1295"/>
      <c r="BD51" s="1295"/>
      <c r="BE51" s="1295"/>
      <c r="BF51" s="1295"/>
      <c r="BG51" s="1295"/>
      <c r="BH51" s="1295"/>
      <c r="BI51" s="1295"/>
      <c r="BJ51" s="1295"/>
      <c r="BK51" s="1295"/>
      <c r="BL51" s="1295"/>
      <c r="BM51" s="1295"/>
      <c r="BN51" s="1295"/>
      <c r="BO51" s="1295"/>
      <c r="BP51" s="1293">
        <v>136.5</v>
      </c>
      <c r="BQ51" s="1293"/>
      <c r="BR51" s="1293"/>
      <c r="BS51" s="1293"/>
      <c r="BT51" s="1293"/>
      <c r="BU51" s="1293"/>
      <c r="BV51" s="1293"/>
      <c r="BW51" s="1293"/>
      <c r="BX51" s="1293">
        <v>128.9</v>
      </c>
      <c r="BY51" s="1293"/>
      <c r="BZ51" s="1293"/>
      <c r="CA51" s="1293"/>
      <c r="CB51" s="1293"/>
      <c r="CC51" s="1293"/>
      <c r="CD51" s="1293"/>
      <c r="CE51" s="1293"/>
      <c r="CF51" s="1293">
        <v>130.80000000000001</v>
      </c>
      <c r="CG51" s="1293"/>
      <c r="CH51" s="1293"/>
      <c r="CI51" s="1293"/>
      <c r="CJ51" s="1293"/>
      <c r="CK51" s="1293"/>
      <c r="CL51" s="1293"/>
      <c r="CM51" s="1293"/>
      <c r="CN51" s="1293">
        <v>125</v>
      </c>
      <c r="CO51" s="1293"/>
      <c r="CP51" s="1293"/>
      <c r="CQ51" s="1293"/>
      <c r="CR51" s="1293"/>
      <c r="CS51" s="1293"/>
      <c r="CT51" s="1293"/>
      <c r="CU51" s="1293"/>
      <c r="CV51" s="1293">
        <v>104.1</v>
      </c>
      <c r="CW51" s="1293"/>
      <c r="CX51" s="1293"/>
      <c r="CY51" s="1293"/>
      <c r="CZ51" s="1293"/>
      <c r="DA51" s="1293"/>
      <c r="DB51" s="1293"/>
      <c r="DC51" s="1293"/>
    </row>
    <row r="52" spans="1:109" x14ac:dyDescent="0.15">
      <c r="B52" s="375"/>
      <c r="G52" s="1298"/>
      <c r="H52" s="1298"/>
      <c r="I52" s="1296"/>
      <c r="J52" s="1296"/>
      <c r="K52" s="1294"/>
      <c r="L52" s="1294"/>
      <c r="M52" s="1294"/>
      <c r="N52" s="1294"/>
      <c r="AM52" s="384"/>
      <c r="AN52" s="1295"/>
      <c r="AO52" s="1295"/>
      <c r="AP52" s="1295"/>
      <c r="AQ52" s="1295"/>
      <c r="AR52" s="1295"/>
      <c r="AS52" s="1295"/>
      <c r="AT52" s="1295"/>
      <c r="AU52" s="1295"/>
      <c r="AV52" s="1295"/>
      <c r="AW52" s="1295"/>
      <c r="AX52" s="1295"/>
      <c r="AY52" s="1295"/>
      <c r="AZ52" s="1295"/>
      <c r="BA52" s="1295"/>
      <c r="BB52" s="1295"/>
      <c r="BC52" s="1295"/>
      <c r="BD52" s="1295"/>
      <c r="BE52" s="1295"/>
      <c r="BF52" s="1295"/>
      <c r="BG52" s="1295"/>
      <c r="BH52" s="1295"/>
      <c r="BI52" s="1295"/>
      <c r="BJ52" s="1295"/>
      <c r="BK52" s="1295"/>
      <c r="BL52" s="1295"/>
      <c r="BM52" s="1295"/>
      <c r="BN52" s="1295"/>
      <c r="BO52" s="1295"/>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x14ac:dyDescent="0.15">
      <c r="A53" s="383"/>
      <c r="B53" s="375"/>
      <c r="G53" s="1298"/>
      <c r="H53" s="1298"/>
      <c r="I53" s="1288"/>
      <c r="J53" s="1288"/>
      <c r="K53" s="1294"/>
      <c r="L53" s="1294"/>
      <c r="M53" s="1294"/>
      <c r="N53" s="1294"/>
      <c r="AM53" s="384"/>
      <c r="AN53" s="1295"/>
      <c r="AO53" s="1295"/>
      <c r="AP53" s="1295"/>
      <c r="AQ53" s="1295"/>
      <c r="AR53" s="1295"/>
      <c r="AS53" s="1295"/>
      <c r="AT53" s="1295"/>
      <c r="AU53" s="1295"/>
      <c r="AV53" s="1295"/>
      <c r="AW53" s="1295"/>
      <c r="AX53" s="1295"/>
      <c r="AY53" s="1295"/>
      <c r="AZ53" s="1295"/>
      <c r="BA53" s="1295"/>
      <c r="BB53" s="1295" t="s">
        <v>639</v>
      </c>
      <c r="BC53" s="1295"/>
      <c r="BD53" s="1295"/>
      <c r="BE53" s="1295"/>
      <c r="BF53" s="1295"/>
      <c r="BG53" s="1295"/>
      <c r="BH53" s="1295"/>
      <c r="BI53" s="1295"/>
      <c r="BJ53" s="1295"/>
      <c r="BK53" s="1295"/>
      <c r="BL53" s="1295"/>
      <c r="BM53" s="1295"/>
      <c r="BN53" s="1295"/>
      <c r="BO53" s="1295"/>
      <c r="BP53" s="1293">
        <v>56.1</v>
      </c>
      <c r="BQ53" s="1293"/>
      <c r="BR53" s="1293"/>
      <c r="BS53" s="1293"/>
      <c r="BT53" s="1293"/>
      <c r="BU53" s="1293"/>
      <c r="BV53" s="1293"/>
      <c r="BW53" s="1293"/>
      <c r="BX53" s="1293">
        <v>56.7</v>
      </c>
      <c r="BY53" s="1293"/>
      <c r="BZ53" s="1293"/>
      <c r="CA53" s="1293"/>
      <c r="CB53" s="1293"/>
      <c r="CC53" s="1293"/>
      <c r="CD53" s="1293"/>
      <c r="CE53" s="1293"/>
      <c r="CF53" s="1293">
        <v>58.5</v>
      </c>
      <c r="CG53" s="1293"/>
      <c r="CH53" s="1293"/>
      <c r="CI53" s="1293"/>
      <c r="CJ53" s="1293"/>
      <c r="CK53" s="1293"/>
      <c r="CL53" s="1293"/>
      <c r="CM53" s="1293"/>
      <c r="CN53" s="1293">
        <v>57.5</v>
      </c>
      <c r="CO53" s="1293"/>
      <c r="CP53" s="1293"/>
      <c r="CQ53" s="1293"/>
      <c r="CR53" s="1293"/>
      <c r="CS53" s="1293"/>
      <c r="CT53" s="1293"/>
      <c r="CU53" s="1293"/>
      <c r="CV53" s="1293">
        <v>58.8</v>
      </c>
      <c r="CW53" s="1293"/>
      <c r="CX53" s="1293"/>
      <c r="CY53" s="1293"/>
      <c r="CZ53" s="1293"/>
      <c r="DA53" s="1293"/>
      <c r="DB53" s="1293"/>
      <c r="DC53" s="1293"/>
    </row>
    <row r="54" spans="1:109" x14ac:dyDescent="0.15">
      <c r="A54" s="383"/>
      <c r="B54" s="375"/>
      <c r="G54" s="1298"/>
      <c r="H54" s="1298"/>
      <c r="I54" s="1288"/>
      <c r="J54" s="1288"/>
      <c r="K54" s="1294"/>
      <c r="L54" s="1294"/>
      <c r="M54" s="1294"/>
      <c r="N54" s="1294"/>
      <c r="AM54" s="384"/>
      <c r="AN54" s="1295"/>
      <c r="AO54" s="1295"/>
      <c r="AP54" s="1295"/>
      <c r="AQ54" s="1295"/>
      <c r="AR54" s="1295"/>
      <c r="AS54" s="1295"/>
      <c r="AT54" s="1295"/>
      <c r="AU54" s="1295"/>
      <c r="AV54" s="1295"/>
      <c r="AW54" s="1295"/>
      <c r="AX54" s="1295"/>
      <c r="AY54" s="1295"/>
      <c r="AZ54" s="1295"/>
      <c r="BA54" s="1295"/>
      <c r="BB54" s="1295"/>
      <c r="BC54" s="1295"/>
      <c r="BD54" s="1295"/>
      <c r="BE54" s="1295"/>
      <c r="BF54" s="1295"/>
      <c r="BG54" s="1295"/>
      <c r="BH54" s="1295"/>
      <c r="BI54" s="1295"/>
      <c r="BJ54" s="1295"/>
      <c r="BK54" s="1295"/>
      <c r="BL54" s="1295"/>
      <c r="BM54" s="1295"/>
      <c r="BN54" s="1295"/>
      <c r="BO54" s="1295"/>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x14ac:dyDescent="0.15">
      <c r="A55" s="383"/>
      <c r="B55" s="375"/>
      <c r="G55" s="1288"/>
      <c r="H55" s="1288"/>
      <c r="I55" s="1288"/>
      <c r="J55" s="1288"/>
      <c r="K55" s="1294"/>
      <c r="L55" s="1294"/>
      <c r="M55" s="1294"/>
      <c r="N55" s="1294"/>
      <c r="AN55" s="1292" t="s">
        <v>640</v>
      </c>
      <c r="AO55" s="1292"/>
      <c r="AP55" s="1292"/>
      <c r="AQ55" s="1292"/>
      <c r="AR55" s="1292"/>
      <c r="AS55" s="1292"/>
      <c r="AT55" s="1292"/>
      <c r="AU55" s="1292"/>
      <c r="AV55" s="1292"/>
      <c r="AW55" s="1292"/>
      <c r="AX55" s="1292"/>
      <c r="AY55" s="1292"/>
      <c r="AZ55" s="1292"/>
      <c r="BA55" s="1292"/>
      <c r="BB55" s="1295" t="s">
        <v>638</v>
      </c>
      <c r="BC55" s="1295"/>
      <c r="BD55" s="1295"/>
      <c r="BE55" s="1295"/>
      <c r="BF55" s="1295"/>
      <c r="BG55" s="1295"/>
      <c r="BH55" s="1295"/>
      <c r="BI55" s="1295"/>
      <c r="BJ55" s="1295"/>
      <c r="BK55" s="1295"/>
      <c r="BL55" s="1295"/>
      <c r="BM55" s="1295"/>
      <c r="BN55" s="1295"/>
      <c r="BO55" s="1295"/>
      <c r="BP55" s="1293">
        <v>30.2</v>
      </c>
      <c r="BQ55" s="1293"/>
      <c r="BR55" s="1293"/>
      <c r="BS55" s="1293"/>
      <c r="BT55" s="1293"/>
      <c r="BU55" s="1293"/>
      <c r="BV55" s="1293"/>
      <c r="BW55" s="1293"/>
      <c r="BX55" s="1293">
        <v>25.4</v>
      </c>
      <c r="BY55" s="1293"/>
      <c r="BZ55" s="1293"/>
      <c r="CA55" s="1293"/>
      <c r="CB55" s="1293"/>
      <c r="CC55" s="1293"/>
      <c r="CD55" s="1293"/>
      <c r="CE55" s="1293"/>
      <c r="CF55" s="1293">
        <v>23</v>
      </c>
      <c r="CG55" s="1293"/>
      <c r="CH55" s="1293"/>
      <c r="CI55" s="1293"/>
      <c r="CJ55" s="1293"/>
      <c r="CK55" s="1293"/>
      <c r="CL55" s="1293"/>
      <c r="CM55" s="1293"/>
      <c r="CN55" s="1293">
        <v>28</v>
      </c>
      <c r="CO55" s="1293"/>
      <c r="CP55" s="1293"/>
      <c r="CQ55" s="1293"/>
      <c r="CR55" s="1293"/>
      <c r="CS55" s="1293"/>
      <c r="CT55" s="1293"/>
      <c r="CU55" s="1293"/>
      <c r="CV55" s="1293">
        <v>19.2</v>
      </c>
      <c r="CW55" s="1293"/>
      <c r="CX55" s="1293"/>
      <c r="CY55" s="1293"/>
      <c r="CZ55" s="1293"/>
      <c r="DA55" s="1293"/>
      <c r="DB55" s="1293"/>
      <c r="DC55" s="1293"/>
    </row>
    <row r="56" spans="1:109" x14ac:dyDescent="0.15">
      <c r="A56" s="383"/>
      <c r="B56" s="375"/>
      <c r="G56" s="1288"/>
      <c r="H56" s="1288"/>
      <c r="I56" s="1288"/>
      <c r="J56" s="1288"/>
      <c r="K56" s="1294"/>
      <c r="L56" s="1294"/>
      <c r="M56" s="1294"/>
      <c r="N56" s="1294"/>
      <c r="AN56" s="1292"/>
      <c r="AO56" s="1292"/>
      <c r="AP56" s="1292"/>
      <c r="AQ56" s="1292"/>
      <c r="AR56" s="1292"/>
      <c r="AS56" s="1292"/>
      <c r="AT56" s="1292"/>
      <c r="AU56" s="1292"/>
      <c r="AV56" s="1292"/>
      <c r="AW56" s="1292"/>
      <c r="AX56" s="1292"/>
      <c r="AY56" s="1292"/>
      <c r="AZ56" s="1292"/>
      <c r="BA56" s="1292"/>
      <c r="BB56" s="1295"/>
      <c r="BC56" s="1295"/>
      <c r="BD56" s="1295"/>
      <c r="BE56" s="1295"/>
      <c r="BF56" s="1295"/>
      <c r="BG56" s="1295"/>
      <c r="BH56" s="1295"/>
      <c r="BI56" s="1295"/>
      <c r="BJ56" s="1295"/>
      <c r="BK56" s="1295"/>
      <c r="BL56" s="1295"/>
      <c r="BM56" s="1295"/>
      <c r="BN56" s="1295"/>
      <c r="BO56" s="1295"/>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3" customFormat="1" x14ac:dyDescent="0.15">
      <c r="B57" s="387"/>
      <c r="G57" s="1288"/>
      <c r="H57" s="1288"/>
      <c r="I57" s="1297"/>
      <c r="J57" s="1297"/>
      <c r="K57" s="1294"/>
      <c r="L57" s="1294"/>
      <c r="M57" s="1294"/>
      <c r="N57" s="1294"/>
      <c r="AM57" s="369"/>
      <c r="AN57" s="1292"/>
      <c r="AO57" s="1292"/>
      <c r="AP57" s="1292"/>
      <c r="AQ57" s="1292"/>
      <c r="AR57" s="1292"/>
      <c r="AS57" s="1292"/>
      <c r="AT57" s="1292"/>
      <c r="AU57" s="1292"/>
      <c r="AV57" s="1292"/>
      <c r="AW57" s="1292"/>
      <c r="AX57" s="1292"/>
      <c r="AY57" s="1292"/>
      <c r="AZ57" s="1292"/>
      <c r="BA57" s="1292"/>
      <c r="BB57" s="1295" t="s">
        <v>639</v>
      </c>
      <c r="BC57" s="1295"/>
      <c r="BD57" s="1295"/>
      <c r="BE57" s="1295"/>
      <c r="BF57" s="1295"/>
      <c r="BG57" s="1295"/>
      <c r="BH57" s="1295"/>
      <c r="BI57" s="1295"/>
      <c r="BJ57" s="1295"/>
      <c r="BK57" s="1295"/>
      <c r="BL57" s="1295"/>
      <c r="BM57" s="1295"/>
      <c r="BN57" s="1295"/>
      <c r="BO57" s="1295"/>
      <c r="BP57" s="1293">
        <v>58.9</v>
      </c>
      <c r="BQ57" s="1293"/>
      <c r="BR57" s="1293"/>
      <c r="BS57" s="1293"/>
      <c r="BT57" s="1293"/>
      <c r="BU57" s="1293"/>
      <c r="BV57" s="1293"/>
      <c r="BW57" s="1293"/>
      <c r="BX57" s="1293">
        <v>60</v>
      </c>
      <c r="BY57" s="1293"/>
      <c r="BZ57" s="1293"/>
      <c r="CA57" s="1293"/>
      <c r="CB57" s="1293"/>
      <c r="CC57" s="1293"/>
      <c r="CD57" s="1293"/>
      <c r="CE57" s="1293"/>
      <c r="CF57" s="1293">
        <v>60.6</v>
      </c>
      <c r="CG57" s="1293"/>
      <c r="CH57" s="1293"/>
      <c r="CI57" s="1293"/>
      <c r="CJ57" s="1293"/>
      <c r="CK57" s="1293"/>
      <c r="CL57" s="1293"/>
      <c r="CM57" s="1293"/>
      <c r="CN57" s="1293">
        <v>62.3</v>
      </c>
      <c r="CO57" s="1293"/>
      <c r="CP57" s="1293"/>
      <c r="CQ57" s="1293"/>
      <c r="CR57" s="1293"/>
      <c r="CS57" s="1293"/>
      <c r="CT57" s="1293"/>
      <c r="CU57" s="1293"/>
      <c r="CV57" s="1293">
        <v>62.1</v>
      </c>
      <c r="CW57" s="1293"/>
      <c r="CX57" s="1293"/>
      <c r="CY57" s="1293"/>
      <c r="CZ57" s="1293"/>
      <c r="DA57" s="1293"/>
      <c r="DB57" s="1293"/>
      <c r="DC57" s="1293"/>
      <c r="DD57" s="388"/>
      <c r="DE57" s="387"/>
    </row>
    <row r="58" spans="1:109" s="383" customFormat="1" x14ac:dyDescent="0.15">
      <c r="A58" s="369"/>
      <c r="B58" s="387"/>
      <c r="G58" s="1288"/>
      <c r="H58" s="1288"/>
      <c r="I58" s="1297"/>
      <c r="J58" s="1297"/>
      <c r="K58" s="1294"/>
      <c r="L58" s="1294"/>
      <c r="M58" s="1294"/>
      <c r="N58" s="1294"/>
      <c r="AM58" s="369"/>
      <c r="AN58" s="1292"/>
      <c r="AO58" s="1292"/>
      <c r="AP58" s="1292"/>
      <c r="AQ58" s="1292"/>
      <c r="AR58" s="1292"/>
      <c r="AS58" s="1292"/>
      <c r="AT58" s="1292"/>
      <c r="AU58" s="1292"/>
      <c r="AV58" s="1292"/>
      <c r="AW58" s="1292"/>
      <c r="AX58" s="1292"/>
      <c r="AY58" s="1292"/>
      <c r="AZ58" s="1292"/>
      <c r="BA58" s="1292"/>
      <c r="BB58" s="1295"/>
      <c r="BC58" s="1295"/>
      <c r="BD58" s="1295"/>
      <c r="BE58" s="1295"/>
      <c r="BF58" s="1295"/>
      <c r="BG58" s="1295"/>
      <c r="BH58" s="1295"/>
      <c r="BI58" s="1295"/>
      <c r="BJ58" s="1295"/>
      <c r="BK58" s="1295"/>
      <c r="BL58" s="1295"/>
      <c r="BM58" s="1295"/>
      <c r="BN58" s="1295"/>
      <c r="BO58" s="1295"/>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641</v>
      </c>
    </row>
    <row r="64" spans="1:109" x14ac:dyDescent="0.15">
      <c r="B64" s="375"/>
      <c r="G64" s="382"/>
      <c r="I64" s="395"/>
      <c r="J64" s="395"/>
      <c r="K64" s="395"/>
      <c r="L64" s="395"/>
      <c r="M64" s="395"/>
      <c r="N64" s="396"/>
      <c r="AM64" s="382"/>
      <c r="AN64" s="382" t="s">
        <v>634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9" t="s">
        <v>643</v>
      </c>
      <c r="AO65" s="1280"/>
      <c r="AP65" s="1280"/>
      <c r="AQ65" s="1280"/>
      <c r="AR65" s="1280"/>
      <c r="AS65" s="1280"/>
      <c r="AT65" s="1280"/>
      <c r="AU65" s="1280"/>
      <c r="AV65" s="1280"/>
      <c r="AW65" s="1280"/>
      <c r="AX65" s="1280"/>
      <c r="AY65" s="1280"/>
      <c r="AZ65" s="1280"/>
      <c r="BA65" s="1280"/>
      <c r="BB65" s="1280"/>
      <c r="BC65" s="1280"/>
      <c r="BD65" s="1280"/>
      <c r="BE65" s="1280"/>
      <c r="BF65" s="1280"/>
      <c r="BG65" s="1280"/>
      <c r="BH65" s="1280"/>
      <c r="BI65" s="1280"/>
      <c r="BJ65" s="1280"/>
      <c r="BK65" s="1280"/>
      <c r="BL65" s="1280"/>
      <c r="BM65" s="1280"/>
      <c r="BN65" s="1280"/>
      <c r="BO65" s="1280"/>
      <c r="BP65" s="1280"/>
      <c r="BQ65" s="1280"/>
      <c r="BR65" s="1280"/>
      <c r="BS65" s="1280"/>
      <c r="BT65" s="1280"/>
      <c r="BU65" s="1280"/>
      <c r="BV65" s="1280"/>
      <c r="BW65" s="1280"/>
      <c r="BX65" s="1280"/>
      <c r="BY65" s="1280"/>
      <c r="BZ65" s="1280"/>
      <c r="CA65" s="1280"/>
      <c r="CB65" s="1280"/>
      <c r="CC65" s="1280"/>
      <c r="CD65" s="1280"/>
      <c r="CE65" s="1280"/>
      <c r="CF65" s="1280"/>
      <c r="CG65" s="1280"/>
      <c r="CH65" s="1280"/>
      <c r="CI65" s="1280"/>
      <c r="CJ65" s="1280"/>
      <c r="CK65" s="1280"/>
      <c r="CL65" s="1280"/>
      <c r="CM65" s="1280"/>
      <c r="CN65" s="1280"/>
      <c r="CO65" s="1280"/>
      <c r="CP65" s="1280"/>
      <c r="CQ65" s="1280"/>
      <c r="CR65" s="1280"/>
      <c r="CS65" s="1280"/>
      <c r="CT65" s="1280"/>
      <c r="CU65" s="1280"/>
      <c r="CV65" s="1280"/>
      <c r="CW65" s="1280"/>
      <c r="CX65" s="1280"/>
      <c r="CY65" s="1280"/>
      <c r="CZ65" s="1280"/>
      <c r="DA65" s="1280"/>
      <c r="DB65" s="1280"/>
      <c r="DC65" s="1281"/>
    </row>
    <row r="66" spans="2:107" x14ac:dyDescent="0.15">
      <c r="B66" s="375"/>
      <c r="AN66" s="1282"/>
      <c r="AO66" s="1283"/>
      <c r="AP66" s="1283"/>
      <c r="AQ66" s="1283"/>
      <c r="AR66" s="1283"/>
      <c r="AS66" s="1283"/>
      <c r="AT66" s="1283"/>
      <c r="AU66" s="1283"/>
      <c r="AV66" s="1283"/>
      <c r="AW66" s="1283"/>
      <c r="AX66" s="1283"/>
      <c r="AY66" s="1283"/>
      <c r="AZ66" s="1283"/>
      <c r="BA66" s="1283"/>
      <c r="BB66" s="1283"/>
      <c r="BC66" s="1283"/>
      <c r="BD66" s="1283"/>
      <c r="BE66" s="1283"/>
      <c r="BF66" s="1283"/>
      <c r="BG66" s="1283"/>
      <c r="BH66" s="1283"/>
      <c r="BI66" s="1283"/>
      <c r="BJ66" s="1283"/>
      <c r="BK66" s="1283"/>
      <c r="BL66" s="1283"/>
      <c r="BM66" s="1283"/>
      <c r="BN66" s="1283"/>
      <c r="BO66" s="1283"/>
      <c r="BP66" s="1283"/>
      <c r="BQ66" s="1283"/>
      <c r="BR66" s="1283"/>
      <c r="BS66" s="1283"/>
      <c r="BT66" s="1283"/>
      <c r="BU66" s="1283"/>
      <c r="BV66" s="1283"/>
      <c r="BW66" s="1283"/>
      <c r="BX66" s="1283"/>
      <c r="BY66" s="1283"/>
      <c r="BZ66" s="1283"/>
      <c r="CA66" s="1283"/>
      <c r="CB66" s="1283"/>
      <c r="CC66" s="1283"/>
      <c r="CD66" s="1283"/>
      <c r="CE66" s="1283"/>
      <c r="CF66" s="1283"/>
      <c r="CG66" s="1283"/>
      <c r="CH66" s="1283"/>
      <c r="CI66" s="1283"/>
      <c r="CJ66" s="1283"/>
      <c r="CK66" s="1283"/>
      <c r="CL66" s="1283"/>
      <c r="CM66" s="1283"/>
      <c r="CN66" s="1283"/>
      <c r="CO66" s="1283"/>
      <c r="CP66" s="1283"/>
      <c r="CQ66" s="1283"/>
      <c r="CR66" s="1283"/>
      <c r="CS66" s="1283"/>
      <c r="CT66" s="1283"/>
      <c r="CU66" s="1283"/>
      <c r="CV66" s="1283"/>
      <c r="CW66" s="1283"/>
      <c r="CX66" s="1283"/>
      <c r="CY66" s="1283"/>
      <c r="CZ66" s="1283"/>
      <c r="DA66" s="1283"/>
      <c r="DB66" s="1283"/>
      <c r="DC66" s="1284"/>
    </row>
    <row r="67" spans="2:107" x14ac:dyDescent="0.15">
      <c r="B67" s="375"/>
      <c r="AN67" s="1282"/>
      <c r="AO67" s="1283"/>
      <c r="AP67" s="1283"/>
      <c r="AQ67" s="1283"/>
      <c r="AR67" s="1283"/>
      <c r="AS67" s="1283"/>
      <c r="AT67" s="1283"/>
      <c r="AU67" s="1283"/>
      <c r="AV67" s="1283"/>
      <c r="AW67" s="1283"/>
      <c r="AX67" s="1283"/>
      <c r="AY67" s="1283"/>
      <c r="AZ67" s="1283"/>
      <c r="BA67" s="1283"/>
      <c r="BB67" s="1283"/>
      <c r="BC67" s="1283"/>
      <c r="BD67" s="1283"/>
      <c r="BE67" s="1283"/>
      <c r="BF67" s="1283"/>
      <c r="BG67" s="1283"/>
      <c r="BH67" s="1283"/>
      <c r="BI67" s="1283"/>
      <c r="BJ67" s="1283"/>
      <c r="BK67" s="1283"/>
      <c r="BL67" s="1283"/>
      <c r="BM67" s="1283"/>
      <c r="BN67" s="1283"/>
      <c r="BO67" s="1283"/>
      <c r="BP67" s="1283"/>
      <c r="BQ67" s="1283"/>
      <c r="BR67" s="1283"/>
      <c r="BS67" s="1283"/>
      <c r="BT67" s="1283"/>
      <c r="BU67" s="1283"/>
      <c r="BV67" s="1283"/>
      <c r="BW67" s="1283"/>
      <c r="BX67" s="1283"/>
      <c r="BY67" s="1283"/>
      <c r="BZ67" s="1283"/>
      <c r="CA67" s="1283"/>
      <c r="CB67" s="1283"/>
      <c r="CC67" s="1283"/>
      <c r="CD67" s="1283"/>
      <c r="CE67" s="1283"/>
      <c r="CF67" s="1283"/>
      <c r="CG67" s="1283"/>
      <c r="CH67" s="1283"/>
      <c r="CI67" s="1283"/>
      <c r="CJ67" s="1283"/>
      <c r="CK67" s="1283"/>
      <c r="CL67" s="1283"/>
      <c r="CM67" s="1283"/>
      <c r="CN67" s="1283"/>
      <c r="CO67" s="1283"/>
      <c r="CP67" s="1283"/>
      <c r="CQ67" s="1283"/>
      <c r="CR67" s="1283"/>
      <c r="CS67" s="1283"/>
      <c r="CT67" s="1283"/>
      <c r="CU67" s="1283"/>
      <c r="CV67" s="1283"/>
      <c r="CW67" s="1283"/>
      <c r="CX67" s="1283"/>
      <c r="CY67" s="1283"/>
      <c r="CZ67" s="1283"/>
      <c r="DA67" s="1283"/>
      <c r="DB67" s="1283"/>
      <c r="DC67" s="1284"/>
    </row>
    <row r="68" spans="2:107" x14ac:dyDescent="0.15">
      <c r="B68" s="375"/>
      <c r="AN68" s="1282"/>
      <c r="AO68" s="1283"/>
      <c r="AP68" s="1283"/>
      <c r="AQ68" s="1283"/>
      <c r="AR68" s="1283"/>
      <c r="AS68" s="1283"/>
      <c r="AT68" s="1283"/>
      <c r="AU68" s="1283"/>
      <c r="AV68" s="1283"/>
      <c r="AW68" s="1283"/>
      <c r="AX68" s="1283"/>
      <c r="AY68" s="1283"/>
      <c r="AZ68" s="1283"/>
      <c r="BA68" s="1283"/>
      <c r="BB68" s="1283"/>
      <c r="BC68" s="1283"/>
      <c r="BD68" s="1283"/>
      <c r="BE68" s="1283"/>
      <c r="BF68" s="1283"/>
      <c r="BG68" s="1283"/>
      <c r="BH68" s="1283"/>
      <c r="BI68" s="1283"/>
      <c r="BJ68" s="1283"/>
      <c r="BK68" s="1283"/>
      <c r="BL68" s="1283"/>
      <c r="BM68" s="1283"/>
      <c r="BN68" s="1283"/>
      <c r="BO68" s="1283"/>
      <c r="BP68" s="1283"/>
      <c r="BQ68" s="1283"/>
      <c r="BR68" s="1283"/>
      <c r="BS68" s="1283"/>
      <c r="BT68" s="1283"/>
      <c r="BU68" s="1283"/>
      <c r="BV68" s="1283"/>
      <c r="BW68" s="1283"/>
      <c r="BX68" s="1283"/>
      <c r="BY68" s="1283"/>
      <c r="BZ68" s="1283"/>
      <c r="CA68" s="1283"/>
      <c r="CB68" s="1283"/>
      <c r="CC68" s="1283"/>
      <c r="CD68" s="1283"/>
      <c r="CE68" s="1283"/>
      <c r="CF68" s="1283"/>
      <c r="CG68" s="1283"/>
      <c r="CH68" s="1283"/>
      <c r="CI68" s="1283"/>
      <c r="CJ68" s="1283"/>
      <c r="CK68" s="1283"/>
      <c r="CL68" s="1283"/>
      <c r="CM68" s="1283"/>
      <c r="CN68" s="1283"/>
      <c r="CO68" s="1283"/>
      <c r="CP68" s="1283"/>
      <c r="CQ68" s="1283"/>
      <c r="CR68" s="1283"/>
      <c r="CS68" s="1283"/>
      <c r="CT68" s="1283"/>
      <c r="CU68" s="1283"/>
      <c r="CV68" s="1283"/>
      <c r="CW68" s="1283"/>
      <c r="CX68" s="1283"/>
      <c r="CY68" s="1283"/>
      <c r="CZ68" s="1283"/>
      <c r="DA68" s="1283"/>
      <c r="DB68" s="1283"/>
      <c r="DC68" s="1284"/>
    </row>
    <row r="69" spans="2:107" x14ac:dyDescent="0.15">
      <c r="B69" s="375"/>
      <c r="AN69" s="1285"/>
      <c r="AO69" s="1286"/>
      <c r="AP69" s="1286"/>
      <c r="AQ69" s="1286"/>
      <c r="AR69" s="1286"/>
      <c r="AS69" s="1286"/>
      <c r="AT69" s="1286"/>
      <c r="AU69" s="1286"/>
      <c r="AV69" s="1286"/>
      <c r="AW69" s="1286"/>
      <c r="AX69" s="1286"/>
      <c r="AY69" s="1286"/>
      <c r="AZ69" s="1286"/>
      <c r="BA69" s="1286"/>
      <c r="BB69" s="1286"/>
      <c r="BC69" s="1286"/>
      <c r="BD69" s="1286"/>
      <c r="BE69" s="1286"/>
      <c r="BF69" s="1286"/>
      <c r="BG69" s="1286"/>
      <c r="BH69" s="1286"/>
      <c r="BI69" s="1286"/>
      <c r="BJ69" s="1286"/>
      <c r="BK69" s="1286"/>
      <c r="BL69" s="1286"/>
      <c r="BM69" s="1286"/>
      <c r="BN69" s="1286"/>
      <c r="BO69" s="1286"/>
      <c r="BP69" s="1286"/>
      <c r="BQ69" s="1286"/>
      <c r="BR69" s="1286"/>
      <c r="BS69" s="1286"/>
      <c r="BT69" s="1286"/>
      <c r="BU69" s="1286"/>
      <c r="BV69" s="1286"/>
      <c r="BW69" s="1286"/>
      <c r="BX69" s="1286"/>
      <c r="BY69" s="1286"/>
      <c r="BZ69" s="1286"/>
      <c r="CA69" s="1286"/>
      <c r="CB69" s="1286"/>
      <c r="CC69" s="1286"/>
      <c r="CD69" s="1286"/>
      <c r="CE69" s="1286"/>
      <c r="CF69" s="1286"/>
      <c r="CG69" s="1286"/>
      <c r="CH69" s="1286"/>
      <c r="CI69" s="1286"/>
      <c r="CJ69" s="1286"/>
      <c r="CK69" s="1286"/>
      <c r="CL69" s="1286"/>
      <c r="CM69" s="1286"/>
      <c r="CN69" s="1286"/>
      <c r="CO69" s="1286"/>
      <c r="CP69" s="1286"/>
      <c r="CQ69" s="1286"/>
      <c r="CR69" s="1286"/>
      <c r="CS69" s="1286"/>
      <c r="CT69" s="1286"/>
      <c r="CU69" s="1286"/>
      <c r="CV69" s="1286"/>
      <c r="CW69" s="1286"/>
      <c r="CX69" s="1286"/>
      <c r="CY69" s="1286"/>
      <c r="CZ69" s="1286"/>
      <c r="DA69" s="1286"/>
      <c r="DB69" s="1286"/>
      <c r="DC69" s="1287"/>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636</v>
      </c>
    </row>
    <row r="72" spans="2:107" x14ac:dyDescent="0.15">
      <c r="B72" s="375"/>
      <c r="G72" s="1288"/>
      <c r="H72" s="1288"/>
      <c r="I72" s="1288"/>
      <c r="J72" s="1288"/>
      <c r="K72" s="385"/>
      <c r="L72" s="385"/>
      <c r="M72" s="386"/>
      <c r="N72" s="386"/>
      <c r="AN72" s="1289"/>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91"/>
      <c r="BP72" s="1292" t="s">
        <v>545</v>
      </c>
      <c r="BQ72" s="1292"/>
      <c r="BR72" s="1292"/>
      <c r="BS72" s="1292"/>
      <c r="BT72" s="1292"/>
      <c r="BU72" s="1292"/>
      <c r="BV72" s="1292"/>
      <c r="BW72" s="1292"/>
      <c r="BX72" s="1292" t="s">
        <v>546</v>
      </c>
      <c r="BY72" s="1292"/>
      <c r="BZ72" s="1292"/>
      <c r="CA72" s="1292"/>
      <c r="CB72" s="1292"/>
      <c r="CC72" s="1292"/>
      <c r="CD72" s="1292"/>
      <c r="CE72" s="1292"/>
      <c r="CF72" s="1292" t="s">
        <v>547</v>
      </c>
      <c r="CG72" s="1292"/>
      <c r="CH72" s="1292"/>
      <c r="CI72" s="1292"/>
      <c r="CJ72" s="1292"/>
      <c r="CK72" s="1292"/>
      <c r="CL72" s="1292"/>
      <c r="CM72" s="1292"/>
      <c r="CN72" s="1292" t="s">
        <v>548</v>
      </c>
      <c r="CO72" s="1292"/>
      <c r="CP72" s="1292"/>
      <c r="CQ72" s="1292"/>
      <c r="CR72" s="1292"/>
      <c r="CS72" s="1292"/>
      <c r="CT72" s="1292"/>
      <c r="CU72" s="1292"/>
      <c r="CV72" s="1292" t="s">
        <v>549</v>
      </c>
      <c r="CW72" s="1292"/>
      <c r="CX72" s="1292"/>
      <c r="CY72" s="1292"/>
      <c r="CZ72" s="1292"/>
      <c r="DA72" s="1292"/>
      <c r="DB72" s="1292"/>
      <c r="DC72" s="1292"/>
    </row>
    <row r="73" spans="2:107" x14ac:dyDescent="0.15">
      <c r="B73" s="375"/>
      <c r="G73" s="1298"/>
      <c r="H73" s="1298"/>
      <c r="I73" s="1298"/>
      <c r="J73" s="1298"/>
      <c r="K73" s="1299"/>
      <c r="L73" s="1299"/>
      <c r="M73" s="1299"/>
      <c r="N73" s="1299"/>
      <c r="AM73" s="384"/>
      <c r="AN73" s="1295" t="s">
        <v>637</v>
      </c>
      <c r="AO73" s="1295"/>
      <c r="AP73" s="1295"/>
      <c r="AQ73" s="1295"/>
      <c r="AR73" s="1295"/>
      <c r="AS73" s="1295"/>
      <c r="AT73" s="1295"/>
      <c r="AU73" s="1295"/>
      <c r="AV73" s="1295"/>
      <c r="AW73" s="1295"/>
      <c r="AX73" s="1295"/>
      <c r="AY73" s="1295"/>
      <c r="AZ73" s="1295"/>
      <c r="BA73" s="1295"/>
      <c r="BB73" s="1295" t="s">
        <v>638</v>
      </c>
      <c r="BC73" s="1295"/>
      <c r="BD73" s="1295"/>
      <c r="BE73" s="1295"/>
      <c r="BF73" s="1295"/>
      <c r="BG73" s="1295"/>
      <c r="BH73" s="1295"/>
      <c r="BI73" s="1295"/>
      <c r="BJ73" s="1295"/>
      <c r="BK73" s="1295"/>
      <c r="BL73" s="1295"/>
      <c r="BM73" s="1295"/>
      <c r="BN73" s="1295"/>
      <c r="BO73" s="1295"/>
      <c r="BP73" s="1293">
        <v>136.5</v>
      </c>
      <c r="BQ73" s="1293"/>
      <c r="BR73" s="1293"/>
      <c r="BS73" s="1293"/>
      <c r="BT73" s="1293"/>
      <c r="BU73" s="1293"/>
      <c r="BV73" s="1293"/>
      <c r="BW73" s="1293"/>
      <c r="BX73" s="1293">
        <v>128.9</v>
      </c>
      <c r="BY73" s="1293"/>
      <c r="BZ73" s="1293"/>
      <c r="CA73" s="1293"/>
      <c r="CB73" s="1293"/>
      <c r="CC73" s="1293"/>
      <c r="CD73" s="1293"/>
      <c r="CE73" s="1293"/>
      <c r="CF73" s="1293">
        <v>130.80000000000001</v>
      </c>
      <c r="CG73" s="1293"/>
      <c r="CH73" s="1293"/>
      <c r="CI73" s="1293"/>
      <c r="CJ73" s="1293"/>
      <c r="CK73" s="1293"/>
      <c r="CL73" s="1293"/>
      <c r="CM73" s="1293"/>
      <c r="CN73" s="1293">
        <v>125</v>
      </c>
      <c r="CO73" s="1293"/>
      <c r="CP73" s="1293"/>
      <c r="CQ73" s="1293"/>
      <c r="CR73" s="1293"/>
      <c r="CS73" s="1293"/>
      <c r="CT73" s="1293"/>
      <c r="CU73" s="1293"/>
      <c r="CV73" s="1293">
        <v>104.1</v>
      </c>
      <c r="CW73" s="1293"/>
      <c r="CX73" s="1293"/>
      <c r="CY73" s="1293"/>
      <c r="CZ73" s="1293"/>
      <c r="DA73" s="1293"/>
      <c r="DB73" s="1293"/>
      <c r="DC73" s="1293"/>
    </row>
    <row r="74" spans="2:107" x14ac:dyDescent="0.15">
      <c r="B74" s="375"/>
      <c r="G74" s="1298"/>
      <c r="H74" s="1298"/>
      <c r="I74" s="1298"/>
      <c r="J74" s="1298"/>
      <c r="K74" s="1299"/>
      <c r="L74" s="1299"/>
      <c r="M74" s="1299"/>
      <c r="N74" s="1299"/>
      <c r="AM74" s="384"/>
      <c r="AN74" s="1295"/>
      <c r="AO74" s="1295"/>
      <c r="AP74" s="1295"/>
      <c r="AQ74" s="1295"/>
      <c r="AR74" s="1295"/>
      <c r="AS74" s="1295"/>
      <c r="AT74" s="1295"/>
      <c r="AU74" s="1295"/>
      <c r="AV74" s="1295"/>
      <c r="AW74" s="1295"/>
      <c r="AX74" s="1295"/>
      <c r="AY74" s="1295"/>
      <c r="AZ74" s="1295"/>
      <c r="BA74" s="1295"/>
      <c r="BB74" s="1295"/>
      <c r="BC74" s="1295"/>
      <c r="BD74" s="1295"/>
      <c r="BE74" s="1295"/>
      <c r="BF74" s="1295"/>
      <c r="BG74" s="1295"/>
      <c r="BH74" s="1295"/>
      <c r="BI74" s="1295"/>
      <c r="BJ74" s="1295"/>
      <c r="BK74" s="1295"/>
      <c r="BL74" s="1295"/>
      <c r="BM74" s="1295"/>
      <c r="BN74" s="1295"/>
      <c r="BO74" s="1295"/>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x14ac:dyDescent="0.15">
      <c r="B75" s="375"/>
      <c r="G75" s="1298"/>
      <c r="H75" s="1298"/>
      <c r="I75" s="1288"/>
      <c r="J75" s="1288"/>
      <c r="K75" s="1294"/>
      <c r="L75" s="1294"/>
      <c r="M75" s="1294"/>
      <c r="N75" s="1294"/>
      <c r="AM75" s="384"/>
      <c r="AN75" s="1295"/>
      <c r="AO75" s="1295"/>
      <c r="AP75" s="1295"/>
      <c r="AQ75" s="1295"/>
      <c r="AR75" s="1295"/>
      <c r="AS75" s="1295"/>
      <c r="AT75" s="1295"/>
      <c r="AU75" s="1295"/>
      <c r="AV75" s="1295"/>
      <c r="AW75" s="1295"/>
      <c r="AX75" s="1295"/>
      <c r="AY75" s="1295"/>
      <c r="AZ75" s="1295"/>
      <c r="BA75" s="1295"/>
      <c r="BB75" s="1295" t="s">
        <v>642</v>
      </c>
      <c r="BC75" s="1295"/>
      <c r="BD75" s="1295"/>
      <c r="BE75" s="1295"/>
      <c r="BF75" s="1295"/>
      <c r="BG75" s="1295"/>
      <c r="BH75" s="1295"/>
      <c r="BI75" s="1295"/>
      <c r="BJ75" s="1295"/>
      <c r="BK75" s="1295"/>
      <c r="BL75" s="1295"/>
      <c r="BM75" s="1295"/>
      <c r="BN75" s="1295"/>
      <c r="BO75" s="1295"/>
      <c r="BP75" s="1293">
        <v>11.8</v>
      </c>
      <c r="BQ75" s="1293"/>
      <c r="BR75" s="1293"/>
      <c r="BS75" s="1293"/>
      <c r="BT75" s="1293"/>
      <c r="BU75" s="1293"/>
      <c r="BV75" s="1293"/>
      <c r="BW75" s="1293"/>
      <c r="BX75" s="1293">
        <v>11.5</v>
      </c>
      <c r="BY75" s="1293"/>
      <c r="BZ75" s="1293"/>
      <c r="CA75" s="1293"/>
      <c r="CB75" s="1293"/>
      <c r="CC75" s="1293"/>
      <c r="CD75" s="1293"/>
      <c r="CE75" s="1293"/>
      <c r="CF75" s="1293">
        <v>11.1</v>
      </c>
      <c r="CG75" s="1293"/>
      <c r="CH75" s="1293"/>
      <c r="CI75" s="1293"/>
      <c r="CJ75" s="1293"/>
      <c r="CK75" s="1293"/>
      <c r="CL75" s="1293"/>
      <c r="CM75" s="1293"/>
      <c r="CN75" s="1293">
        <v>10.5</v>
      </c>
      <c r="CO75" s="1293"/>
      <c r="CP75" s="1293"/>
      <c r="CQ75" s="1293"/>
      <c r="CR75" s="1293"/>
      <c r="CS75" s="1293"/>
      <c r="CT75" s="1293"/>
      <c r="CU75" s="1293"/>
      <c r="CV75" s="1293">
        <v>10</v>
      </c>
      <c r="CW75" s="1293"/>
      <c r="CX75" s="1293"/>
      <c r="CY75" s="1293"/>
      <c r="CZ75" s="1293"/>
      <c r="DA75" s="1293"/>
      <c r="DB75" s="1293"/>
      <c r="DC75" s="1293"/>
    </row>
    <row r="76" spans="2:107" x14ac:dyDescent="0.15">
      <c r="B76" s="375"/>
      <c r="G76" s="1298"/>
      <c r="H76" s="1298"/>
      <c r="I76" s="1288"/>
      <c r="J76" s="1288"/>
      <c r="K76" s="1294"/>
      <c r="L76" s="1294"/>
      <c r="M76" s="1294"/>
      <c r="N76" s="1294"/>
      <c r="AM76" s="384"/>
      <c r="AN76" s="1295"/>
      <c r="AO76" s="1295"/>
      <c r="AP76" s="1295"/>
      <c r="AQ76" s="1295"/>
      <c r="AR76" s="1295"/>
      <c r="AS76" s="1295"/>
      <c r="AT76" s="1295"/>
      <c r="AU76" s="1295"/>
      <c r="AV76" s="1295"/>
      <c r="AW76" s="1295"/>
      <c r="AX76" s="1295"/>
      <c r="AY76" s="1295"/>
      <c r="AZ76" s="1295"/>
      <c r="BA76" s="1295"/>
      <c r="BB76" s="1295"/>
      <c r="BC76" s="1295"/>
      <c r="BD76" s="1295"/>
      <c r="BE76" s="1295"/>
      <c r="BF76" s="1295"/>
      <c r="BG76" s="1295"/>
      <c r="BH76" s="1295"/>
      <c r="BI76" s="1295"/>
      <c r="BJ76" s="1295"/>
      <c r="BK76" s="1295"/>
      <c r="BL76" s="1295"/>
      <c r="BM76" s="1295"/>
      <c r="BN76" s="1295"/>
      <c r="BO76" s="1295"/>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x14ac:dyDescent="0.15">
      <c r="B77" s="375"/>
      <c r="G77" s="1288"/>
      <c r="H77" s="1288"/>
      <c r="I77" s="1288"/>
      <c r="J77" s="1288"/>
      <c r="K77" s="1299"/>
      <c r="L77" s="1299"/>
      <c r="M77" s="1299"/>
      <c r="N77" s="1299"/>
      <c r="AN77" s="1292" t="s">
        <v>640</v>
      </c>
      <c r="AO77" s="1292"/>
      <c r="AP77" s="1292"/>
      <c r="AQ77" s="1292"/>
      <c r="AR77" s="1292"/>
      <c r="AS77" s="1292"/>
      <c r="AT77" s="1292"/>
      <c r="AU77" s="1292"/>
      <c r="AV77" s="1292"/>
      <c r="AW77" s="1292"/>
      <c r="AX77" s="1292"/>
      <c r="AY77" s="1292"/>
      <c r="AZ77" s="1292"/>
      <c r="BA77" s="1292"/>
      <c r="BB77" s="1295" t="s">
        <v>638</v>
      </c>
      <c r="BC77" s="1295"/>
      <c r="BD77" s="1295"/>
      <c r="BE77" s="1295"/>
      <c r="BF77" s="1295"/>
      <c r="BG77" s="1295"/>
      <c r="BH77" s="1295"/>
      <c r="BI77" s="1295"/>
      <c r="BJ77" s="1295"/>
      <c r="BK77" s="1295"/>
      <c r="BL77" s="1295"/>
      <c r="BM77" s="1295"/>
      <c r="BN77" s="1295"/>
      <c r="BO77" s="1295"/>
      <c r="BP77" s="1293">
        <v>30.2</v>
      </c>
      <c r="BQ77" s="1293"/>
      <c r="BR77" s="1293"/>
      <c r="BS77" s="1293"/>
      <c r="BT77" s="1293"/>
      <c r="BU77" s="1293"/>
      <c r="BV77" s="1293"/>
      <c r="BW77" s="1293"/>
      <c r="BX77" s="1293">
        <v>25.4</v>
      </c>
      <c r="BY77" s="1293"/>
      <c r="BZ77" s="1293"/>
      <c r="CA77" s="1293"/>
      <c r="CB77" s="1293"/>
      <c r="CC77" s="1293"/>
      <c r="CD77" s="1293"/>
      <c r="CE77" s="1293"/>
      <c r="CF77" s="1293">
        <v>23</v>
      </c>
      <c r="CG77" s="1293"/>
      <c r="CH77" s="1293"/>
      <c r="CI77" s="1293"/>
      <c r="CJ77" s="1293"/>
      <c r="CK77" s="1293"/>
      <c r="CL77" s="1293"/>
      <c r="CM77" s="1293"/>
      <c r="CN77" s="1293">
        <v>28</v>
      </c>
      <c r="CO77" s="1293"/>
      <c r="CP77" s="1293"/>
      <c r="CQ77" s="1293"/>
      <c r="CR77" s="1293"/>
      <c r="CS77" s="1293"/>
      <c r="CT77" s="1293"/>
      <c r="CU77" s="1293"/>
      <c r="CV77" s="1293">
        <v>19.2</v>
      </c>
      <c r="CW77" s="1293"/>
      <c r="CX77" s="1293"/>
      <c r="CY77" s="1293"/>
      <c r="CZ77" s="1293"/>
      <c r="DA77" s="1293"/>
      <c r="DB77" s="1293"/>
      <c r="DC77" s="1293"/>
    </row>
    <row r="78" spans="2:107" x14ac:dyDescent="0.15">
      <c r="B78" s="375"/>
      <c r="G78" s="1288"/>
      <c r="H78" s="1288"/>
      <c r="I78" s="1288"/>
      <c r="J78" s="1288"/>
      <c r="K78" s="1299"/>
      <c r="L78" s="1299"/>
      <c r="M78" s="1299"/>
      <c r="N78" s="1299"/>
      <c r="AN78" s="1292"/>
      <c r="AO78" s="1292"/>
      <c r="AP78" s="1292"/>
      <c r="AQ78" s="1292"/>
      <c r="AR78" s="1292"/>
      <c r="AS78" s="1292"/>
      <c r="AT78" s="1292"/>
      <c r="AU78" s="1292"/>
      <c r="AV78" s="1292"/>
      <c r="AW78" s="1292"/>
      <c r="AX78" s="1292"/>
      <c r="AY78" s="1292"/>
      <c r="AZ78" s="1292"/>
      <c r="BA78" s="1292"/>
      <c r="BB78" s="1295"/>
      <c r="BC78" s="1295"/>
      <c r="BD78" s="1295"/>
      <c r="BE78" s="1295"/>
      <c r="BF78" s="1295"/>
      <c r="BG78" s="1295"/>
      <c r="BH78" s="1295"/>
      <c r="BI78" s="1295"/>
      <c r="BJ78" s="1295"/>
      <c r="BK78" s="1295"/>
      <c r="BL78" s="1295"/>
      <c r="BM78" s="1295"/>
      <c r="BN78" s="1295"/>
      <c r="BO78" s="1295"/>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x14ac:dyDescent="0.15">
      <c r="B79" s="375"/>
      <c r="G79" s="1288"/>
      <c r="H79" s="1288"/>
      <c r="I79" s="1297"/>
      <c r="J79" s="1297"/>
      <c r="K79" s="1300"/>
      <c r="L79" s="1300"/>
      <c r="M79" s="1300"/>
      <c r="N79" s="1300"/>
      <c r="AN79" s="1292"/>
      <c r="AO79" s="1292"/>
      <c r="AP79" s="1292"/>
      <c r="AQ79" s="1292"/>
      <c r="AR79" s="1292"/>
      <c r="AS79" s="1292"/>
      <c r="AT79" s="1292"/>
      <c r="AU79" s="1292"/>
      <c r="AV79" s="1292"/>
      <c r="AW79" s="1292"/>
      <c r="AX79" s="1292"/>
      <c r="AY79" s="1292"/>
      <c r="AZ79" s="1292"/>
      <c r="BA79" s="1292"/>
      <c r="BB79" s="1295" t="s">
        <v>642</v>
      </c>
      <c r="BC79" s="1295"/>
      <c r="BD79" s="1295"/>
      <c r="BE79" s="1295"/>
      <c r="BF79" s="1295"/>
      <c r="BG79" s="1295"/>
      <c r="BH79" s="1295"/>
      <c r="BI79" s="1295"/>
      <c r="BJ79" s="1295"/>
      <c r="BK79" s="1295"/>
      <c r="BL79" s="1295"/>
      <c r="BM79" s="1295"/>
      <c r="BN79" s="1295"/>
      <c r="BO79" s="1295"/>
      <c r="BP79" s="1293">
        <v>8</v>
      </c>
      <c r="BQ79" s="1293"/>
      <c r="BR79" s="1293"/>
      <c r="BS79" s="1293"/>
      <c r="BT79" s="1293"/>
      <c r="BU79" s="1293"/>
      <c r="BV79" s="1293"/>
      <c r="BW79" s="1293"/>
      <c r="BX79" s="1293">
        <v>7.8</v>
      </c>
      <c r="BY79" s="1293"/>
      <c r="BZ79" s="1293"/>
      <c r="CA79" s="1293"/>
      <c r="CB79" s="1293"/>
      <c r="CC79" s="1293"/>
      <c r="CD79" s="1293"/>
      <c r="CE79" s="1293"/>
      <c r="CF79" s="1293">
        <v>7.7</v>
      </c>
      <c r="CG79" s="1293"/>
      <c r="CH79" s="1293"/>
      <c r="CI79" s="1293"/>
      <c r="CJ79" s="1293"/>
      <c r="CK79" s="1293"/>
      <c r="CL79" s="1293"/>
      <c r="CM79" s="1293"/>
      <c r="CN79" s="1293">
        <v>7.5</v>
      </c>
      <c r="CO79" s="1293"/>
      <c r="CP79" s="1293"/>
      <c r="CQ79" s="1293"/>
      <c r="CR79" s="1293"/>
      <c r="CS79" s="1293"/>
      <c r="CT79" s="1293"/>
      <c r="CU79" s="1293"/>
      <c r="CV79" s="1293">
        <v>8</v>
      </c>
      <c r="CW79" s="1293"/>
      <c r="CX79" s="1293"/>
      <c r="CY79" s="1293"/>
      <c r="CZ79" s="1293"/>
      <c r="DA79" s="1293"/>
      <c r="DB79" s="1293"/>
      <c r="DC79" s="1293"/>
    </row>
    <row r="80" spans="2:107" x14ac:dyDescent="0.15">
      <c r="B80" s="375"/>
      <c r="G80" s="1288"/>
      <c r="H80" s="1288"/>
      <c r="I80" s="1297"/>
      <c r="J80" s="1297"/>
      <c r="K80" s="1300"/>
      <c r="L80" s="1300"/>
      <c r="M80" s="1300"/>
      <c r="N80" s="1300"/>
      <c r="AN80" s="1292"/>
      <c r="AO80" s="1292"/>
      <c r="AP80" s="1292"/>
      <c r="AQ80" s="1292"/>
      <c r="AR80" s="1292"/>
      <c r="AS80" s="1292"/>
      <c r="AT80" s="1292"/>
      <c r="AU80" s="1292"/>
      <c r="AV80" s="1292"/>
      <c r="AW80" s="1292"/>
      <c r="AX80" s="1292"/>
      <c r="AY80" s="1292"/>
      <c r="AZ80" s="1292"/>
      <c r="BA80" s="1292"/>
      <c r="BB80" s="1295"/>
      <c r="BC80" s="1295"/>
      <c r="BD80" s="1295"/>
      <c r="BE80" s="1295"/>
      <c r="BF80" s="1295"/>
      <c r="BG80" s="1295"/>
      <c r="BH80" s="1295"/>
      <c r="BI80" s="1295"/>
      <c r="BJ80" s="1295"/>
      <c r="BK80" s="1295"/>
      <c r="BL80" s="1295"/>
      <c r="BM80" s="1295"/>
      <c r="BN80" s="1295"/>
      <c r="BO80" s="1295"/>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Mf257rqND7aUFKt5Z5LZX37qzwh/KjNWGayo9WM9qMa6hr2qjFX9JC9vp5pVAKJphyfMG77qPRpWJ7CO/UxQPQ==" saltValue="IoVX4i+EM7gy1N540vFaM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3B28C-AD64-4E4B-B797-12B8B068147F}">
  <sheetPr>
    <pageSetUpPr fitToPage="1"/>
  </sheetPr>
  <dimension ref="A1:DR125"/>
  <sheetViews>
    <sheetView showGridLines="0" topLeftCell="D85" zoomScaleNormal="10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492</v>
      </c>
    </row>
  </sheetData>
  <sheetProtection algorithmName="SHA-512" hashValue="p68rEfsvjK1uC6uFzxR98h6Gn0dzt/eFCCfvaiHbnT1/2PBXzrFzTxi4r0eDnLK/PFN7UyJodyonVOuEw1/8bQ==" saltValue="UIxjktsd5TQmDYLJKBkzB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3654F-373B-436D-83CA-50807E0724EC}">
  <sheetPr>
    <pageSetUpPr fitToPage="1"/>
  </sheetPr>
  <dimension ref="A1:DR125"/>
  <sheetViews>
    <sheetView showGridLines="0" topLeftCell="A94" zoomScaleNormal="100" zoomScaleSheetLayoutView="55" workbookViewId="0">
      <selection activeCell="AN65" sqref="AN65"/>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492</v>
      </c>
    </row>
  </sheetData>
  <sheetProtection algorithmName="SHA-512" hashValue="ME2pwF+gD0PJXbin3Iqq6Vd2Id4Y/6opQCRY8gJ7WAaphjG8gmuQta3c87gawG6Sf7QK6ggeaDCLpdUD9owZ6A==" saltValue="1ZkBA/48bNhWx2L4OLGd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542</v>
      </c>
      <c r="G2" s="148"/>
      <c r="H2" s="149"/>
    </row>
    <row r="3" spans="1:8" x14ac:dyDescent="0.15">
      <c r="A3" s="145" t="s">
        <v>535</v>
      </c>
      <c r="B3" s="150"/>
      <c r="C3" s="151"/>
      <c r="D3" s="152">
        <v>141798</v>
      </c>
      <c r="E3" s="153"/>
      <c r="F3" s="154">
        <v>70615</v>
      </c>
      <c r="G3" s="155"/>
      <c r="H3" s="156"/>
    </row>
    <row r="4" spans="1:8" x14ac:dyDescent="0.15">
      <c r="A4" s="157"/>
      <c r="B4" s="158"/>
      <c r="C4" s="159"/>
      <c r="D4" s="160">
        <v>113825</v>
      </c>
      <c r="E4" s="161"/>
      <c r="F4" s="162">
        <v>37382</v>
      </c>
      <c r="G4" s="163"/>
      <c r="H4" s="164"/>
    </row>
    <row r="5" spans="1:8" x14ac:dyDescent="0.15">
      <c r="A5" s="145" t="s">
        <v>537</v>
      </c>
      <c r="B5" s="150"/>
      <c r="C5" s="151"/>
      <c r="D5" s="152">
        <v>55728</v>
      </c>
      <c r="E5" s="153"/>
      <c r="F5" s="154">
        <v>69185</v>
      </c>
      <c r="G5" s="155"/>
      <c r="H5" s="156"/>
    </row>
    <row r="6" spans="1:8" x14ac:dyDescent="0.15">
      <c r="A6" s="157"/>
      <c r="B6" s="158"/>
      <c r="C6" s="159"/>
      <c r="D6" s="160">
        <v>27989</v>
      </c>
      <c r="E6" s="161"/>
      <c r="F6" s="162">
        <v>38519</v>
      </c>
      <c r="G6" s="163"/>
      <c r="H6" s="164"/>
    </row>
    <row r="7" spans="1:8" x14ac:dyDescent="0.15">
      <c r="A7" s="145" t="s">
        <v>538</v>
      </c>
      <c r="B7" s="150"/>
      <c r="C7" s="151"/>
      <c r="D7" s="152">
        <v>79265</v>
      </c>
      <c r="E7" s="153"/>
      <c r="F7" s="154">
        <v>70166</v>
      </c>
      <c r="G7" s="155"/>
      <c r="H7" s="156"/>
    </row>
    <row r="8" spans="1:8" x14ac:dyDescent="0.15">
      <c r="A8" s="157"/>
      <c r="B8" s="158"/>
      <c r="C8" s="159"/>
      <c r="D8" s="160">
        <v>20260</v>
      </c>
      <c r="E8" s="161"/>
      <c r="F8" s="162">
        <v>36115</v>
      </c>
      <c r="G8" s="163"/>
      <c r="H8" s="164"/>
    </row>
    <row r="9" spans="1:8" x14ac:dyDescent="0.15">
      <c r="A9" s="145" t="s">
        <v>539</v>
      </c>
      <c r="B9" s="150"/>
      <c r="C9" s="151"/>
      <c r="D9" s="152">
        <v>70484</v>
      </c>
      <c r="E9" s="153"/>
      <c r="F9" s="154">
        <v>70329</v>
      </c>
      <c r="G9" s="155"/>
      <c r="H9" s="156"/>
    </row>
    <row r="10" spans="1:8" x14ac:dyDescent="0.15">
      <c r="A10" s="157"/>
      <c r="B10" s="158"/>
      <c r="C10" s="159"/>
      <c r="D10" s="160">
        <v>24774</v>
      </c>
      <c r="E10" s="161"/>
      <c r="F10" s="162">
        <v>39403</v>
      </c>
      <c r="G10" s="163"/>
      <c r="H10" s="164"/>
    </row>
    <row r="11" spans="1:8" x14ac:dyDescent="0.15">
      <c r="A11" s="145" t="s">
        <v>540</v>
      </c>
      <c r="B11" s="150"/>
      <c r="C11" s="151"/>
      <c r="D11" s="152">
        <v>48735</v>
      </c>
      <c r="E11" s="153"/>
      <c r="F11" s="154">
        <v>71871</v>
      </c>
      <c r="G11" s="155"/>
      <c r="H11" s="156"/>
    </row>
    <row r="12" spans="1:8" x14ac:dyDescent="0.15">
      <c r="A12" s="157"/>
      <c r="B12" s="158"/>
      <c r="C12" s="165"/>
      <c r="D12" s="160">
        <v>20882</v>
      </c>
      <c r="E12" s="161"/>
      <c r="F12" s="162">
        <v>38232</v>
      </c>
      <c r="G12" s="163"/>
      <c r="H12" s="164"/>
    </row>
    <row r="13" spans="1:8" x14ac:dyDescent="0.15">
      <c r="A13" s="145"/>
      <c r="B13" s="150"/>
      <c r="C13" s="166"/>
      <c r="D13" s="167">
        <v>79202</v>
      </c>
      <c r="E13" s="168"/>
      <c r="F13" s="169">
        <v>70433</v>
      </c>
      <c r="G13" s="170"/>
      <c r="H13" s="156"/>
    </row>
    <row r="14" spans="1:8" x14ac:dyDescent="0.15">
      <c r="A14" s="157"/>
      <c r="B14" s="158"/>
      <c r="C14" s="159"/>
      <c r="D14" s="160">
        <v>41546</v>
      </c>
      <c r="E14" s="161"/>
      <c r="F14" s="162">
        <v>37930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2.38</v>
      </c>
      <c r="C19" s="171">
        <f>ROUND(VALUE(SUBSTITUTE(実質収支比率等に係る経年分析!G$48,"▲","-")),2)</f>
        <v>3.88</v>
      </c>
      <c r="D19" s="171">
        <f>ROUND(VALUE(SUBSTITUTE(実質収支比率等に係る経年分析!H$48,"▲","-")),2)</f>
        <v>3.49</v>
      </c>
      <c r="E19" s="171">
        <f>ROUND(VALUE(SUBSTITUTE(実質収支比率等に係る経年分析!I$48,"▲","-")),2)</f>
        <v>5.03</v>
      </c>
      <c r="F19" s="171">
        <f>ROUND(VALUE(SUBSTITUTE(実質収支比率等に係る経年分析!J$48,"▲","-")),2)</f>
        <v>10.9</v>
      </c>
    </row>
    <row r="20" spans="1:11" x14ac:dyDescent="0.15">
      <c r="A20" s="171" t="s">
        <v>55</v>
      </c>
      <c r="B20" s="171">
        <f>ROUND(VALUE(SUBSTITUTE(実質収支比率等に係る経年分析!F$47,"▲","-")),2)</f>
        <v>3.6</v>
      </c>
      <c r="C20" s="171">
        <f>ROUND(VALUE(SUBSTITUTE(実質収支比率等に係る経年分析!G$47,"▲","-")),2)</f>
        <v>3.49</v>
      </c>
      <c r="D20" s="171">
        <f>ROUND(VALUE(SUBSTITUTE(実質収支比率等に係る経年分析!H$47,"▲","-")),2)</f>
        <v>3.95</v>
      </c>
      <c r="E20" s="171">
        <f>ROUND(VALUE(SUBSTITUTE(実質収支比率等に係る経年分析!I$47,"▲","-")),2)</f>
        <v>6.75</v>
      </c>
      <c r="F20" s="171">
        <f>ROUND(VALUE(SUBSTITUTE(実質収支比率等に係る経年分析!J$47,"▲","-")),2)</f>
        <v>6.54</v>
      </c>
    </row>
    <row r="21" spans="1:11" x14ac:dyDescent="0.15">
      <c r="A21" s="171" t="s">
        <v>56</v>
      </c>
      <c r="B21" s="171">
        <f>IF(ISNUMBER(VALUE(SUBSTITUTE(実質収支比率等に係る経年分析!F$49,"▲","-"))),ROUND(VALUE(SUBSTITUTE(実質収支比率等に係る経年分析!F$49,"▲","-")),2),NA())</f>
        <v>-7.25</v>
      </c>
      <c r="C21" s="171">
        <f>IF(ISNUMBER(VALUE(SUBSTITUTE(実質収支比率等に係る経年分析!G$49,"▲","-"))),ROUND(VALUE(SUBSTITUTE(実質収支比率等に係る経年分析!G$49,"▲","-")),2),NA())</f>
        <v>-0.96</v>
      </c>
      <c r="D21" s="171">
        <f>IF(ISNUMBER(VALUE(SUBSTITUTE(実質収支比率等に係る経年分析!H$49,"▲","-"))),ROUND(VALUE(SUBSTITUTE(実質収支比率等に係る経年分析!H$49,"▲","-")),2),NA())</f>
        <v>-3.65</v>
      </c>
      <c r="E21" s="171">
        <f>IF(ISNUMBER(VALUE(SUBSTITUTE(実質収支比率等に係る経年分析!I$49,"▲","-"))),ROUND(VALUE(SUBSTITUTE(実質収支比率等に係る経年分析!I$49,"▲","-")),2),NA())</f>
        <v>1.22</v>
      </c>
      <c r="F21" s="171">
        <f>IF(ISNUMBER(VALUE(SUBSTITUTE(実質収支比率等に係る経年分析!J$49,"▲","-"))),ROUND(VALUE(SUBSTITUTE(実質収支比率等に係る経年分析!J$49,"▲","-")),2),NA())</f>
        <v>1.39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0.08</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0.09</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0.09</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0.14000000000000001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0.16</v>
      </c>
    </row>
    <row r="30" spans="1:11" x14ac:dyDescent="0.15">
      <c r="A30" s="172" t="str">
        <f>IF(連結実質赤字比率に係る赤字・黒字の構成分析!C$40="",NA(),連結実質赤字比率に係る赤字・黒字の構成分析!C$40)</f>
        <v>国民健康保険医科診療施設勘定特別会計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0.28000000000000003</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1.02</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0.97</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1.57</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1.06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0.99</v>
      </c>
    </row>
    <row r="33" spans="1:16" x14ac:dyDescent="0.15">
      <c r="A33" s="172" t="str">
        <f>IF(連結実質赤字比率に係る赤字・黒字の構成分析!C$37="",NA(),連結実質赤字比率に係る赤字・黒字の構成分析!C$37)</f>
        <v>国民健康保険事業勘定特別会計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2.3199999999999998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1.69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1.96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1.46</v>
      </c>
    </row>
    <row r="34" spans="1:16" x14ac:dyDescent="0.15">
      <c r="A34" s="172" t="str">
        <f>IF(連結実質赤字比率に係る赤字・黒字の構成分析!C$36="",NA(),連結実質赤字比率に係る赤字・黒字の構成分析!C$36)</f>
        <v>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1.03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1.55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1.85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1.96</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6.34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5.81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6.97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7.65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8.33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3.79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3.43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10.85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3553</v>
      </c>
      <c r="E42" s="173"/>
      <c r="F42" s="173"/>
      <c r="G42" s="173">
        <f>'実質公債費比率（分子）の構造'!L$52</f>
        <v>3456</v>
      </c>
      <c r="H42" s="173"/>
      <c r="I42" s="173"/>
      <c r="J42" s="173">
        <f>'実質公債費比率（分子）の構造'!M$52</f>
        <v>3406</v>
      </c>
      <c r="K42" s="173"/>
      <c r="L42" s="173"/>
      <c r="M42" s="173">
        <f>'実質公債費比率（分子）の構造'!N$52</f>
        <v>3597</v>
      </c>
      <c r="N42" s="173"/>
      <c r="O42" s="173"/>
      <c r="P42" s="173">
        <f>'実質公債費比率（分子）の構造'!O$52</f>
        <v>3689</v>
      </c>
    </row>
    <row r="43" spans="1:16" x14ac:dyDescent="0.15">
      <c r="A43" s="173" t="s">
        <v>64</v>
      </c>
      <c r="B43" s="173">
        <f>'実質公債費比率（分子）の構造'!K$51</f>
        <v>1</v>
      </c>
      <c r="C43" s="173"/>
      <c r="D43" s="173"/>
      <c r="E43" s="173">
        <f>'実質公債費比率（分子）の構造'!L$51</f>
        <v>0</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41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18</v>
      </c>
      <c r="O44" s="173"/>
      <c r="P44" s="173"/>
    </row>
    <row r="45" spans="1:16" x14ac:dyDescent="0.15">
      <c r="A45" s="173" t="s">
        <v>66</v>
      </c>
      <c r="B45" s="173">
        <f>'実質公債費比率（分子）の構造'!K$49</f>
        <v>157</v>
      </c>
      <c r="C45" s="173"/>
      <c r="D45" s="173"/>
      <c r="E45" s="173">
        <f>'実質公債費比率（分子）の構造'!L$49</f>
        <v>180</v>
      </c>
      <c r="F45" s="173"/>
      <c r="G45" s="173"/>
      <c r="H45" s="173">
        <f>'実質公債費比率（分子）の構造'!M$49</f>
        <v>122</v>
      </c>
      <c r="I45" s="173"/>
      <c r="J45" s="173"/>
      <c r="K45" s="173">
        <f>'実質公債費比率（分子）の構造'!N$49</f>
        <v>118</v>
      </c>
      <c r="L45" s="173"/>
      <c r="M45" s="173"/>
      <c r="N45" s="173">
        <f>'実質公債費比率（分子）の構造'!O$49</f>
        <v>186</v>
      </c>
      <c r="O45" s="173"/>
      <c r="P45" s="173"/>
    </row>
    <row r="46" spans="1:16" x14ac:dyDescent="0.15">
      <c r="A46" s="173" t="s">
        <v>67</v>
      </c>
      <c r="B46" s="173">
        <f>'実質公債費比率（分子）の構造'!K$48</f>
        <v>141</v>
      </c>
      <c r="C46" s="173"/>
      <c r="D46" s="173"/>
      <c r="E46" s="173">
        <f>'実質公債費比率（分子）の構造'!L$48</f>
        <v>119</v>
      </c>
      <c r="F46" s="173"/>
      <c r="G46" s="173"/>
      <c r="H46" s="173">
        <f>'実質公債費比率（分子）の構造'!M$48</f>
        <v>117</v>
      </c>
      <c r="I46" s="173"/>
      <c r="J46" s="173"/>
      <c r="K46" s="173">
        <f>'実質公債費比率（分子）の構造'!N$48</f>
        <v>96</v>
      </c>
      <c r="L46" s="173"/>
      <c r="M46" s="173"/>
      <c r="N46" s="173">
        <f>'実質公債費比率（分子）の構造'!O$48</f>
        <v>101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4817</v>
      </c>
      <c r="C49" s="173"/>
      <c r="D49" s="173"/>
      <c r="E49" s="173">
        <f>'実質公債費比率（分子）の構造'!L$45</f>
        <v>4645</v>
      </c>
      <c r="F49" s="173"/>
      <c r="G49" s="173"/>
      <c r="H49" s="173">
        <f>'実質公債費比率（分子）の構造'!M$45</f>
        <v>4591</v>
      </c>
      <c r="I49" s="173"/>
      <c r="J49" s="173"/>
      <c r="K49" s="173">
        <f>'実質公債費比率（分子）の構造'!N$45</f>
        <v>4744</v>
      </c>
      <c r="L49" s="173"/>
      <c r="M49" s="173"/>
      <c r="N49" s="173">
        <f>'実質公債費比率（分子）の構造'!O$45</f>
        <v>4770</v>
      </c>
      <c r="O49" s="173"/>
      <c r="P49" s="173"/>
    </row>
    <row r="50" spans="1:16" x14ac:dyDescent="0.15">
      <c r="A50" s="173" t="s">
        <v>71</v>
      </c>
      <c r="B50" s="173" t="e">
        <f>NA()</f>
        <v>#N/A</v>
      </c>
      <c r="C50" s="173">
        <f>IF(ISNUMBER('実質公債費比率（分子）の構造'!K$53),'実質公債費比率（分子）の構造'!K$53,NA())</f>
        <v>1604</v>
      </c>
      <c r="D50" s="173" t="e">
        <f>NA()</f>
        <v>#N/A</v>
      </c>
      <c r="E50" s="173" t="e">
        <f>NA()</f>
        <v>#N/A</v>
      </c>
      <c r="F50" s="173">
        <f>IF(ISNUMBER('実質公債費比率（分子）の構造'!L$53),'実質公債費比率（分子）の構造'!L$53,NA())</f>
        <v>1489</v>
      </c>
      <c r="G50" s="173" t="e">
        <f>NA()</f>
        <v>#N/A</v>
      </c>
      <c r="H50" s="173" t="e">
        <f>NA()</f>
        <v>#N/A</v>
      </c>
      <c r="I50" s="173">
        <f>IF(ISNUMBER('実質公債費比率（分子）の構造'!M$53),'実質公債費比率（分子）の構造'!M$53,NA())</f>
        <v>1425</v>
      </c>
      <c r="J50" s="173" t="e">
        <f>NA()</f>
        <v>#N/A</v>
      </c>
      <c r="K50" s="173" t="e">
        <f>NA()</f>
        <v>#N/A</v>
      </c>
      <c r="L50" s="173">
        <f>IF(ISNUMBER('実質公債費比率（分子）の構造'!N$53),'実質公債費比率（分子）の構造'!N$53,NA())</f>
        <v>1362</v>
      </c>
      <c r="M50" s="173" t="e">
        <f>NA()</f>
        <v>#N/A</v>
      </c>
      <c r="N50" s="173" t="e">
        <f>NA()</f>
        <v>#N/A</v>
      </c>
      <c r="O50" s="173">
        <f>IF(ISNUMBER('実質公債費比率（分子）の構造'!O$53),'実質公債費比率（分子）の構造'!O$53,NA())</f>
        <v>1386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40939</v>
      </c>
      <c r="E56" s="172"/>
      <c r="F56" s="172"/>
      <c r="G56" s="172">
        <f>'将来負担比率（分子）の構造'!J$52</f>
        <v>40665</v>
      </c>
      <c r="H56" s="172"/>
      <c r="I56" s="172"/>
      <c r="J56" s="172">
        <f>'将来負担比率（分子）の構造'!K$52</f>
        <v>39965</v>
      </c>
      <c r="K56" s="172"/>
      <c r="L56" s="172"/>
      <c r="M56" s="172">
        <f>'将来負担比率（分子）の構造'!L$52</f>
        <v>39790</v>
      </c>
      <c r="N56" s="172"/>
      <c r="O56" s="172"/>
      <c r="P56" s="172">
        <f>'将来負担比率（分子）の構造'!M$52</f>
        <v>38936</v>
      </c>
    </row>
    <row r="57" spans="1:16" x14ac:dyDescent="0.15">
      <c r="A57" s="172" t="s">
        <v>42</v>
      </c>
      <c r="B57" s="172"/>
      <c r="C57" s="172"/>
      <c r="D57" s="172">
        <f>'将来負担比率（分子）の構造'!I$51</f>
        <v>2674</v>
      </c>
      <c r="E57" s="172"/>
      <c r="F57" s="172"/>
      <c r="G57" s="172">
        <f>'将来負担比率（分子）の構造'!J$51</f>
        <v>2655</v>
      </c>
      <c r="H57" s="172"/>
      <c r="I57" s="172"/>
      <c r="J57" s="172">
        <f>'将来負担比率（分子）の構造'!K$51</f>
        <v>2415</v>
      </c>
      <c r="K57" s="172"/>
      <c r="L57" s="172"/>
      <c r="M57" s="172">
        <f>'将来負担比率（分子）の構造'!L$51</f>
        <v>2334</v>
      </c>
      <c r="N57" s="172"/>
      <c r="O57" s="172"/>
      <c r="P57" s="172">
        <f>'将来負担比率（分子）の構造'!M$51</f>
        <v>2266</v>
      </c>
    </row>
    <row r="58" spans="1:16" x14ac:dyDescent="0.15">
      <c r="A58" s="172" t="s">
        <v>41</v>
      </c>
      <c r="B58" s="172"/>
      <c r="C58" s="172"/>
      <c r="D58" s="172">
        <f>'将来負担比率（分子）の構造'!I$50</f>
        <v>1300</v>
      </c>
      <c r="E58" s="172"/>
      <c r="F58" s="172"/>
      <c r="G58" s="172">
        <f>'将来負担比率（分子）の構造'!J$50</f>
        <v>1338</v>
      </c>
      <c r="H58" s="172"/>
      <c r="I58" s="172"/>
      <c r="J58" s="172">
        <f>'将来負担比率（分子）の構造'!K$50</f>
        <v>1747</v>
      </c>
      <c r="K58" s="172"/>
      <c r="L58" s="172"/>
      <c r="M58" s="172">
        <f>'将来負担比率（分子）の構造'!L$50</f>
        <v>2725</v>
      </c>
      <c r="N58" s="172"/>
      <c r="O58" s="172"/>
      <c r="P58" s="172">
        <f>'将来負担比率（分子）の構造'!M$50</f>
        <v>3086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2654</v>
      </c>
      <c r="C62" s="172"/>
      <c r="D62" s="172"/>
      <c r="E62" s="172">
        <f>'将来負担比率（分子）の構造'!J$45</f>
        <v>2432</v>
      </c>
      <c r="F62" s="172"/>
      <c r="G62" s="172"/>
      <c r="H62" s="172">
        <f>'将来負担比率（分子）の構造'!K$45</f>
        <v>2344</v>
      </c>
      <c r="I62" s="172"/>
      <c r="J62" s="172"/>
      <c r="K62" s="172">
        <f>'将来負担比率（分子）の構造'!L$45</f>
        <v>2251</v>
      </c>
      <c r="L62" s="172"/>
      <c r="M62" s="172"/>
      <c r="N62" s="172">
        <f>'将来負担比率（分子）の構造'!M$45</f>
        <v>2202</v>
      </c>
      <c r="O62" s="172"/>
      <c r="P62" s="172"/>
    </row>
    <row r="63" spans="1:16" x14ac:dyDescent="0.15">
      <c r="A63" s="172" t="s">
        <v>34</v>
      </c>
      <c r="B63" s="172">
        <f>'将来負担比率（分子）の構造'!I$44</f>
        <v>2126</v>
      </c>
      <c r="C63" s="172"/>
      <c r="D63" s="172"/>
      <c r="E63" s="172">
        <f>'将来負担比率（分子）の構造'!J$44</f>
        <v>2058</v>
      </c>
      <c r="F63" s="172"/>
      <c r="G63" s="172"/>
      <c r="H63" s="172">
        <f>'将来負担比率（分子）の構造'!K$44</f>
        <v>2286</v>
      </c>
      <c r="I63" s="172"/>
      <c r="J63" s="172"/>
      <c r="K63" s="172">
        <f>'将来負担比率（分子）の構造'!L$44</f>
        <v>2287</v>
      </c>
      <c r="L63" s="172"/>
      <c r="M63" s="172"/>
      <c r="N63" s="172">
        <f>'将来負担比率（分子）の構造'!M$44</f>
        <v>2242</v>
      </c>
      <c r="O63" s="172"/>
      <c r="P63" s="172"/>
    </row>
    <row r="64" spans="1:16" x14ac:dyDescent="0.15">
      <c r="A64" s="172" t="s">
        <v>33</v>
      </c>
      <c r="B64" s="172">
        <f>'将来負担比率（分子）の構造'!I$43</f>
        <v>3397</v>
      </c>
      <c r="C64" s="172"/>
      <c r="D64" s="172"/>
      <c r="E64" s="172">
        <f>'将来負担比率（分子）の構造'!J$43</f>
        <v>3508</v>
      </c>
      <c r="F64" s="172"/>
      <c r="G64" s="172"/>
      <c r="H64" s="172">
        <f>'将来負担比率（分子）の構造'!K$43</f>
        <v>3394</v>
      </c>
      <c r="I64" s="172"/>
      <c r="J64" s="172"/>
      <c r="K64" s="172">
        <f>'将来負担比率（分子）の構造'!L$43</f>
        <v>3802</v>
      </c>
      <c r="L64" s="172"/>
      <c r="M64" s="172"/>
      <c r="N64" s="172">
        <f>'将来負担比率（分子）の構造'!M$43</f>
        <v>3523</v>
      </c>
      <c r="O64" s="172"/>
      <c r="P64" s="172"/>
    </row>
    <row r="65" spans="1:16" x14ac:dyDescent="0.15">
      <c r="A65" s="172" t="s">
        <v>32</v>
      </c>
      <c r="B65" s="172">
        <f>'将来負担比率（分子）の構造'!I$42</f>
        <v>3</v>
      </c>
      <c r="C65" s="172"/>
      <c r="D65" s="172"/>
      <c r="E65" s="172">
        <f>'将来負担比率（分子）の構造'!J$42</f>
        <v>2</v>
      </c>
      <c r="F65" s="172"/>
      <c r="G65" s="172"/>
      <c r="H65" s="172">
        <f>'将来負担比率（分子）の構造'!K$42</f>
        <v>11</v>
      </c>
      <c r="I65" s="172"/>
      <c r="J65" s="172"/>
      <c r="K65" s="172">
        <f>'将来負担比率（分子）の構造'!L$42</f>
        <v>973</v>
      </c>
      <c r="L65" s="172"/>
      <c r="M65" s="172"/>
      <c r="N65" s="172">
        <f>'将来負担比率（分子）の構造'!M$42</f>
        <v>535</v>
      </c>
      <c r="O65" s="172"/>
      <c r="P65" s="172"/>
    </row>
    <row r="66" spans="1:16" x14ac:dyDescent="0.15">
      <c r="A66" s="172" t="s">
        <v>31</v>
      </c>
      <c r="B66" s="172">
        <f>'将来負担比率（分子）の構造'!I$41</f>
        <v>55465</v>
      </c>
      <c r="C66" s="172"/>
      <c r="D66" s="172"/>
      <c r="E66" s="172">
        <f>'将来負担比率（分子）の構造'!J$41</f>
        <v>53997</v>
      </c>
      <c r="F66" s="172"/>
      <c r="G66" s="172"/>
      <c r="H66" s="172">
        <f>'将来負担比率（分子）の構造'!K$41</f>
        <v>53643</v>
      </c>
      <c r="I66" s="172"/>
      <c r="J66" s="172"/>
      <c r="K66" s="172">
        <f>'将来負担比率（分子）の構造'!L$41</f>
        <v>52678</v>
      </c>
      <c r="L66" s="172"/>
      <c r="M66" s="172"/>
      <c r="N66" s="172">
        <f>'将来負担比率（分子）の構造'!M$41</f>
        <v>50730</v>
      </c>
      <c r="O66" s="172"/>
      <c r="P66" s="172"/>
    </row>
    <row r="67" spans="1:16" x14ac:dyDescent="0.15">
      <c r="A67" s="172" t="s">
        <v>75</v>
      </c>
      <c r="B67" s="172" t="e">
        <f>NA()</f>
        <v>#N/A</v>
      </c>
      <c r="C67" s="172">
        <f>IF(ISNUMBER('将来負担比率（分子）の構造'!I$53), IF('将来負担比率（分子）の構造'!I$53 &lt; 0, 0, '将来負担比率（分子）の構造'!I$53), NA())</f>
        <v>18731</v>
      </c>
      <c r="D67" s="172" t="e">
        <f>NA()</f>
        <v>#N/A</v>
      </c>
      <c r="E67" s="172" t="e">
        <f>NA()</f>
        <v>#N/A</v>
      </c>
      <c r="F67" s="172">
        <f>IF(ISNUMBER('将来負担比率（分子）の構造'!J$53), IF('将来負担比率（分子）の構造'!J$53 &lt; 0, 0, '将来負担比率（分子）の構造'!J$53), NA())</f>
        <v>17339</v>
      </c>
      <c r="G67" s="172" t="e">
        <f>NA()</f>
        <v>#N/A</v>
      </c>
      <c r="H67" s="172" t="e">
        <f>NA()</f>
        <v>#N/A</v>
      </c>
      <c r="I67" s="172">
        <f>IF(ISNUMBER('将来負担比率（分子）の構造'!K$53), IF('将来負担比率（分子）の構造'!K$53 &lt; 0, 0, '将来負担比率（分子）の構造'!K$53), NA())</f>
        <v>17549</v>
      </c>
      <c r="J67" s="172" t="e">
        <f>NA()</f>
        <v>#N/A</v>
      </c>
      <c r="K67" s="172" t="e">
        <f>NA()</f>
        <v>#N/A</v>
      </c>
      <c r="L67" s="172">
        <f>IF(ISNUMBER('将来負担比率（分子）の構造'!L$53), IF('将来負担比率（分子）の構造'!L$53 &lt; 0, 0, '将来負担比率（分子）の構造'!L$53), NA())</f>
        <v>17143</v>
      </c>
      <c r="M67" s="172" t="e">
        <f>NA()</f>
        <v>#N/A</v>
      </c>
      <c r="N67" s="172" t="e">
        <f>NA()</f>
        <v>#N/A</v>
      </c>
      <c r="O67" s="172">
        <f>IF(ISNUMBER('将来負担比率（分子）の構造'!M$53), IF('将来負担比率（分子）の構造'!M$53 &lt; 0, 0, '将来負担比率（分子）の構造'!M$53), NA())</f>
        <v>14943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654</v>
      </c>
      <c r="C72" s="176">
        <f>基金残高に係る経年分析!G55</f>
        <v>1150</v>
      </c>
      <c r="D72" s="176">
        <f>基金残高に係る経年分析!H55</f>
        <v>1163</v>
      </c>
    </row>
    <row r="73" spans="1:16" x14ac:dyDescent="0.15">
      <c r="A73" s="175" t="s">
        <v>78</v>
      </c>
      <c r="B73" s="176">
        <f>基金残高に係る経年分析!F56</f>
        <v>10</v>
      </c>
      <c r="C73" s="176">
        <f>基金残高に係る経年分析!G56</f>
        <v>10</v>
      </c>
      <c r="D73" s="176">
        <f>基金残高に係る経年分析!H56</f>
        <v>10</v>
      </c>
    </row>
    <row r="74" spans="1:16" x14ac:dyDescent="0.15">
      <c r="A74" s="175" t="s">
        <v>79</v>
      </c>
      <c r="B74" s="176">
        <f>基金残高に係る経年分析!F57</f>
        <v>1761</v>
      </c>
      <c r="C74" s="176">
        <f>基金残高に係る経年分析!G57</f>
        <v>1718</v>
      </c>
      <c r="D74" s="176">
        <f>基金残高に係る経年分析!H57</f>
        <v>1887</v>
      </c>
    </row>
  </sheetData>
  <sheetProtection algorithmName="SHA-512" hashValue="rYWx0gqUb/oDe3kWFmSP5MBaRwPfAEA3PEf9xQQtTR4+h8fhbDV8RPKEpVUzvtGCc8EsLqTHbPc0rOUu4ifW1w==" saltValue="7aw7CSqG/2coZ9nFYcFm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604</v>
      </c>
      <c r="DI1" s="643"/>
      <c r="DJ1" s="643"/>
      <c r="DK1" s="643"/>
      <c r="DL1" s="643"/>
      <c r="DM1" s="643"/>
      <c r="DN1" s="644"/>
      <c r="DO1" s="212"/>
      <c r="DP1" s="642" t="s">
        <v>212</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214</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215</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216</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217</v>
      </c>
      <c r="S4" s="646"/>
      <c r="T4" s="646"/>
      <c r="U4" s="646"/>
      <c r="V4" s="646"/>
      <c r="W4" s="646"/>
      <c r="X4" s="646"/>
      <c r="Y4" s="647"/>
      <c r="Z4" s="645" t="s">
        <v>218</v>
      </c>
      <c r="AA4" s="646"/>
      <c r="AB4" s="646"/>
      <c r="AC4" s="647"/>
      <c r="AD4" s="645" t="s">
        <v>219</v>
      </c>
      <c r="AE4" s="646"/>
      <c r="AF4" s="646"/>
      <c r="AG4" s="646"/>
      <c r="AH4" s="646"/>
      <c r="AI4" s="646"/>
      <c r="AJ4" s="646"/>
      <c r="AK4" s="647"/>
      <c r="AL4" s="645" t="s">
        <v>218</v>
      </c>
      <c r="AM4" s="646"/>
      <c r="AN4" s="646"/>
      <c r="AO4" s="647"/>
      <c r="AP4" s="651" t="s">
        <v>220</v>
      </c>
      <c r="AQ4" s="651"/>
      <c r="AR4" s="651"/>
      <c r="AS4" s="651"/>
      <c r="AT4" s="651"/>
      <c r="AU4" s="651"/>
      <c r="AV4" s="651"/>
      <c r="AW4" s="651"/>
      <c r="AX4" s="651"/>
      <c r="AY4" s="651"/>
      <c r="AZ4" s="651"/>
      <c r="BA4" s="651"/>
      <c r="BB4" s="651"/>
      <c r="BC4" s="651"/>
      <c r="BD4" s="651"/>
      <c r="BE4" s="651"/>
      <c r="BF4" s="651"/>
      <c r="BG4" s="651" t="s">
        <v>221</v>
      </c>
      <c r="BH4" s="651"/>
      <c r="BI4" s="651"/>
      <c r="BJ4" s="651"/>
      <c r="BK4" s="651"/>
      <c r="BL4" s="651"/>
      <c r="BM4" s="651"/>
      <c r="BN4" s="651"/>
      <c r="BO4" s="651" t="s">
        <v>218</v>
      </c>
      <c r="BP4" s="651"/>
      <c r="BQ4" s="651"/>
      <c r="BR4" s="651"/>
      <c r="BS4" s="651" t="s">
        <v>222</v>
      </c>
      <c r="BT4" s="651"/>
      <c r="BU4" s="651"/>
      <c r="BV4" s="651"/>
      <c r="BW4" s="651"/>
      <c r="BX4" s="651"/>
      <c r="BY4" s="651"/>
      <c r="BZ4" s="651"/>
      <c r="CA4" s="651"/>
      <c r="CB4" s="651"/>
      <c r="CD4" s="648" t="s">
        <v>605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15">
      <c r="B5" s="652" t="s">
        <v>223</v>
      </c>
      <c r="C5" s="653"/>
      <c r="D5" s="653"/>
      <c r="E5" s="653"/>
      <c r="F5" s="653"/>
      <c r="G5" s="653"/>
      <c r="H5" s="653"/>
      <c r="I5" s="653"/>
      <c r="J5" s="653"/>
      <c r="K5" s="653"/>
      <c r="L5" s="653"/>
      <c r="M5" s="653"/>
      <c r="N5" s="653"/>
      <c r="O5" s="653"/>
      <c r="P5" s="653"/>
      <c r="Q5" s="654"/>
      <c r="R5" s="655">
        <v>5222232</v>
      </c>
      <c r="S5" s="656"/>
      <c r="T5" s="656"/>
      <c r="U5" s="656"/>
      <c r="V5" s="656"/>
      <c r="W5" s="656"/>
      <c r="X5" s="656"/>
      <c r="Y5" s="657"/>
      <c r="Z5" s="658">
        <v>14.3</v>
      </c>
      <c r="AA5" s="658"/>
      <c r="AB5" s="658"/>
      <c r="AC5" s="658"/>
      <c r="AD5" s="659">
        <v>5142680</v>
      </c>
      <c r="AE5" s="659"/>
      <c r="AF5" s="659"/>
      <c r="AG5" s="659"/>
      <c r="AH5" s="659"/>
      <c r="AI5" s="659"/>
      <c r="AJ5" s="659"/>
      <c r="AK5" s="659"/>
      <c r="AL5" s="660">
        <v>28.7</v>
      </c>
      <c r="AM5" s="661"/>
      <c r="AN5" s="661"/>
      <c r="AO5" s="662"/>
      <c r="AP5" s="652" t="s">
        <v>224</v>
      </c>
      <c r="AQ5" s="653"/>
      <c r="AR5" s="653"/>
      <c r="AS5" s="653"/>
      <c r="AT5" s="653"/>
      <c r="AU5" s="653"/>
      <c r="AV5" s="653"/>
      <c r="AW5" s="653"/>
      <c r="AX5" s="653"/>
      <c r="AY5" s="653"/>
      <c r="AZ5" s="653"/>
      <c r="BA5" s="653"/>
      <c r="BB5" s="653"/>
      <c r="BC5" s="653"/>
      <c r="BD5" s="653"/>
      <c r="BE5" s="653"/>
      <c r="BF5" s="654"/>
      <c r="BG5" s="666">
        <v>5142109</v>
      </c>
      <c r="BH5" s="667"/>
      <c r="BI5" s="667"/>
      <c r="BJ5" s="667"/>
      <c r="BK5" s="667"/>
      <c r="BL5" s="667"/>
      <c r="BM5" s="667"/>
      <c r="BN5" s="668"/>
      <c r="BO5" s="669">
        <v>98.5</v>
      </c>
      <c r="BP5" s="669"/>
      <c r="BQ5" s="669"/>
      <c r="BR5" s="669"/>
      <c r="BS5" s="670">
        <v>353319</v>
      </c>
      <c r="BT5" s="670"/>
      <c r="BU5" s="670"/>
      <c r="BV5" s="670"/>
      <c r="BW5" s="670"/>
      <c r="BX5" s="670"/>
      <c r="BY5" s="670"/>
      <c r="BZ5" s="670"/>
      <c r="CA5" s="670"/>
      <c r="CB5" s="674"/>
      <c r="CD5" s="648" t="s">
        <v>220</v>
      </c>
      <c r="CE5" s="649"/>
      <c r="CF5" s="649"/>
      <c r="CG5" s="649"/>
      <c r="CH5" s="649"/>
      <c r="CI5" s="649"/>
      <c r="CJ5" s="649"/>
      <c r="CK5" s="649"/>
      <c r="CL5" s="649"/>
      <c r="CM5" s="649"/>
      <c r="CN5" s="649"/>
      <c r="CO5" s="649"/>
      <c r="CP5" s="649"/>
      <c r="CQ5" s="650"/>
      <c r="CR5" s="648" t="s">
        <v>225</v>
      </c>
      <c r="CS5" s="649"/>
      <c r="CT5" s="649"/>
      <c r="CU5" s="649"/>
      <c r="CV5" s="649"/>
      <c r="CW5" s="649"/>
      <c r="CX5" s="649"/>
      <c r="CY5" s="650"/>
      <c r="CZ5" s="648" t="s">
        <v>218</v>
      </c>
      <c r="DA5" s="649"/>
      <c r="DB5" s="649"/>
      <c r="DC5" s="650"/>
      <c r="DD5" s="648" t="s">
        <v>226</v>
      </c>
      <c r="DE5" s="649"/>
      <c r="DF5" s="649"/>
      <c r="DG5" s="649"/>
      <c r="DH5" s="649"/>
      <c r="DI5" s="649"/>
      <c r="DJ5" s="649"/>
      <c r="DK5" s="649"/>
      <c r="DL5" s="649"/>
      <c r="DM5" s="649"/>
      <c r="DN5" s="649"/>
      <c r="DO5" s="649"/>
      <c r="DP5" s="650"/>
      <c r="DQ5" s="648" t="s">
        <v>227</v>
      </c>
      <c r="DR5" s="649"/>
      <c r="DS5" s="649"/>
      <c r="DT5" s="649"/>
      <c r="DU5" s="649"/>
      <c r="DV5" s="649"/>
      <c r="DW5" s="649"/>
      <c r="DX5" s="649"/>
      <c r="DY5" s="649"/>
      <c r="DZ5" s="649"/>
      <c r="EA5" s="649"/>
      <c r="EB5" s="649"/>
      <c r="EC5" s="650"/>
    </row>
    <row r="6" spans="2:143" ht="11.25" customHeight="1" x14ac:dyDescent="0.15">
      <c r="B6" s="663" t="s">
        <v>606</v>
      </c>
      <c r="C6" s="664"/>
      <c r="D6" s="664"/>
      <c r="E6" s="664"/>
      <c r="F6" s="664"/>
      <c r="G6" s="664"/>
      <c r="H6" s="664"/>
      <c r="I6" s="664"/>
      <c r="J6" s="664"/>
      <c r="K6" s="664"/>
      <c r="L6" s="664"/>
      <c r="M6" s="664"/>
      <c r="N6" s="664"/>
      <c r="O6" s="664"/>
      <c r="P6" s="664"/>
      <c r="Q6" s="665"/>
      <c r="R6" s="666">
        <v>232272</v>
      </c>
      <c r="S6" s="667"/>
      <c r="T6" s="667"/>
      <c r="U6" s="667"/>
      <c r="V6" s="667"/>
      <c r="W6" s="667"/>
      <c r="X6" s="667"/>
      <c r="Y6" s="668"/>
      <c r="Z6" s="669">
        <v>0.6</v>
      </c>
      <c r="AA6" s="669"/>
      <c r="AB6" s="669"/>
      <c r="AC6" s="669"/>
      <c r="AD6" s="670">
        <v>232272</v>
      </c>
      <c r="AE6" s="670"/>
      <c r="AF6" s="670"/>
      <c r="AG6" s="670"/>
      <c r="AH6" s="670"/>
      <c r="AI6" s="670"/>
      <c r="AJ6" s="670"/>
      <c r="AK6" s="670"/>
      <c r="AL6" s="671">
        <v>1.3</v>
      </c>
      <c r="AM6" s="672"/>
      <c r="AN6" s="672"/>
      <c r="AO6" s="673"/>
      <c r="AP6" s="663" t="s">
        <v>607</v>
      </c>
      <c r="AQ6" s="664"/>
      <c r="AR6" s="664"/>
      <c r="AS6" s="664"/>
      <c r="AT6" s="664"/>
      <c r="AU6" s="664"/>
      <c r="AV6" s="664"/>
      <c r="AW6" s="664"/>
      <c r="AX6" s="664"/>
      <c r="AY6" s="664"/>
      <c r="AZ6" s="664"/>
      <c r="BA6" s="664"/>
      <c r="BB6" s="664"/>
      <c r="BC6" s="664"/>
      <c r="BD6" s="664"/>
      <c r="BE6" s="664"/>
      <c r="BF6" s="665"/>
      <c r="BG6" s="666">
        <v>5142109</v>
      </c>
      <c r="BH6" s="667"/>
      <c r="BI6" s="667"/>
      <c r="BJ6" s="667"/>
      <c r="BK6" s="667"/>
      <c r="BL6" s="667"/>
      <c r="BM6" s="667"/>
      <c r="BN6" s="668"/>
      <c r="BO6" s="669">
        <v>98.5</v>
      </c>
      <c r="BP6" s="669"/>
      <c r="BQ6" s="669"/>
      <c r="BR6" s="669"/>
      <c r="BS6" s="670">
        <v>353319</v>
      </c>
      <c r="BT6" s="670"/>
      <c r="BU6" s="670"/>
      <c r="BV6" s="670"/>
      <c r="BW6" s="670"/>
      <c r="BX6" s="670"/>
      <c r="BY6" s="670"/>
      <c r="BZ6" s="670"/>
      <c r="CA6" s="670"/>
      <c r="CB6" s="674"/>
      <c r="CD6" s="677" t="s">
        <v>228</v>
      </c>
      <c r="CE6" s="678"/>
      <c r="CF6" s="678"/>
      <c r="CG6" s="678"/>
      <c r="CH6" s="678"/>
      <c r="CI6" s="678"/>
      <c r="CJ6" s="678"/>
      <c r="CK6" s="678"/>
      <c r="CL6" s="678"/>
      <c r="CM6" s="678"/>
      <c r="CN6" s="678"/>
      <c r="CO6" s="678"/>
      <c r="CP6" s="678"/>
      <c r="CQ6" s="679"/>
      <c r="CR6" s="666">
        <v>195031</v>
      </c>
      <c r="CS6" s="667"/>
      <c r="CT6" s="667"/>
      <c r="CU6" s="667"/>
      <c r="CV6" s="667"/>
      <c r="CW6" s="667"/>
      <c r="CX6" s="667"/>
      <c r="CY6" s="668"/>
      <c r="CZ6" s="660">
        <v>0.6</v>
      </c>
      <c r="DA6" s="661"/>
      <c r="DB6" s="661"/>
      <c r="DC6" s="680"/>
      <c r="DD6" s="675" t="s">
        <v>608</v>
      </c>
      <c r="DE6" s="667"/>
      <c r="DF6" s="667"/>
      <c r="DG6" s="667"/>
      <c r="DH6" s="667"/>
      <c r="DI6" s="667"/>
      <c r="DJ6" s="667"/>
      <c r="DK6" s="667"/>
      <c r="DL6" s="667"/>
      <c r="DM6" s="667"/>
      <c r="DN6" s="667"/>
      <c r="DO6" s="667"/>
      <c r="DP6" s="668"/>
      <c r="DQ6" s="675">
        <v>195031</v>
      </c>
      <c r="DR6" s="667"/>
      <c r="DS6" s="667"/>
      <c r="DT6" s="667"/>
      <c r="DU6" s="667"/>
      <c r="DV6" s="667"/>
      <c r="DW6" s="667"/>
      <c r="DX6" s="667"/>
      <c r="DY6" s="667"/>
      <c r="DZ6" s="667"/>
      <c r="EA6" s="667"/>
      <c r="EB6" s="667"/>
      <c r="EC6" s="676"/>
    </row>
    <row r="7" spans="2:143" ht="11.25" customHeight="1" x14ac:dyDescent="0.15">
      <c r="B7" s="663" t="s">
        <v>229</v>
      </c>
      <c r="C7" s="664"/>
      <c r="D7" s="664"/>
      <c r="E7" s="664"/>
      <c r="F7" s="664"/>
      <c r="G7" s="664"/>
      <c r="H7" s="664"/>
      <c r="I7" s="664"/>
      <c r="J7" s="664"/>
      <c r="K7" s="664"/>
      <c r="L7" s="664"/>
      <c r="M7" s="664"/>
      <c r="N7" s="664"/>
      <c r="O7" s="664"/>
      <c r="P7" s="664"/>
      <c r="Q7" s="665"/>
      <c r="R7" s="666">
        <v>2975</v>
      </c>
      <c r="S7" s="667"/>
      <c r="T7" s="667"/>
      <c r="U7" s="667"/>
      <c r="V7" s="667"/>
      <c r="W7" s="667"/>
      <c r="X7" s="667"/>
      <c r="Y7" s="668"/>
      <c r="Z7" s="669">
        <v>0</v>
      </c>
      <c r="AA7" s="669"/>
      <c r="AB7" s="669"/>
      <c r="AC7" s="669"/>
      <c r="AD7" s="670">
        <v>2975</v>
      </c>
      <c r="AE7" s="670"/>
      <c r="AF7" s="670"/>
      <c r="AG7" s="670"/>
      <c r="AH7" s="670"/>
      <c r="AI7" s="670"/>
      <c r="AJ7" s="670"/>
      <c r="AK7" s="670"/>
      <c r="AL7" s="671">
        <v>0</v>
      </c>
      <c r="AM7" s="672"/>
      <c r="AN7" s="672"/>
      <c r="AO7" s="673"/>
      <c r="AP7" s="663" t="s">
        <v>609</v>
      </c>
      <c r="AQ7" s="664"/>
      <c r="AR7" s="664"/>
      <c r="AS7" s="664"/>
      <c r="AT7" s="664"/>
      <c r="AU7" s="664"/>
      <c r="AV7" s="664"/>
      <c r="AW7" s="664"/>
      <c r="AX7" s="664"/>
      <c r="AY7" s="664"/>
      <c r="AZ7" s="664"/>
      <c r="BA7" s="664"/>
      <c r="BB7" s="664"/>
      <c r="BC7" s="664"/>
      <c r="BD7" s="664"/>
      <c r="BE7" s="664"/>
      <c r="BF7" s="665"/>
      <c r="BG7" s="666">
        <v>2216601</v>
      </c>
      <c r="BH7" s="667"/>
      <c r="BI7" s="667"/>
      <c r="BJ7" s="667"/>
      <c r="BK7" s="667"/>
      <c r="BL7" s="667"/>
      <c r="BM7" s="667"/>
      <c r="BN7" s="668"/>
      <c r="BO7" s="669">
        <v>42.4</v>
      </c>
      <c r="BP7" s="669"/>
      <c r="BQ7" s="669"/>
      <c r="BR7" s="669"/>
      <c r="BS7" s="670">
        <v>82641</v>
      </c>
      <c r="BT7" s="670"/>
      <c r="BU7" s="670"/>
      <c r="BV7" s="670"/>
      <c r="BW7" s="670"/>
      <c r="BX7" s="670"/>
      <c r="BY7" s="670"/>
      <c r="BZ7" s="670"/>
      <c r="CA7" s="670"/>
      <c r="CB7" s="674"/>
      <c r="CD7" s="681" t="s">
        <v>230</v>
      </c>
      <c r="CE7" s="682"/>
      <c r="CF7" s="682"/>
      <c r="CG7" s="682"/>
      <c r="CH7" s="682"/>
      <c r="CI7" s="682"/>
      <c r="CJ7" s="682"/>
      <c r="CK7" s="682"/>
      <c r="CL7" s="682"/>
      <c r="CM7" s="682"/>
      <c r="CN7" s="682"/>
      <c r="CO7" s="682"/>
      <c r="CP7" s="682"/>
      <c r="CQ7" s="683"/>
      <c r="CR7" s="666">
        <v>3325851</v>
      </c>
      <c r="CS7" s="667"/>
      <c r="CT7" s="667"/>
      <c r="CU7" s="667"/>
      <c r="CV7" s="667"/>
      <c r="CW7" s="667"/>
      <c r="CX7" s="667"/>
      <c r="CY7" s="668"/>
      <c r="CZ7" s="669">
        <v>9.6</v>
      </c>
      <c r="DA7" s="669"/>
      <c r="DB7" s="669"/>
      <c r="DC7" s="669"/>
      <c r="DD7" s="675">
        <v>74050</v>
      </c>
      <c r="DE7" s="667"/>
      <c r="DF7" s="667"/>
      <c r="DG7" s="667"/>
      <c r="DH7" s="667"/>
      <c r="DI7" s="667"/>
      <c r="DJ7" s="667"/>
      <c r="DK7" s="667"/>
      <c r="DL7" s="667"/>
      <c r="DM7" s="667"/>
      <c r="DN7" s="667"/>
      <c r="DO7" s="667"/>
      <c r="DP7" s="668"/>
      <c r="DQ7" s="675">
        <v>2162105</v>
      </c>
      <c r="DR7" s="667"/>
      <c r="DS7" s="667"/>
      <c r="DT7" s="667"/>
      <c r="DU7" s="667"/>
      <c r="DV7" s="667"/>
      <c r="DW7" s="667"/>
      <c r="DX7" s="667"/>
      <c r="DY7" s="667"/>
      <c r="DZ7" s="667"/>
      <c r="EA7" s="667"/>
      <c r="EB7" s="667"/>
      <c r="EC7" s="676"/>
    </row>
    <row r="8" spans="2:143" ht="11.25" customHeight="1" x14ac:dyDescent="0.15">
      <c r="B8" s="663" t="s">
        <v>231</v>
      </c>
      <c r="C8" s="664"/>
      <c r="D8" s="664"/>
      <c r="E8" s="664"/>
      <c r="F8" s="664"/>
      <c r="G8" s="664"/>
      <c r="H8" s="664"/>
      <c r="I8" s="664"/>
      <c r="J8" s="664"/>
      <c r="K8" s="664"/>
      <c r="L8" s="664"/>
      <c r="M8" s="664"/>
      <c r="N8" s="664"/>
      <c r="O8" s="664"/>
      <c r="P8" s="664"/>
      <c r="Q8" s="665"/>
      <c r="R8" s="666">
        <v>13655</v>
      </c>
      <c r="S8" s="667"/>
      <c r="T8" s="667"/>
      <c r="U8" s="667"/>
      <c r="V8" s="667"/>
      <c r="W8" s="667"/>
      <c r="X8" s="667"/>
      <c r="Y8" s="668"/>
      <c r="Z8" s="669">
        <v>0</v>
      </c>
      <c r="AA8" s="669"/>
      <c r="AB8" s="669"/>
      <c r="AC8" s="669"/>
      <c r="AD8" s="670">
        <v>13655</v>
      </c>
      <c r="AE8" s="670"/>
      <c r="AF8" s="670"/>
      <c r="AG8" s="670"/>
      <c r="AH8" s="670"/>
      <c r="AI8" s="670"/>
      <c r="AJ8" s="670"/>
      <c r="AK8" s="670"/>
      <c r="AL8" s="671">
        <v>0.1</v>
      </c>
      <c r="AM8" s="672"/>
      <c r="AN8" s="672"/>
      <c r="AO8" s="673"/>
      <c r="AP8" s="663" t="s">
        <v>610</v>
      </c>
      <c r="AQ8" s="664"/>
      <c r="AR8" s="664"/>
      <c r="AS8" s="664"/>
      <c r="AT8" s="664"/>
      <c r="AU8" s="664"/>
      <c r="AV8" s="664"/>
      <c r="AW8" s="664"/>
      <c r="AX8" s="664"/>
      <c r="AY8" s="664"/>
      <c r="AZ8" s="664"/>
      <c r="BA8" s="664"/>
      <c r="BB8" s="664"/>
      <c r="BC8" s="664"/>
      <c r="BD8" s="664"/>
      <c r="BE8" s="664"/>
      <c r="BF8" s="665"/>
      <c r="BG8" s="666">
        <v>84791</v>
      </c>
      <c r="BH8" s="667"/>
      <c r="BI8" s="667"/>
      <c r="BJ8" s="667"/>
      <c r="BK8" s="667"/>
      <c r="BL8" s="667"/>
      <c r="BM8" s="667"/>
      <c r="BN8" s="668"/>
      <c r="BO8" s="669">
        <v>1.6</v>
      </c>
      <c r="BP8" s="669"/>
      <c r="BQ8" s="669"/>
      <c r="BR8" s="669"/>
      <c r="BS8" s="670" t="s">
        <v>611</v>
      </c>
      <c r="BT8" s="670"/>
      <c r="BU8" s="670"/>
      <c r="BV8" s="670"/>
      <c r="BW8" s="670"/>
      <c r="BX8" s="670"/>
      <c r="BY8" s="670"/>
      <c r="BZ8" s="670"/>
      <c r="CA8" s="670"/>
      <c r="CB8" s="674"/>
      <c r="CD8" s="681" t="s">
        <v>232</v>
      </c>
      <c r="CE8" s="682"/>
      <c r="CF8" s="682"/>
      <c r="CG8" s="682"/>
      <c r="CH8" s="682"/>
      <c r="CI8" s="682"/>
      <c r="CJ8" s="682"/>
      <c r="CK8" s="682"/>
      <c r="CL8" s="682"/>
      <c r="CM8" s="682"/>
      <c r="CN8" s="682"/>
      <c r="CO8" s="682"/>
      <c r="CP8" s="682"/>
      <c r="CQ8" s="683"/>
      <c r="CR8" s="666">
        <v>13164797</v>
      </c>
      <c r="CS8" s="667"/>
      <c r="CT8" s="667"/>
      <c r="CU8" s="667"/>
      <c r="CV8" s="667"/>
      <c r="CW8" s="667"/>
      <c r="CX8" s="667"/>
      <c r="CY8" s="668"/>
      <c r="CZ8" s="669">
        <v>38.1</v>
      </c>
      <c r="DA8" s="669"/>
      <c r="DB8" s="669"/>
      <c r="DC8" s="669"/>
      <c r="DD8" s="675">
        <v>2805</v>
      </c>
      <c r="DE8" s="667"/>
      <c r="DF8" s="667"/>
      <c r="DG8" s="667"/>
      <c r="DH8" s="667"/>
      <c r="DI8" s="667"/>
      <c r="DJ8" s="667"/>
      <c r="DK8" s="667"/>
      <c r="DL8" s="667"/>
      <c r="DM8" s="667"/>
      <c r="DN8" s="667"/>
      <c r="DO8" s="667"/>
      <c r="DP8" s="668"/>
      <c r="DQ8" s="675">
        <v>5061943</v>
      </c>
      <c r="DR8" s="667"/>
      <c r="DS8" s="667"/>
      <c r="DT8" s="667"/>
      <c r="DU8" s="667"/>
      <c r="DV8" s="667"/>
      <c r="DW8" s="667"/>
      <c r="DX8" s="667"/>
      <c r="DY8" s="667"/>
      <c r="DZ8" s="667"/>
      <c r="EA8" s="667"/>
      <c r="EB8" s="667"/>
      <c r="EC8" s="676"/>
    </row>
    <row r="9" spans="2:143" ht="11.25" customHeight="1" x14ac:dyDescent="0.15">
      <c r="B9" s="663" t="s">
        <v>233</v>
      </c>
      <c r="C9" s="664"/>
      <c r="D9" s="664"/>
      <c r="E9" s="664"/>
      <c r="F9" s="664"/>
      <c r="G9" s="664"/>
      <c r="H9" s="664"/>
      <c r="I9" s="664"/>
      <c r="J9" s="664"/>
      <c r="K9" s="664"/>
      <c r="L9" s="664"/>
      <c r="M9" s="664"/>
      <c r="N9" s="664"/>
      <c r="O9" s="664"/>
      <c r="P9" s="664"/>
      <c r="Q9" s="665"/>
      <c r="R9" s="666">
        <v>12777</v>
      </c>
      <c r="S9" s="667"/>
      <c r="T9" s="667"/>
      <c r="U9" s="667"/>
      <c r="V9" s="667"/>
      <c r="W9" s="667"/>
      <c r="X9" s="667"/>
      <c r="Y9" s="668"/>
      <c r="Z9" s="669">
        <v>0</v>
      </c>
      <c r="AA9" s="669"/>
      <c r="AB9" s="669"/>
      <c r="AC9" s="669"/>
      <c r="AD9" s="670">
        <v>12777</v>
      </c>
      <c r="AE9" s="670"/>
      <c r="AF9" s="670"/>
      <c r="AG9" s="670"/>
      <c r="AH9" s="670"/>
      <c r="AI9" s="670"/>
      <c r="AJ9" s="670"/>
      <c r="AK9" s="670"/>
      <c r="AL9" s="671">
        <v>0.1</v>
      </c>
      <c r="AM9" s="672"/>
      <c r="AN9" s="672"/>
      <c r="AO9" s="673"/>
      <c r="AP9" s="663" t="s">
        <v>234</v>
      </c>
      <c r="AQ9" s="664"/>
      <c r="AR9" s="664"/>
      <c r="AS9" s="664"/>
      <c r="AT9" s="664"/>
      <c r="AU9" s="664"/>
      <c r="AV9" s="664"/>
      <c r="AW9" s="664"/>
      <c r="AX9" s="664"/>
      <c r="AY9" s="664"/>
      <c r="AZ9" s="664"/>
      <c r="BA9" s="664"/>
      <c r="BB9" s="664"/>
      <c r="BC9" s="664"/>
      <c r="BD9" s="664"/>
      <c r="BE9" s="664"/>
      <c r="BF9" s="665"/>
      <c r="BG9" s="666">
        <v>1761539</v>
      </c>
      <c r="BH9" s="667"/>
      <c r="BI9" s="667"/>
      <c r="BJ9" s="667"/>
      <c r="BK9" s="667"/>
      <c r="BL9" s="667"/>
      <c r="BM9" s="667"/>
      <c r="BN9" s="668"/>
      <c r="BO9" s="669">
        <v>33.700000000000003</v>
      </c>
      <c r="BP9" s="669"/>
      <c r="BQ9" s="669"/>
      <c r="BR9" s="669"/>
      <c r="BS9" s="670" t="s">
        <v>611</v>
      </c>
      <c r="BT9" s="670"/>
      <c r="BU9" s="670"/>
      <c r="BV9" s="670"/>
      <c r="BW9" s="670"/>
      <c r="BX9" s="670"/>
      <c r="BY9" s="670"/>
      <c r="BZ9" s="670"/>
      <c r="CA9" s="670"/>
      <c r="CB9" s="674"/>
      <c r="CD9" s="681" t="s">
        <v>235</v>
      </c>
      <c r="CE9" s="682"/>
      <c r="CF9" s="682"/>
      <c r="CG9" s="682"/>
      <c r="CH9" s="682"/>
      <c r="CI9" s="682"/>
      <c r="CJ9" s="682"/>
      <c r="CK9" s="682"/>
      <c r="CL9" s="682"/>
      <c r="CM9" s="682"/>
      <c r="CN9" s="682"/>
      <c r="CO9" s="682"/>
      <c r="CP9" s="682"/>
      <c r="CQ9" s="683"/>
      <c r="CR9" s="666">
        <v>2944624</v>
      </c>
      <c r="CS9" s="667"/>
      <c r="CT9" s="667"/>
      <c r="CU9" s="667"/>
      <c r="CV9" s="667"/>
      <c r="CW9" s="667"/>
      <c r="CX9" s="667"/>
      <c r="CY9" s="668"/>
      <c r="CZ9" s="669">
        <v>8.5</v>
      </c>
      <c r="DA9" s="669"/>
      <c r="DB9" s="669"/>
      <c r="DC9" s="669"/>
      <c r="DD9" s="675">
        <v>53990</v>
      </c>
      <c r="DE9" s="667"/>
      <c r="DF9" s="667"/>
      <c r="DG9" s="667"/>
      <c r="DH9" s="667"/>
      <c r="DI9" s="667"/>
      <c r="DJ9" s="667"/>
      <c r="DK9" s="667"/>
      <c r="DL9" s="667"/>
      <c r="DM9" s="667"/>
      <c r="DN9" s="667"/>
      <c r="DO9" s="667"/>
      <c r="DP9" s="668"/>
      <c r="DQ9" s="675">
        <v>2110888</v>
      </c>
      <c r="DR9" s="667"/>
      <c r="DS9" s="667"/>
      <c r="DT9" s="667"/>
      <c r="DU9" s="667"/>
      <c r="DV9" s="667"/>
      <c r="DW9" s="667"/>
      <c r="DX9" s="667"/>
      <c r="DY9" s="667"/>
      <c r="DZ9" s="667"/>
      <c r="EA9" s="667"/>
      <c r="EB9" s="667"/>
      <c r="EC9" s="676"/>
    </row>
    <row r="10" spans="2:143" ht="11.25" customHeight="1" x14ac:dyDescent="0.15">
      <c r="B10" s="663" t="s">
        <v>612</v>
      </c>
      <c r="C10" s="664"/>
      <c r="D10" s="664"/>
      <c r="E10" s="664"/>
      <c r="F10" s="664"/>
      <c r="G10" s="664"/>
      <c r="H10" s="664"/>
      <c r="I10" s="664"/>
      <c r="J10" s="664"/>
      <c r="K10" s="664"/>
      <c r="L10" s="664"/>
      <c r="M10" s="664"/>
      <c r="N10" s="664"/>
      <c r="O10" s="664"/>
      <c r="P10" s="664"/>
      <c r="Q10" s="665"/>
      <c r="R10" s="666" t="s">
        <v>611</v>
      </c>
      <c r="S10" s="667"/>
      <c r="T10" s="667"/>
      <c r="U10" s="667"/>
      <c r="V10" s="667"/>
      <c r="W10" s="667"/>
      <c r="X10" s="667"/>
      <c r="Y10" s="668"/>
      <c r="Z10" s="669" t="s">
        <v>611</v>
      </c>
      <c r="AA10" s="669"/>
      <c r="AB10" s="669"/>
      <c r="AC10" s="669"/>
      <c r="AD10" s="670" t="s">
        <v>127</v>
      </c>
      <c r="AE10" s="670"/>
      <c r="AF10" s="670"/>
      <c r="AG10" s="670"/>
      <c r="AH10" s="670"/>
      <c r="AI10" s="670"/>
      <c r="AJ10" s="670"/>
      <c r="AK10" s="670"/>
      <c r="AL10" s="671" t="s">
        <v>611</v>
      </c>
      <c r="AM10" s="672"/>
      <c r="AN10" s="672"/>
      <c r="AO10" s="673"/>
      <c r="AP10" s="663" t="s">
        <v>613</v>
      </c>
      <c r="AQ10" s="664"/>
      <c r="AR10" s="664"/>
      <c r="AS10" s="664"/>
      <c r="AT10" s="664"/>
      <c r="AU10" s="664"/>
      <c r="AV10" s="664"/>
      <c r="AW10" s="664"/>
      <c r="AX10" s="664"/>
      <c r="AY10" s="664"/>
      <c r="AZ10" s="664"/>
      <c r="BA10" s="664"/>
      <c r="BB10" s="664"/>
      <c r="BC10" s="664"/>
      <c r="BD10" s="664"/>
      <c r="BE10" s="664"/>
      <c r="BF10" s="665"/>
      <c r="BG10" s="666">
        <v>187632</v>
      </c>
      <c r="BH10" s="667"/>
      <c r="BI10" s="667"/>
      <c r="BJ10" s="667"/>
      <c r="BK10" s="667"/>
      <c r="BL10" s="667"/>
      <c r="BM10" s="667"/>
      <c r="BN10" s="668"/>
      <c r="BO10" s="669">
        <v>3.6</v>
      </c>
      <c r="BP10" s="669"/>
      <c r="BQ10" s="669"/>
      <c r="BR10" s="669"/>
      <c r="BS10" s="670">
        <v>30935</v>
      </c>
      <c r="BT10" s="670"/>
      <c r="BU10" s="670"/>
      <c r="BV10" s="670"/>
      <c r="BW10" s="670"/>
      <c r="BX10" s="670"/>
      <c r="BY10" s="670"/>
      <c r="BZ10" s="670"/>
      <c r="CA10" s="670"/>
      <c r="CB10" s="674"/>
      <c r="CD10" s="681" t="s">
        <v>236</v>
      </c>
      <c r="CE10" s="682"/>
      <c r="CF10" s="682"/>
      <c r="CG10" s="682"/>
      <c r="CH10" s="682"/>
      <c r="CI10" s="682"/>
      <c r="CJ10" s="682"/>
      <c r="CK10" s="682"/>
      <c r="CL10" s="682"/>
      <c r="CM10" s="682"/>
      <c r="CN10" s="682"/>
      <c r="CO10" s="682"/>
      <c r="CP10" s="682"/>
      <c r="CQ10" s="683"/>
      <c r="CR10" s="666">
        <v>39578</v>
      </c>
      <c r="CS10" s="667"/>
      <c r="CT10" s="667"/>
      <c r="CU10" s="667"/>
      <c r="CV10" s="667"/>
      <c r="CW10" s="667"/>
      <c r="CX10" s="667"/>
      <c r="CY10" s="668"/>
      <c r="CZ10" s="669">
        <v>0.1</v>
      </c>
      <c r="DA10" s="669"/>
      <c r="DB10" s="669"/>
      <c r="DC10" s="669"/>
      <c r="DD10" s="675" t="s">
        <v>614</v>
      </c>
      <c r="DE10" s="667"/>
      <c r="DF10" s="667"/>
      <c r="DG10" s="667"/>
      <c r="DH10" s="667"/>
      <c r="DI10" s="667"/>
      <c r="DJ10" s="667"/>
      <c r="DK10" s="667"/>
      <c r="DL10" s="667"/>
      <c r="DM10" s="667"/>
      <c r="DN10" s="667"/>
      <c r="DO10" s="667"/>
      <c r="DP10" s="668"/>
      <c r="DQ10" s="675">
        <v>36081</v>
      </c>
      <c r="DR10" s="667"/>
      <c r="DS10" s="667"/>
      <c r="DT10" s="667"/>
      <c r="DU10" s="667"/>
      <c r="DV10" s="667"/>
      <c r="DW10" s="667"/>
      <c r="DX10" s="667"/>
      <c r="DY10" s="667"/>
      <c r="DZ10" s="667"/>
      <c r="EA10" s="667"/>
      <c r="EB10" s="667"/>
      <c r="EC10" s="676"/>
    </row>
    <row r="11" spans="2:143" ht="11.25" customHeight="1" x14ac:dyDescent="0.15">
      <c r="B11" s="663" t="s">
        <v>237</v>
      </c>
      <c r="C11" s="664"/>
      <c r="D11" s="664"/>
      <c r="E11" s="664"/>
      <c r="F11" s="664"/>
      <c r="G11" s="664"/>
      <c r="H11" s="664"/>
      <c r="I11" s="664"/>
      <c r="J11" s="664"/>
      <c r="K11" s="664"/>
      <c r="L11" s="664"/>
      <c r="M11" s="664"/>
      <c r="N11" s="664"/>
      <c r="O11" s="664"/>
      <c r="P11" s="664"/>
      <c r="Q11" s="665"/>
      <c r="R11" s="666">
        <v>1286331</v>
      </c>
      <c r="S11" s="667"/>
      <c r="T11" s="667"/>
      <c r="U11" s="667"/>
      <c r="V11" s="667"/>
      <c r="W11" s="667"/>
      <c r="X11" s="667"/>
      <c r="Y11" s="668"/>
      <c r="Z11" s="671">
        <v>3.5</v>
      </c>
      <c r="AA11" s="672"/>
      <c r="AB11" s="672"/>
      <c r="AC11" s="684"/>
      <c r="AD11" s="675">
        <v>1286331</v>
      </c>
      <c r="AE11" s="667"/>
      <c r="AF11" s="667"/>
      <c r="AG11" s="667"/>
      <c r="AH11" s="667"/>
      <c r="AI11" s="667"/>
      <c r="AJ11" s="667"/>
      <c r="AK11" s="668"/>
      <c r="AL11" s="671">
        <v>7.2</v>
      </c>
      <c r="AM11" s="672"/>
      <c r="AN11" s="672"/>
      <c r="AO11" s="673"/>
      <c r="AP11" s="663" t="s">
        <v>238</v>
      </c>
      <c r="AQ11" s="664"/>
      <c r="AR11" s="664"/>
      <c r="AS11" s="664"/>
      <c r="AT11" s="664"/>
      <c r="AU11" s="664"/>
      <c r="AV11" s="664"/>
      <c r="AW11" s="664"/>
      <c r="AX11" s="664"/>
      <c r="AY11" s="664"/>
      <c r="AZ11" s="664"/>
      <c r="BA11" s="664"/>
      <c r="BB11" s="664"/>
      <c r="BC11" s="664"/>
      <c r="BD11" s="664"/>
      <c r="BE11" s="664"/>
      <c r="BF11" s="665"/>
      <c r="BG11" s="666">
        <v>182639</v>
      </c>
      <c r="BH11" s="667"/>
      <c r="BI11" s="667"/>
      <c r="BJ11" s="667"/>
      <c r="BK11" s="667"/>
      <c r="BL11" s="667"/>
      <c r="BM11" s="667"/>
      <c r="BN11" s="668"/>
      <c r="BO11" s="669">
        <v>3.5</v>
      </c>
      <c r="BP11" s="669"/>
      <c r="BQ11" s="669"/>
      <c r="BR11" s="669"/>
      <c r="BS11" s="670">
        <v>51706</v>
      </c>
      <c r="BT11" s="670"/>
      <c r="BU11" s="670"/>
      <c r="BV11" s="670"/>
      <c r="BW11" s="670"/>
      <c r="BX11" s="670"/>
      <c r="BY11" s="670"/>
      <c r="BZ11" s="670"/>
      <c r="CA11" s="670"/>
      <c r="CB11" s="674"/>
      <c r="CD11" s="681" t="s">
        <v>239</v>
      </c>
      <c r="CE11" s="682"/>
      <c r="CF11" s="682"/>
      <c r="CG11" s="682"/>
      <c r="CH11" s="682"/>
      <c r="CI11" s="682"/>
      <c r="CJ11" s="682"/>
      <c r="CK11" s="682"/>
      <c r="CL11" s="682"/>
      <c r="CM11" s="682"/>
      <c r="CN11" s="682"/>
      <c r="CO11" s="682"/>
      <c r="CP11" s="682"/>
      <c r="CQ11" s="683"/>
      <c r="CR11" s="666">
        <v>1123129</v>
      </c>
      <c r="CS11" s="667"/>
      <c r="CT11" s="667"/>
      <c r="CU11" s="667"/>
      <c r="CV11" s="667"/>
      <c r="CW11" s="667"/>
      <c r="CX11" s="667"/>
      <c r="CY11" s="668"/>
      <c r="CZ11" s="669">
        <v>3.3</v>
      </c>
      <c r="DA11" s="669"/>
      <c r="DB11" s="669"/>
      <c r="DC11" s="669"/>
      <c r="DD11" s="675">
        <v>131644</v>
      </c>
      <c r="DE11" s="667"/>
      <c r="DF11" s="667"/>
      <c r="DG11" s="667"/>
      <c r="DH11" s="667"/>
      <c r="DI11" s="667"/>
      <c r="DJ11" s="667"/>
      <c r="DK11" s="667"/>
      <c r="DL11" s="667"/>
      <c r="DM11" s="667"/>
      <c r="DN11" s="667"/>
      <c r="DO11" s="667"/>
      <c r="DP11" s="668"/>
      <c r="DQ11" s="675">
        <v>673876</v>
      </c>
      <c r="DR11" s="667"/>
      <c r="DS11" s="667"/>
      <c r="DT11" s="667"/>
      <c r="DU11" s="667"/>
      <c r="DV11" s="667"/>
      <c r="DW11" s="667"/>
      <c r="DX11" s="667"/>
      <c r="DY11" s="667"/>
      <c r="DZ11" s="667"/>
      <c r="EA11" s="667"/>
      <c r="EB11" s="667"/>
      <c r="EC11" s="676"/>
    </row>
    <row r="12" spans="2:143" ht="11.25" customHeight="1" x14ac:dyDescent="0.15">
      <c r="B12" s="663" t="s">
        <v>240</v>
      </c>
      <c r="C12" s="664"/>
      <c r="D12" s="664"/>
      <c r="E12" s="664"/>
      <c r="F12" s="664"/>
      <c r="G12" s="664"/>
      <c r="H12" s="664"/>
      <c r="I12" s="664"/>
      <c r="J12" s="664"/>
      <c r="K12" s="664"/>
      <c r="L12" s="664"/>
      <c r="M12" s="664"/>
      <c r="N12" s="664"/>
      <c r="O12" s="664"/>
      <c r="P12" s="664"/>
      <c r="Q12" s="665"/>
      <c r="R12" s="666" t="s">
        <v>611</v>
      </c>
      <c r="S12" s="667"/>
      <c r="T12" s="667"/>
      <c r="U12" s="667"/>
      <c r="V12" s="667"/>
      <c r="W12" s="667"/>
      <c r="X12" s="667"/>
      <c r="Y12" s="668"/>
      <c r="Z12" s="669" t="s">
        <v>611</v>
      </c>
      <c r="AA12" s="669"/>
      <c r="AB12" s="669"/>
      <c r="AC12" s="669"/>
      <c r="AD12" s="670" t="s">
        <v>611</v>
      </c>
      <c r="AE12" s="670"/>
      <c r="AF12" s="670"/>
      <c r="AG12" s="670"/>
      <c r="AH12" s="670"/>
      <c r="AI12" s="670"/>
      <c r="AJ12" s="670"/>
      <c r="AK12" s="670"/>
      <c r="AL12" s="671" t="s">
        <v>611</v>
      </c>
      <c r="AM12" s="672"/>
      <c r="AN12" s="672"/>
      <c r="AO12" s="673"/>
      <c r="AP12" s="663" t="s">
        <v>615</v>
      </c>
      <c r="AQ12" s="664"/>
      <c r="AR12" s="664"/>
      <c r="AS12" s="664"/>
      <c r="AT12" s="664"/>
      <c r="AU12" s="664"/>
      <c r="AV12" s="664"/>
      <c r="AW12" s="664"/>
      <c r="AX12" s="664"/>
      <c r="AY12" s="664"/>
      <c r="AZ12" s="664"/>
      <c r="BA12" s="664"/>
      <c r="BB12" s="664"/>
      <c r="BC12" s="664"/>
      <c r="BD12" s="664"/>
      <c r="BE12" s="664"/>
      <c r="BF12" s="665"/>
      <c r="BG12" s="666">
        <v>2232907</v>
      </c>
      <c r="BH12" s="667"/>
      <c r="BI12" s="667"/>
      <c r="BJ12" s="667"/>
      <c r="BK12" s="667"/>
      <c r="BL12" s="667"/>
      <c r="BM12" s="667"/>
      <c r="BN12" s="668"/>
      <c r="BO12" s="669">
        <v>42.8</v>
      </c>
      <c r="BP12" s="669"/>
      <c r="BQ12" s="669"/>
      <c r="BR12" s="669"/>
      <c r="BS12" s="670">
        <v>270678</v>
      </c>
      <c r="BT12" s="670"/>
      <c r="BU12" s="670"/>
      <c r="BV12" s="670"/>
      <c r="BW12" s="670"/>
      <c r="BX12" s="670"/>
      <c r="BY12" s="670"/>
      <c r="BZ12" s="670"/>
      <c r="CA12" s="670"/>
      <c r="CB12" s="674"/>
      <c r="CD12" s="681" t="s">
        <v>241</v>
      </c>
      <c r="CE12" s="682"/>
      <c r="CF12" s="682"/>
      <c r="CG12" s="682"/>
      <c r="CH12" s="682"/>
      <c r="CI12" s="682"/>
      <c r="CJ12" s="682"/>
      <c r="CK12" s="682"/>
      <c r="CL12" s="682"/>
      <c r="CM12" s="682"/>
      <c r="CN12" s="682"/>
      <c r="CO12" s="682"/>
      <c r="CP12" s="682"/>
      <c r="CQ12" s="683"/>
      <c r="CR12" s="666">
        <v>803925</v>
      </c>
      <c r="CS12" s="667"/>
      <c r="CT12" s="667"/>
      <c r="CU12" s="667"/>
      <c r="CV12" s="667"/>
      <c r="CW12" s="667"/>
      <c r="CX12" s="667"/>
      <c r="CY12" s="668"/>
      <c r="CZ12" s="669">
        <v>2.2999999999999998</v>
      </c>
      <c r="DA12" s="669"/>
      <c r="DB12" s="669"/>
      <c r="DC12" s="669"/>
      <c r="DD12" s="675">
        <v>137043</v>
      </c>
      <c r="DE12" s="667"/>
      <c r="DF12" s="667"/>
      <c r="DG12" s="667"/>
      <c r="DH12" s="667"/>
      <c r="DI12" s="667"/>
      <c r="DJ12" s="667"/>
      <c r="DK12" s="667"/>
      <c r="DL12" s="667"/>
      <c r="DM12" s="667"/>
      <c r="DN12" s="667"/>
      <c r="DO12" s="667"/>
      <c r="DP12" s="668"/>
      <c r="DQ12" s="675">
        <v>605479</v>
      </c>
      <c r="DR12" s="667"/>
      <c r="DS12" s="667"/>
      <c r="DT12" s="667"/>
      <c r="DU12" s="667"/>
      <c r="DV12" s="667"/>
      <c r="DW12" s="667"/>
      <c r="DX12" s="667"/>
      <c r="DY12" s="667"/>
      <c r="DZ12" s="667"/>
      <c r="EA12" s="667"/>
      <c r="EB12" s="667"/>
      <c r="EC12" s="676"/>
    </row>
    <row r="13" spans="2:143" ht="11.25" customHeight="1" x14ac:dyDescent="0.15">
      <c r="B13" s="663" t="s">
        <v>242</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614</v>
      </c>
      <c r="AA13" s="669"/>
      <c r="AB13" s="669"/>
      <c r="AC13" s="669"/>
      <c r="AD13" s="670" t="s">
        <v>611</v>
      </c>
      <c r="AE13" s="670"/>
      <c r="AF13" s="670"/>
      <c r="AG13" s="670"/>
      <c r="AH13" s="670"/>
      <c r="AI13" s="670"/>
      <c r="AJ13" s="670"/>
      <c r="AK13" s="670"/>
      <c r="AL13" s="671" t="s">
        <v>614</v>
      </c>
      <c r="AM13" s="672"/>
      <c r="AN13" s="672"/>
      <c r="AO13" s="673"/>
      <c r="AP13" s="663" t="s">
        <v>616</v>
      </c>
      <c r="AQ13" s="664"/>
      <c r="AR13" s="664"/>
      <c r="AS13" s="664"/>
      <c r="AT13" s="664"/>
      <c r="AU13" s="664"/>
      <c r="AV13" s="664"/>
      <c r="AW13" s="664"/>
      <c r="AX13" s="664"/>
      <c r="AY13" s="664"/>
      <c r="AZ13" s="664"/>
      <c r="BA13" s="664"/>
      <c r="BB13" s="664"/>
      <c r="BC13" s="664"/>
      <c r="BD13" s="664"/>
      <c r="BE13" s="664"/>
      <c r="BF13" s="665"/>
      <c r="BG13" s="666">
        <v>2198795</v>
      </c>
      <c r="BH13" s="667"/>
      <c r="BI13" s="667"/>
      <c r="BJ13" s="667"/>
      <c r="BK13" s="667"/>
      <c r="BL13" s="667"/>
      <c r="BM13" s="667"/>
      <c r="BN13" s="668"/>
      <c r="BO13" s="669">
        <v>42.1</v>
      </c>
      <c r="BP13" s="669"/>
      <c r="BQ13" s="669"/>
      <c r="BR13" s="669"/>
      <c r="BS13" s="670">
        <v>270678</v>
      </c>
      <c r="BT13" s="670"/>
      <c r="BU13" s="670"/>
      <c r="BV13" s="670"/>
      <c r="BW13" s="670"/>
      <c r="BX13" s="670"/>
      <c r="BY13" s="670"/>
      <c r="BZ13" s="670"/>
      <c r="CA13" s="670"/>
      <c r="CB13" s="674"/>
      <c r="CD13" s="681" t="s">
        <v>243</v>
      </c>
      <c r="CE13" s="682"/>
      <c r="CF13" s="682"/>
      <c r="CG13" s="682"/>
      <c r="CH13" s="682"/>
      <c r="CI13" s="682"/>
      <c r="CJ13" s="682"/>
      <c r="CK13" s="682"/>
      <c r="CL13" s="682"/>
      <c r="CM13" s="682"/>
      <c r="CN13" s="682"/>
      <c r="CO13" s="682"/>
      <c r="CP13" s="682"/>
      <c r="CQ13" s="683"/>
      <c r="CR13" s="666">
        <v>3389773</v>
      </c>
      <c r="CS13" s="667"/>
      <c r="CT13" s="667"/>
      <c r="CU13" s="667"/>
      <c r="CV13" s="667"/>
      <c r="CW13" s="667"/>
      <c r="CX13" s="667"/>
      <c r="CY13" s="668"/>
      <c r="CZ13" s="669">
        <v>9.8000000000000007</v>
      </c>
      <c r="DA13" s="669"/>
      <c r="DB13" s="669"/>
      <c r="DC13" s="669"/>
      <c r="DD13" s="675">
        <v>1269124</v>
      </c>
      <c r="DE13" s="667"/>
      <c r="DF13" s="667"/>
      <c r="DG13" s="667"/>
      <c r="DH13" s="667"/>
      <c r="DI13" s="667"/>
      <c r="DJ13" s="667"/>
      <c r="DK13" s="667"/>
      <c r="DL13" s="667"/>
      <c r="DM13" s="667"/>
      <c r="DN13" s="667"/>
      <c r="DO13" s="667"/>
      <c r="DP13" s="668"/>
      <c r="DQ13" s="675">
        <v>1849598</v>
      </c>
      <c r="DR13" s="667"/>
      <c r="DS13" s="667"/>
      <c r="DT13" s="667"/>
      <c r="DU13" s="667"/>
      <c r="DV13" s="667"/>
      <c r="DW13" s="667"/>
      <c r="DX13" s="667"/>
      <c r="DY13" s="667"/>
      <c r="DZ13" s="667"/>
      <c r="EA13" s="667"/>
      <c r="EB13" s="667"/>
      <c r="EC13" s="676"/>
    </row>
    <row r="14" spans="2:143" ht="11.25" customHeight="1" x14ac:dyDescent="0.15">
      <c r="B14" s="663" t="s">
        <v>244</v>
      </c>
      <c r="C14" s="664"/>
      <c r="D14" s="664"/>
      <c r="E14" s="664"/>
      <c r="F14" s="664"/>
      <c r="G14" s="664"/>
      <c r="H14" s="664"/>
      <c r="I14" s="664"/>
      <c r="J14" s="664"/>
      <c r="K14" s="664"/>
      <c r="L14" s="664"/>
      <c r="M14" s="664"/>
      <c r="N14" s="664"/>
      <c r="O14" s="664"/>
      <c r="P14" s="664"/>
      <c r="Q14" s="665"/>
      <c r="R14" s="666" t="s">
        <v>611</v>
      </c>
      <c r="S14" s="667"/>
      <c r="T14" s="667"/>
      <c r="U14" s="667"/>
      <c r="V14" s="667"/>
      <c r="W14" s="667"/>
      <c r="X14" s="667"/>
      <c r="Y14" s="668"/>
      <c r="Z14" s="669" t="s">
        <v>611</v>
      </c>
      <c r="AA14" s="669"/>
      <c r="AB14" s="669"/>
      <c r="AC14" s="669"/>
      <c r="AD14" s="670" t="s">
        <v>127</v>
      </c>
      <c r="AE14" s="670"/>
      <c r="AF14" s="670"/>
      <c r="AG14" s="670"/>
      <c r="AH14" s="670"/>
      <c r="AI14" s="670"/>
      <c r="AJ14" s="670"/>
      <c r="AK14" s="670"/>
      <c r="AL14" s="671" t="s">
        <v>611</v>
      </c>
      <c r="AM14" s="672"/>
      <c r="AN14" s="672"/>
      <c r="AO14" s="673"/>
      <c r="AP14" s="663" t="s">
        <v>617</v>
      </c>
      <c r="AQ14" s="664"/>
      <c r="AR14" s="664"/>
      <c r="AS14" s="664"/>
      <c r="AT14" s="664"/>
      <c r="AU14" s="664"/>
      <c r="AV14" s="664"/>
      <c r="AW14" s="664"/>
      <c r="AX14" s="664"/>
      <c r="AY14" s="664"/>
      <c r="AZ14" s="664"/>
      <c r="BA14" s="664"/>
      <c r="BB14" s="664"/>
      <c r="BC14" s="664"/>
      <c r="BD14" s="664"/>
      <c r="BE14" s="664"/>
      <c r="BF14" s="665"/>
      <c r="BG14" s="666">
        <v>211257</v>
      </c>
      <c r="BH14" s="667"/>
      <c r="BI14" s="667"/>
      <c r="BJ14" s="667"/>
      <c r="BK14" s="667"/>
      <c r="BL14" s="667"/>
      <c r="BM14" s="667"/>
      <c r="BN14" s="668"/>
      <c r="BO14" s="669">
        <v>4</v>
      </c>
      <c r="BP14" s="669"/>
      <c r="BQ14" s="669"/>
      <c r="BR14" s="669"/>
      <c r="BS14" s="670" t="s">
        <v>611</v>
      </c>
      <c r="BT14" s="670"/>
      <c r="BU14" s="670"/>
      <c r="BV14" s="670"/>
      <c r="BW14" s="670"/>
      <c r="BX14" s="670"/>
      <c r="BY14" s="670"/>
      <c r="BZ14" s="670"/>
      <c r="CA14" s="670"/>
      <c r="CB14" s="674"/>
      <c r="CD14" s="681" t="s">
        <v>245</v>
      </c>
      <c r="CE14" s="682"/>
      <c r="CF14" s="682"/>
      <c r="CG14" s="682"/>
      <c r="CH14" s="682"/>
      <c r="CI14" s="682"/>
      <c r="CJ14" s="682"/>
      <c r="CK14" s="682"/>
      <c r="CL14" s="682"/>
      <c r="CM14" s="682"/>
      <c r="CN14" s="682"/>
      <c r="CO14" s="682"/>
      <c r="CP14" s="682"/>
      <c r="CQ14" s="683"/>
      <c r="CR14" s="666">
        <v>2144806</v>
      </c>
      <c r="CS14" s="667"/>
      <c r="CT14" s="667"/>
      <c r="CU14" s="667"/>
      <c r="CV14" s="667"/>
      <c r="CW14" s="667"/>
      <c r="CX14" s="667"/>
      <c r="CY14" s="668"/>
      <c r="CZ14" s="669">
        <v>6.2</v>
      </c>
      <c r="DA14" s="669"/>
      <c r="DB14" s="669"/>
      <c r="DC14" s="669"/>
      <c r="DD14" s="675">
        <v>76648</v>
      </c>
      <c r="DE14" s="667"/>
      <c r="DF14" s="667"/>
      <c r="DG14" s="667"/>
      <c r="DH14" s="667"/>
      <c r="DI14" s="667"/>
      <c r="DJ14" s="667"/>
      <c r="DK14" s="667"/>
      <c r="DL14" s="667"/>
      <c r="DM14" s="667"/>
      <c r="DN14" s="667"/>
      <c r="DO14" s="667"/>
      <c r="DP14" s="668"/>
      <c r="DQ14" s="675">
        <v>1426653</v>
      </c>
      <c r="DR14" s="667"/>
      <c r="DS14" s="667"/>
      <c r="DT14" s="667"/>
      <c r="DU14" s="667"/>
      <c r="DV14" s="667"/>
      <c r="DW14" s="667"/>
      <c r="DX14" s="667"/>
      <c r="DY14" s="667"/>
      <c r="DZ14" s="667"/>
      <c r="EA14" s="667"/>
      <c r="EB14" s="667"/>
      <c r="EC14" s="676"/>
    </row>
    <row r="15" spans="2:143" ht="11.25" customHeight="1" x14ac:dyDescent="0.15">
      <c r="B15" s="663" t="s">
        <v>246</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611</v>
      </c>
      <c r="AA15" s="669"/>
      <c r="AB15" s="669"/>
      <c r="AC15" s="669"/>
      <c r="AD15" s="670" t="s">
        <v>614</v>
      </c>
      <c r="AE15" s="670"/>
      <c r="AF15" s="670"/>
      <c r="AG15" s="670"/>
      <c r="AH15" s="670"/>
      <c r="AI15" s="670"/>
      <c r="AJ15" s="670"/>
      <c r="AK15" s="670"/>
      <c r="AL15" s="671" t="s">
        <v>611</v>
      </c>
      <c r="AM15" s="672"/>
      <c r="AN15" s="672"/>
      <c r="AO15" s="673"/>
      <c r="AP15" s="663" t="s">
        <v>618</v>
      </c>
      <c r="AQ15" s="664"/>
      <c r="AR15" s="664"/>
      <c r="AS15" s="664"/>
      <c r="AT15" s="664"/>
      <c r="AU15" s="664"/>
      <c r="AV15" s="664"/>
      <c r="AW15" s="664"/>
      <c r="AX15" s="664"/>
      <c r="AY15" s="664"/>
      <c r="AZ15" s="664"/>
      <c r="BA15" s="664"/>
      <c r="BB15" s="664"/>
      <c r="BC15" s="664"/>
      <c r="BD15" s="664"/>
      <c r="BE15" s="664"/>
      <c r="BF15" s="665"/>
      <c r="BG15" s="666">
        <v>481344</v>
      </c>
      <c r="BH15" s="667"/>
      <c r="BI15" s="667"/>
      <c r="BJ15" s="667"/>
      <c r="BK15" s="667"/>
      <c r="BL15" s="667"/>
      <c r="BM15" s="667"/>
      <c r="BN15" s="668"/>
      <c r="BO15" s="669">
        <v>9.1999999999999993</v>
      </c>
      <c r="BP15" s="669"/>
      <c r="BQ15" s="669"/>
      <c r="BR15" s="669"/>
      <c r="BS15" s="670" t="s">
        <v>611</v>
      </c>
      <c r="BT15" s="670"/>
      <c r="BU15" s="670"/>
      <c r="BV15" s="670"/>
      <c r="BW15" s="670"/>
      <c r="BX15" s="670"/>
      <c r="BY15" s="670"/>
      <c r="BZ15" s="670"/>
      <c r="CA15" s="670"/>
      <c r="CB15" s="674"/>
      <c r="CD15" s="681" t="s">
        <v>247</v>
      </c>
      <c r="CE15" s="682"/>
      <c r="CF15" s="682"/>
      <c r="CG15" s="682"/>
      <c r="CH15" s="682"/>
      <c r="CI15" s="682"/>
      <c r="CJ15" s="682"/>
      <c r="CK15" s="682"/>
      <c r="CL15" s="682"/>
      <c r="CM15" s="682"/>
      <c r="CN15" s="682"/>
      <c r="CO15" s="682"/>
      <c r="CP15" s="682"/>
      <c r="CQ15" s="683"/>
      <c r="CR15" s="666">
        <v>2612457</v>
      </c>
      <c r="CS15" s="667"/>
      <c r="CT15" s="667"/>
      <c r="CU15" s="667"/>
      <c r="CV15" s="667"/>
      <c r="CW15" s="667"/>
      <c r="CX15" s="667"/>
      <c r="CY15" s="668"/>
      <c r="CZ15" s="669">
        <v>7.6</v>
      </c>
      <c r="DA15" s="669"/>
      <c r="DB15" s="669"/>
      <c r="DC15" s="669"/>
      <c r="DD15" s="675">
        <v>809965</v>
      </c>
      <c r="DE15" s="667"/>
      <c r="DF15" s="667"/>
      <c r="DG15" s="667"/>
      <c r="DH15" s="667"/>
      <c r="DI15" s="667"/>
      <c r="DJ15" s="667"/>
      <c r="DK15" s="667"/>
      <c r="DL15" s="667"/>
      <c r="DM15" s="667"/>
      <c r="DN15" s="667"/>
      <c r="DO15" s="667"/>
      <c r="DP15" s="668"/>
      <c r="DQ15" s="675">
        <v>2019010</v>
      </c>
      <c r="DR15" s="667"/>
      <c r="DS15" s="667"/>
      <c r="DT15" s="667"/>
      <c r="DU15" s="667"/>
      <c r="DV15" s="667"/>
      <c r="DW15" s="667"/>
      <c r="DX15" s="667"/>
      <c r="DY15" s="667"/>
      <c r="DZ15" s="667"/>
      <c r="EA15" s="667"/>
      <c r="EB15" s="667"/>
      <c r="EC15" s="676"/>
    </row>
    <row r="16" spans="2:143" ht="11.25" customHeight="1" x14ac:dyDescent="0.15">
      <c r="B16" s="663" t="s">
        <v>248</v>
      </c>
      <c r="C16" s="664"/>
      <c r="D16" s="664"/>
      <c r="E16" s="664"/>
      <c r="F16" s="664"/>
      <c r="G16" s="664"/>
      <c r="H16" s="664"/>
      <c r="I16" s="664"/>
      <c r="J16" s="664"/>
      <c r="K16" s="664"/>
      <c r="L16" s="664"/>
      <c r="M16" s="664"/>
      <c r="N16" s="664"/>
      <c r="O16" s="664"/>
      <c r="P16" s="664"/>
      <c r="Q16" s="665"/>
      <c r="R16" s="666">
        <v>17071</v>
      </c>
      <c r="S16" s="667"/>
      <c r="T16" s="667"/>
      <c r="U16" s="667"/>
      <c r="V16" s="667"/>
      <c r="W16" s="667"/>
      <c r="X16" s="667"/>
      <c r="Y16" s="668"/>
      <c r="Z16" s="669">
        <v>0</v>
      </c>
      <c r="AA16" s="669"/>
      <c r="AB16" s="669"/>
      <c r="AC16" s="669"/>
      <c r="AD16" s="670">
        <v>17071</v>
      </c>
      <c r="AE16" s="670"/>
      <c r="AF16" s="670"/>
      <c r="AG16" s="670"/>
      <c r="AH16" s="670"/>
      <c r="AI16" s="670"/>
      <c r="AJ16" s="670"/>
      <c r="AK16" s="670"/>
      <c r="AL16" s="671">
        <v>0.1</v>
      </c>
      <c r="AM16" s="672"/>
      <c r="AN16" s="672"/>
      <c r="AO16" s="673"/>
      <c r="AP16" s="663" t="s">
        <v>619</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611</v>
      </c>
      <c r="BP16" s="669"/>
      <c r="BQ16" s="669"/>
      <c r="BR16" s="669"/>
      <c r="BS16" s="670" t="s">
        <v>620</v>
      </c>
      <c r="BT16" s="670"/>
      <c r="BU16" s="670"/>
      <c r="BV16" s="670"/>
      <c r="BW16" s="670"/>
      <c r="BX16" s="670"/>
      <c r="BY16" s="670"/>
      <c r="BZ16" s="670"/>
      <c r="CA16" s="670"/>
      <c r="CB16" s="674"/>
      <c r="CD16" s="681" t="s">
        <v>249</v>
      </c>
      <c r="CE16" s="682"/>
      <c r="CF16" s="682"/>
      <c r="CG16" s="682"/>
      <c r="CH16" s="682"/>
      <c r="CI16" s="682"/>
      <c r="CJ16" s="682"/>
      <c r="CK16" s="682"/>
      <c r="CL16" s="682"/>
      <c r="CM16" s="682"/>
      <c r="CN16" s="682"/>
      <c r="CO16" s="682"/>
      <c r="CP16" s="682"/>
      <c r="CQ16" s="683"/>
      <c r="CR16" s="666" t="s">
        <v>127</v>
      </c>
      <c r="CS16" s="667"/>
      <c r="CT16" s="667"/>
      <c r="CU16" s="667"/>
      <c r="CV16" s="667"/>
      <c r="CW16" s="667"/>
      <c r="CX16" s="667"/>
      <c r="CY16" s="668"/>
      <c r="CZ16" s="669" t="s">
        <v>127</v>
      </c>
      <c r="DA16" s="669"/>
      <c r="DB16" s="669"/>
      <c r="DC16" s="669"/>
      <c r="DD16" s="675" t="s">
        <v>127</v>
      </c>
      <c r="DE16" s="667"/>
      <c r="DF16" s="667"/>
      <c r="DG16" s="667"/>
      <c r="DH16" s="667"/>
      <c r="DI16" s="667"/>
      <c r="DJ16" s="667"/>
      <c r="DK16" s="667"/>
      <c r="DL16" s="667"/>
      <c r="DM16" s="667"/>
      <c r="DN16" s="667"/>
      <c r="DO16" s="667"/>
      <c r="DP16" s="668"/>
      <c r="DQ16" s="675" t="s">
        <v>127</v>
      </c>
      <c r="DR16" s="667"/>
      <c r="DS16" s="667"/>
      <c r="DT16" s="667"/>
      <c r="DU16" s="667"/>
      <c r="DV16" s="667"/>
      <c r="DW16" s="667"/>
      <c r="DX16" s="667"/>
      <c r="DY16" s="667"/>
      <c r="DZ16" s="667"/>
      <c r="EA16" s="667"/>
      <c r="EB16" s="667"/>
      <c r="EC16" s="676"/>
    </row>
    <row r="17" spans="2:133" ht="11.25" customHeight="1" x14ac:dyDescent="0.15">
      <c r="B17" s="663" t="s">
        <v>621</v>
      </c>
      <c r="C17" s="664"/>
      <c r="D17" s="664"/>
      <c r="E17" s="664"/>
      <c r="F17" s="664"/>
      <c r="G17" s="664"/>
      <c r="H17" s="664"/>
      <c r="I17" s="664"/>
      <c r="J17" s="664"/>
      <c r="K17" s="664"/>
      <c r="L17" s="664"/>
      <c r="M17" s="664"/>
      <c r="N17" s="664"/>
      <c r="O17" s="664"/>
      <c r="P17" s="664"/>
      <c r="Q17" s="665"/>
      <c r="R17" s="666">
        <v>63592</v>
      </c>
      <c r="S17" s="667"/>
      <c r="T17" s="667"/>
      <c r="U17" s="667"/>
      <c r="V17" s="667"/>
      <c r="W17" s="667"/>
      <c r="X17" s="667"/>
      <c r="Y17" s="668"/>
      <c r="Z17" s="669">
        <v>0.2</v>
      </c>
      <c r="AA17" s="669"/>
      <c r="AB17" s="669"/>
      <c r="AC17" s="669"/>
      <c r="AD17" s="670">
        <v>63592</v>
      </c>
      <c r="AE17" s="670"/>
      <c r="AF17" s="670"/>
      <c r="AG17" s="670"/>
      <c r="AH17" s="670"/>
      <c r="AI17" s="670"/>
      <c r="AJ17" s="670"/>
      <c r="AK17" s="670"/>
      <c r="AL17" s="671">
        <v>0.4</v>
      </c>
      <c r="AM17" s="672"/>
      <c r="AN17" s="672"/>
      <c r="AO17" s="673"/>
      <c r="AP17" s="663" t="s">
        <v>622</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250</v>
      </c>
      <c r="CE17" s="682"/>
      <c r="CF17" s="682"/>
      <c r="CG17" s="682"/>
      <c r="CH17" s="682"/>
      <c r="CI17" s="682"/>
      <c r="CJ17" s="682"/>
      <c r="CK17" s="682"/>
      <c r="CL17" s="682"/>
      <c r="CM17" s="682"/>
      <c r="CN17" s="682"/>
      <c r="CO17" s="682"/>
      <c r="CP17" s="682"/>
      <c r="CQ17" s="683"/>
      <c r="CR17" s="666">
        <v>4769515</v>
      </c>
      <c r="CS17" s="667"/>
      <c r="CT17" s="667"/>
      <c r="CU17" s="667"/>
      <c r="CV17" s="667"/>
      <c r="CW17" s="667"/>
      <c r="CX17" s="667"/>
      <c r="CY17" s="668"/>
      <c r="CZ17" s="669">
        <v>13.8</v>
      </c>
      <c r="DA17" s="669"/>
      <c r="DB17" s="669"/>
      <c r="DC17" s="669"/>
      <c r="DD17" s="675" t="s">
        <v>127</v>
      </c>
      <c r="DE17" s="667"/>
      <c r="DF17" s="667"/>
      <c r="DG17" s="667"/>
      <c r="DH17" s="667"/>
      <c r="DI17" s="667"/>
      <c r="DJ17" s="667"/>
      <c r="DK17" s="667"/>
      <c r="DL17" s="667"/>
      <c r="DM17" s="667"/>
      <c r="DN17" s="667"/>
      <c r="DO17" s="667"/>
      <c r="DP17" s="668"/>
      <c r="DQ17" s="675">
        <v>4563429</v>
      </c>
      <c r="DR17" s="667"/>
      <c r="DS17" s="667"/>
      <c r="DT17" s="667"/>
      <c r="DU17" s="667"/>
      <c r="DV17" s="667"/>
      <c r="DW17" s="667"/>
      <c r="DX17" s="667"/>
      <c r="DY17" s="667"/>
      <c r="DZ17" s="667"/>
      <c r="EA17" s="667"/>
      <c r="EB17" s="667"/>
      <c r="EC17" s="676"/>
    </row>
    <row r="18" spans="2:133" ht="11.25" customHeight="1" x14ac:dyDescent="0.15">
      <c r="B18" s="663" t="s">
        <v>251</v>
      </c>
      <c r="C18" s="664"/>
      <c r="D18" s="664"/>
      <c r="E18" s="664"/>
      <c r="F18" s="664"/>
      <c r="G18" s="664"/>
      <c r="H18" s="664"/>
      <c r="I18" s="664"/>
      <c r="J18" s="664"/>
      <c r="K18" s="664"/>
      <c r="L18" s="664"/>
      <c r="M18" s="664"/>
      <c r="N18" s="664"/>
      <c r="O18" s="664"/>
      <c r="P18" s="664"/>
      <c r="Q18" s="665"/>
      <c r="R18" s="666">
        <v>105012</v>
      </c>
      <c r="S18" s="667"/>
      <c r="T18" s="667"/>
      <c r="U18" s="667"/>
      <c r="V18" s="667"/>
      <c r="W18" s="667"/>
      <c r="X18" s="667"/>
      <c r="Y18" s="668"/>
      <c r="Z18" s="669">
        <v>0.3</v>
      </c>
      <c r="AA18" s="669"/>
      <c r="AB18" s="669"/>
      <c r="AC18" s="669"/>
      <c r="AD18" s="670">
        <v>101956</v>
      </c>
      <c r="AE18" s="670"/>
      <c r="AF18" s="670"/>
      <c r="AG18" s="670"/>
      <c r="AH18" s="670"/>
      <c r="AI18" s="670"/>
      <c r="AJ18" s="670"/>
      <c r="AK18" s="670"/>
      <c r="AL18" s="671">
        <v>0.60000002384185791</v>
      </c>
      <c r="AM18" s="672"/>
      <c r="AN18" s="672"/>
      <c r="AO18" s="673"/>
      <c r="AP18" s="663" t="s">
        <v>623</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611</v>
      </c>
      <c r="BT18" s="670"/>
      <c r="BU18" s="670"/>
      <c r="BV18" s="670"/>
      <c r="BW18" s="670"/>
      <c r="BX18" s="670"/>
      <c r="BY18" s="670"/>
      <c r="BZ18" s="670"/>
      <c r="CA18" s="670"/>
      <c r="CB18" s="674"/>
      <c r="CD18" s="681" t="s">
        <v>252</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15">
      <c r="B19" s="663" t="s">
        <v>253</v>
      </c>
      <c r="C19" s="664"/>
      <c r="D19" s="664"/>
      <c r="E19" s="664"/>
      <c r="F19" s="664"/>
      <c r="G19" s="664"/>
      <c r="H19" s="664"/>
      <c r="I19" s="664"/>
      <c r="J19" s="664"/>
      <c r="K19" s="664"/>
      <c r="L19" s="664"/>
      <c r="M19" s="664"/>
      <c r="N19" s="664"/>
      <c r="O19" s="664"/>
      <c r="P19" s="664"/>
      <c r="Q19" s="665"/>
      <c r="R19" s="666">
        <v>29113</v>
      </c>
      <c r="S19" s="667"/>
      <c r="T19" s="667"/>
      <c r="U19" s="667"/>
      <c r="V19" s="667"/>
      <c r="W19" s="667"/>
      <c r="X19" s="667"/>
      <c r="Y19" s="668"/>
      <c r="Z19" s="669">
        <v>0.1</v>
      </c>
      <c r="AA19" s="669"/>
      <c r="AB19" s="669"/>
      <c r="AC19" s="669"/>
      <c r="AD19" s="670">
        <v>29113</v>
      </c>
      <c r="AE19" s="670"/>
      <c r="AF19" s="670"/>
      <c r="AG19" s="670"/>
      <c r="AH19" s="670"/>
      <c r="AI19" s="670"/>
      <c r="AJ19" s="670"/>
      <c r="AK19" s="670"/>
      <c r="AL19" s="671">
        <v>0.2</v>
      </c>
      <c r="AM19" s="672"/>
      <c r="AN19" s="672"/>
      <c r="AO19" s="673"/>
      <c r="AP19" s="663" t="s">
        <v>254</v>
      </c>
      <c r="AQ19" s="664"/>
      <c r="AR19" s="664"/>
      <c r="AS19" s="664"/>
      <c r="AT19" s="664"/>
      <c r="AU19" s="664"/>
      <c r="AV19" s="664"/>
      <c r="AW19" s="664"/>
      <c r="AX19" s="664"/>
      <c r="AY19" s="664"/>
      <c r="AZ19" s="664"/>
      <c r="BA19" s="664"/>
      <c r="BB19" s="664"/>
      <c r="BC19" s="664"/>
      <c r="BD19" s="664"/>
      <c r="BE19" s="664"/>
      <c r="BF19" s="665"/>
      <c r="BG19" s="666">
        <v>80123</v>
      </c>
      <c r="BH19" s="667"/>
      <c r="BI19" s="667"/>
      <c r="BJ19" s="667"/>
      <c r="BK19" s="667"/>
      <c r="BL19" s="667"/>
      <c r="BM19" s="667"/>
      <c r="BN19" s="668"/>
      <c r="BO19" s="669">
        <v>1.5</v>
      </c>
      <c r="BP19" s="669"/>
      <c r="BQ19" s="669"/>
      <c r="BR19" s="669"/>
      <c r="BS19" s="670" t="s">
        <v>127</v>
      </c>
      <c r="BT19" s="670"/>
      <c r="BU19" s="670"/>
      <c r="BV19" s="670"/>
      <c r="BW19" s="670"/>
      <c r="BX19" s="670"/>
      <c r="BY19" s="670"/>
      <c r="BZ19" s="670"/>
      <c r="CA19" s="670"/>
      <c r="CB19" s="674"/>
      <c r="CD19" s="681" t="s">
        <v>255</v>
      </c>
      <c r="CE19" s="682"/>
      <c r="CF19" s="682"/>
      <c r="CG19" s="682"/>
      <c r="CH19" s="682"/>
      <c r="CI19" s="682"/>
      <c r="CJ19" s="682"/>
      <c r="CK19" s="682"/>
      <c r="CL19" s="682"/>
      <c r="CM19" s="682"/>
      <c r="CN19" s="682"/>
      <c r="CO19" s="682"/>
      <c r="CP19" s="682"/>
      <c r="CQ19" s="683"/>
      <c r="CR19" s="666" t="s">
        <v>611</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15">
      <c r="B20" s="663" t="s">
        <v>256</v>
      </c>
      <c r="C20" s="664"/>
      <c r="D20" s="664"/>
      <c r="E20" s="664"/>
      <c r="F20" s="664"/>
      <c r="G20" s="664"/>
      <c r="H20" s="664"/>
      <c r="I20" s="664"/>
      <c r="J20" s="664"/>
      <c r="K20" s="664"/>
      <c r="L20" s="664"/>
      <c r="M20" s="664"/>
      <c r="N20" s="664"/>
      <c r="O20" s="664"/>
      <c r="P20" s="664"/>
      <c r="Q20" s="665"/>
      <c r="R20" s="666">
        <v>4648</v>
      </c>
      <c r="S20" s="667"/>
      <c r="T20" s="667"/>
      <c r="U20" s="667"/>
      <c r="V20" s="667"/>
      <c r="W20" s="667"/>
      <c r="X20" s="667"/>
      <c r="Y20" s="668"/>
      <c r="Z20" s="669">
        <v>0</v>
      </c>
      <c r="AA20" s="669"/>
      <c r="AB20" s="669"/>
      <c r="AC20" s="669"/>
      <c r="AD20" s="670">
        <v>4648</v>
      </c>
      <c r="AE20" s="670"/>
      <c r="AF20" s="670"/>
      <c r="AG20" s="670"/>
      <c r="AH20" s="670"/>
      <c r="AI20" s="670"/>
      <c r="AJ20" s="670"/>
      <c r="AK20" s="670"/>
      <c r="AL20" s="671">
        <v>0</v>
      </c>
      <c r="AM20" s="672"/>
      <c r="AN20" s="672"/>
      <c r="AO20" s="673"/>
      <c r="AP20" s="663" t="s">
        <v>257</v>
      </c>
      <c r="AQ20" s="664"/>
      <c r="AR20" s="664"/>
      <c r="AS20" s="664"/>
      <c r="AT20" s="664"/>
      <c r="AU20" s="664"/>
      <c r="AV20" s="664"/>
      <c r="AW20" s="664"/>
      <c r="AX20" s="664"/>
      <c r="AY20" s="664"/>
      <c r="AZ20" s="664"/>
      <c r="BA20" s="664"/>
      <c r="BB20" s="664"/>
      <c r="BC20" s="664"/>
      <c r="BD20" s="664"/>
      <c r="BE20" s="664"/>
      <c r="BF20" s="665"/>
      <c r="BG20" s="666">
        <v>80123</v>
      </c>
      <c r="BH20" s="667"/>
      <c r="BI20" s="667"/>
      <c r="BJ20" s="667"/>
      <c r="BK20" s="667"/>
      <c r="BL20" s="667"/>
      <c r="BM20" s="667"/>
      <c r="BN20" s="668"/>
      <c r="BO20" s="669">
        <v>1.5</v>
      </c>
      <c r="BP20" s="669"/>
      <c r="BQ20" s="669"/>
      <c r="BR20" s="669"/>
      <c r="BS20" s="670" t="s">
        <v>127</v>
      </c>
      <c r="BT20" s="670"/>
      <c r="BU20" s="670"/>
      <c r="BV20" s="670"/>
      <c r="BW20" s="670"/>
      <c r="BX20" s="670"/>
      <c r="BY20" s="670"/>
      <c r="BZ20" s="670"/>
      <c r="CA20" s="670"/>
      <c r="CB20" s="674"/>
      <c r="CD20" s="681" t="s">
        <v>258</v>
      </c>
      <c r="CE20" s="682"/>
      <c r="CF20" s="682"/>
      <c r="CG20" s="682"/>
      <c r="CH20" s="682"/>
      <c r="CI20" s="682"/>
      <c r="CJ20" s="682"/>
      <c r="CK20" s="682"/>
      <c r="CL20" s="682"/>
      <c r="CM20" s="682"/>
      <c r="CN20" s="682"/>
      <c r="CO20" s="682"/>
      <c r="CP20" s="682"/>
      <c r="CQ20" s="683"/>
      <c r="CR20" s="666">
        <v>34513486</v>
      </c>
      <c r="CS20" s="667"/>
      <c r="CT20" s="667"/>
      <c r="CU20" s="667"/>
      <c r="CV20" s="667"/>
      <c r="CW20" s="667"/>
      <c r="CX20" s="667"/>
      <c r="CY20" s="668"/>
      <c r="CZ20" s="669">
        <v>100</v>
      </c>
      <c r="DA20" s="669"/>
      <c r="DB20" s="669"/>
      <c r="DC20" s="669"/>
      <c r="DD20" s="675">
        <v>2555269</v>
      </c>
      <c r="DE20" s="667"/>
      <c r="DF20" s="667"/>
      <c r="DG20" s="667"/>
      <c r="DH20" s="667"/>
      <c r="DI20" s="667"/>
      <c r="DJ20" s="667"/>
      <c r="DK20" s="667"/>
      <c r="DL20" s="667"/>
      <c r="DM20" s="667"/>
      <c r="DN20" s="667"/>
      <c r="DO20" s="667"/>
      <c r="DP20" s="668"/>
      <c r="DQ20" s="675">
        <v>20704093</v>
      </c>
      <c r="DR20" s="667"/>
      <c r="DS20" s="667"/>
      <c r="DT20" s="667"/>
      <c r="DU20" s="667"/>
      <c r="DV20" s="667"/>
      <c r="DW20" s="667"/>
      <c r="DX20" s="667"/>
      <c r="DY20" s="667"/>
      <c r="DZ20" s="667"/>
      <c r="EA20" s="667"/>
      <c r="EB20" s="667"/>
      <c r="EC20" s="676"/>
    </row>
    <row r="21" spans="2:133" ht="11.25" customHeight="1" x14ac:dyDescent="0.15">
      <c r="B21" s="663" t="s">
        <v>259</v>
      </c>
      <c r="C21" s="664"/>
      <c r="D21" s="664"/>
      <c r="E21" s="664"/>
      <c r="F21" s="664"/>
      <c r="G21" s="664"/>
      <c r="H21" s="664"/>
      <c r="I21" s="664"/>
      <c r="J21" s="664"/>
      <c r="K21" s="664"/>
      <c r="L21" s="664"/>
      <c r="M21" s="664"/>
      <c r="N21" s="664"/>
      <c r="O21" s="664"/>
      <c r="P21" s="664"/>
      <c r="Q21" s="665"/>
      <c r="R21" s="666">
        <v>5211</v>
      </c>
      <c r="S21" s="667"/>
      <c r="T21" s="667"/>
      <c r="U21" s="667"/>
      <c r="V21" s="667"/>
      <c r="W21" s="667"/>
      <c r="X21" s="667"/>
      <c r="Y21" s="668"/>
      <c r="Z21" s="669">
        <v>0</v>
      </c>
      <c r="AA21" s="669"/>
      <c r="AB21" s="669"/>
      <c r="AC21" s="669"/>
      <c r="AD21" s="670">
        <v>5211</v>
      </c>
      <c r="AE21" s="670"/>
      <c r="AF21" s="670"/>
      <c r="AG21" s="670"/>
      <c r="AH21" s="670"/>
      <c r="AI21" s="670"/>
      <c r="AJ21" s="670"/>
      <c r="AK21" s="670"/>
      <c r="AL21" s="671">
        <v>0</v>
      </c>
      <c r="AM21" s="672"/>
      <c r="AN21" s="672"/>
      <c r="AO21" s="673"/>
      <c r="AP21" s="685" t="s">
        <v>624</v>
      </c>
      <c r="AQ21" s="686"/>
      <c r="AR21" s="686"/>
      <c r="AS21" s="686"/>
      <c r="AT21" s="686"/>
      <c r="AU21" s="686"/>
      <c r="AV21" s="686"/>
      <c r="AW21" s="686"/>
      <c r="AX21" s="686"/>
      <c r="AY21" s="686"/>
      <c r="AZ21" s="686"/>
      <c r="BA21" s="686"/>
      <c r="BB21" s="686"/>
      <c r="BC21" s="686"/>
      <c r="BD21" s="686"/>
      <c r="BE21" s="686"/>
      <c r="BF21" s="687"/>
      <c r="BG21" s="666">
        <v>571</v>
      </c>
      <c r="BH21" s="667"/>
      <c r="BI21" s="667"/>
      <c r="BJ21" s="667"/>
      <c r="BK21" s="667"/>
      <c r="BL21" s="667"/>
      <c r="BM21" s="667"/>
      <c r="BN21" s="668"/>
      <c r="BO21" s="669">
        <v>0</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4" t="s">
        <v>260</v>
      </c>
      <c r="C22" s="705"/>
      <c r="D22" s="705"/>
      <c r="E22" s="705"/>
      <c r="F22" s="705"/>
      <c r="G22" s="705"/>
      <c r="H22" s="705"/>
      <c r="I22" s="705"/>
      <c r="J22" s="705"/>
      <c r="K22" s="705"/>
      <c r="L22" s="705"/>
      <c r="M22" s="705"/>
      <c r="N22" s="705"/>
      <c r="O22" s="705"/>
      <c r="P22" s="705"/>
      <c r="Q22" s="706"/>
      <c r="R22" s="666">
        <v>66040</v>
      </c>
      <c r="S22" s="667"/>
      <c r="T22" s="667"/>
      <c r="U22" s="667"/>
      <c r="V22" s="667"/>
      <c r="W22" s="667"/>
      <c r="X22" s="667"/>
      <c r="Y22" s="668"/>
      <c r="Z22" s="669">
        <v>0.2</v>
      </c>
      <c r="AA22" s="669"/>
      <c r="AB22" s="669"/>
      <c r="AC22" s="669"/>
      <c r="AD22" s="670">
        <v>62984</v>
      </c>
      <c r="AE22" s="670"/>
      <c r="AF22" s="670"/>
      <c r="AG22" s="670"/>
      <c r="AH22" s="670"/>
      <c r="AI22" s="670"/>
      <c r="AJ22" s="670"/>
      <c r="AK22" s="670"/>
      <c r="AL22" s="671">
        <v>0.40000000596046448</v>
      </c>
      <c r="AM22" s="672"/>
      <c r="AN22" s="672"/>
      <c r="AO22" s="673"/>
      <c r="AP22" s="685" t="s">
        <v>261</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262</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263</v>
      </c>
      <c r="C23" s="664"/>
      <c r="D23" s="664"/>
      <c r="E23" s="664"/>
      <c r="F23" s="664"/>
      <c r="G23" s="664"/>
      <c r="H23" s="664"/>
      <c r="I23" s="664"/>
      <c r="J23" s="664"/>
      <c r="K23" s="664"/>
      <c r="L23" s="664"/>
      <c r="M23" s="664"/>
      <c r="N23" s="664"/>
      <c r="O23" s="664"/>
      <c r="P23" s="664"/>
      <c r="Q23" s="665"/>
      <c r="R23" s="666">
        <v>12329925</v>
      </c>
      <c r="S23" s="667"/>
      <c r="T23" s="667"/>
      <c r="U23" s="667"/>
      <c r="V23" s="667"/>
      <c r="W23" s="667"/>
      <c r="X23" s="667"/>
      <c r="Y23" s="668"/>
      <c r="Z23" s="669">
        <v>33.799999999999997</v>
      </c>
      <c r="AA23" s="669"/>
      <c r="AB23" s="669"/>
      <c r="AC23" s="669"/>
      <c r="AD23" s="670">
        <v>10914648</v>
      </c>
      <c r="AE23" s="670"/>
      <c r="AF23" s="670"/>
      <c r="AG23" s="670"/>
      <c r="AH23" s="670"/>
      <c r="AI23" s="670"/>
      <c r="AJ23" s="670"/>
      <c r="AK23" s="670"/>
      <c r="AL23" s="671">
        <v>60.9</v>
      </c>
      <c r="AM23" s="672"/>
      <c r="AN23" s="672"/>
      <c r="AO23" s="673"/>
      <c r="AP23" s="685" t="s">
        <v>264</v>
      </c>
      <c r="AQ23" s="686"/>
      <c r="AR23" s="686"/>
      <c r="AS23" s="686"/>
      <c r="AT23" s="686"/>
      <c r="AU23" s="686"/>
      <c r="AV23" s="686"/>
      <c r="AW23" s="686"/>
      <c r="AX23" s="686"/>
      <c r="AY23" s="686"/>
      <c r="AZ23" s="686"/>
      <c r="BA23" s="686"/>
      <c r="BB23" s="686"/>
      <c r="BC23" s="686"/>
      <c r="BD23" s="686"/>
      <c r="BE23" s="686"/>
      <c r="BF23" s="687"/>
      <c r="BG23" s="666">
        <v>79552</v>
      </c>
      <c r="BH23" s="667"/>
      <c r="BI23" s="667"/>
      <c r="BJ23" s="667"/>
      <c r="BK23" s="667"/>
      <c r="BL23" s="667"/>
      <c r="BM23" s="667"/>
      <c r="BN23" s="668"/>
      <c r="BO23" s="669">
        <v>1.5</v>
      </c>
      <c r="BP23" s="669"/>
      <c r="BQ23" s="669"/>
      <c r="BR23" s="669"/>
      <c r="BS23" s="670" t="s">
        <v>127</v>
      </c>
      <c r="BT23" s="670"/>
      <c r="BU23" s="670"/>
      <c r="BV23" s="670"/>
      <c r="BW23" s="670"/>
      <c r="BX23" s="670"/>
      <c r="BY23" s="670"/>
      <c r="BZ23" s="670"/>
      <c r="CA23" s="670"/>
      <c r="CB23" s="674"/>
      <c r="CD23" s="648" t="s">
        <v>220</v>
      </c>
      <c r="CE23" s="649"/>
      <c r="CF23" s="649"/>
      <c r="CG23" s="649"/>
      <c r="CH23" s="649"/>
      <c r="CI23" s="649"/>
      <c r="CJ23" s="649"/>
      <c r="CK23" s="649"/>
      <c r="CL23" s="649"/>
      <c r="CM23" s="649"/>
      <c r="CN23" s="649"/>
      <c r="CO23" s="649"/>
      <c r="CP23" s="649"/>
      <c r="CQ23" s="650"/>
      <c r="CR23" s="648" t="s">
        <v>265</v>
      </c>
      <c r="CS23" s="649"/>
      <c r="CT23" s="649"/>
      <c r="CU23" s="649"/>
      <c r="CV23" s="649"/>
      <c r="CW23" s="649"/>
      <c r="CX23" s="649"/>
      <c r="CY23" s="650"/>
      <c r="CZ23" s="648" t="s">
        <v>266</v>
      </c>
      <c r="DA23" s="649"/>
      <c r="DB23" s="649"/>
      <c r="DC23" s="650"/>
      <c r="DD23" s="648" t="s">
        <v>267</v>
      </c>
      <c r="DE23" s="649"/>
      <c r="DF23" s="649"/>
      <c r="DG23" s="649"/>
      <c r="DH23" s="649"/>
      <c r="DI23" s="649"/>
      <c r="DJ23" s="649"/>
      <c r="DK23" s="650"/>
      <c r="DL23" s="697" t="s">
        <v>268</v>
      </c>
      <c r="DM23" s="698"/>
      <c r="DN23" s="698"/>
      <c r="DO23" s="698"/>
      <c r="DP23" s="698"/>
      <c r="DQ23" s="698"/>
      <c r="DR23" s="698"/>
      <c r="DS23" s="698"/>
      <c r="DT23" s="698"/>
      <c r="DU23" s="698"/>
      <c r="DV23" s="699"/>
      <c r="DW23" s="648" t="s">
        <v>269</v>
      </c>
      <c r="DX23" s="649"/>
      <c r="DY23" s="649"/>
      <c r="DZ23" s="649"/>
      <c r="EA23" s="649"/>
      <c r="EB23" s="649"/>
      <c r="EC23" s="650"/>
    </row>
    <row r="24" spans="2:133" ht="11.25" customHeight="1" x14ac:dyDescent="0.15">
      <c r="B24" s="663" t="s">
        <v>270</v>
      </c>
      <c r="C24" s="664"/>
      <c r="D24" s="664"/>
      <c r="E24" s="664"/>
      <c r="F24" s="664"/>
      <c r="G24" s="664"/>
      <c r="H24" s="664"/>
      <c r="I24" s="664"/>
      <c r="J24" s="664"/>
      <c r="K24" s="664"/>
      <c r="L24" s="664"/>
      <c r="M24" s="664"/>
      <c r="N24" s="664"/>
      <c r="O24" s="664"/>
      <c r="P24" s="664"/>
      <c r="Q24" s="665"/>
      <c r="R24" s="666">
        <v>10914648</v>
      </c>
      <c r="S24" s="667"/>
      <c r="T24" s="667"/>
      <c r="U24" s="667"/>
      <c r="V24" s="667"/>
      <c r="W24" s="667"/>
      <c r="X24" s="667"/>
      <c r="Y24" s="668"/>
      <c r="Z24" s="669">
        <v>29.9</v>
      </c>
      <c r="AA24" s="669"/>
      <c r="AB24" s="669"/>
      <c r="AC24" s="669"/>
      <c r="AD24" s="670">
        <v>10914648</v>
      </c>
      <c r="AE24" s="670"/>
      <c r="AF24" s="670"/>
      <c r="AG24" s="670"/>
      <c r="AH24" s="670"/>
      <c r="AI24" s="670"/>
      <c r="AJ24" s="670"/>
      <c r="AK24" s="670"/>
      <c r="AL24" s="671">
        <v>60.9</v>
      </c>
      <c r="AM24" s="672"/>
      <c r="AN24" s="672"/>
      <c r="AO24" s="673"/>
      <c r="AP24" s="685" t="s">
        <v>271</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272</v>
      </c>
      <c r="CE24" s="678"/>
      <c r="CF24" s="678"/>
      <c r="CG24" s="678"/>
      <c r="CH24" s="678"/>
      <c r="CI24" s="678"/>
      <c r="CJ24" s="678"/>
      <c r="CK24" s="678"/>
      <c r="CL24" s="678"/>
      <c r="CM24" s="678"/>
      <c r="CN24" s="678"/>
      <c r="CO24" s="678"/>
      <c r="CP24" s="678"/>
      <c r="CQ24" s="679"/>
      <c r="CR24" s="655">
        <v>17701432</v>
      </c>
      <c r="CS24" s="656"/>
      <c r="CT24" s="656"/>
      <c r="CU24" s="656"/>
      <c r="CV24" s="656"/>
      <c r="CW24" s="656"/>
      <c r="CX24" s="656"/>
      <c r="CY24" s="657"/>
      <c r="CZ24" s="660">
        <v>51.3</v>
      </c>
      <c r="DA24" s="661"/>
      <c r="DB24" s="661"/>
      <c r="DC24" s="680"/>
      <c r="DD24" s="707">
        <v>9919915</v>
      </c>
      <c r="DE24" s="656"/>
      <c r="DF24" s="656"/>
      <c r="DG24" s="656"/>
      <c r="DH24" s="656"/>
      <c r="DI24" s="656"/>
      <c r="DJ24" s="656"/>
      <c r="DK24" s="657"/>
      <c r="DL24" s="707">
        <v>9806972</v>
      </c>
      <c r="DM24" s="656"/>
      <c r="DN24" s="656"/>
      <c r="DO24" s="656"/>
      <c r="DP24" s="656"/>
      <c r="DQ24" s="656"/>
      <c r="DR24" s="656"/>
      <c r="DS24" s="656"/>
      <c r="DT24" s="656"/>
      <c r="DU24" s="656"/>
      <c r="DV24" s="657"/>
      <c r="DW24" s="660">
        <v>53.2</v>
      </c>
      <c r="DX24" s="661"/>
      <c r="DY24" s="661"/>
      <c r="DZ24" s="661"/>
      <c r="EA24" s="661"/>
      <c r="EB24" s="661"/>
      <c r="EC24" s="662"/>
    </row>
    <row r="25" spans="2:133" ht="11.25" customHeight="1" x14ac:dyDescent="0.15">
      <c r="B25" s="663" t="s">
        <v>273</v>
      </c>
      <c r="C25" s="664"/>
      <c r="D25" s="664"/>
      <c r="E25" s="664"/>
      <c r="F25" s="664"/>
      <c r="G25" s="664"/>
      <c r="H25" s="664"/>
      <c r="I25" s="664"/>
      <c r="J25" s="664"/>
      <c r="K25" s="664"/>
      <c r="L25" s="664"/>
      <c r="M25" s="664"/>
      <c r="N25" s="664"/>
      <c r="O25" s="664"/>
      <c r="P25" s="664"/>
      <c r="Q25" s="665"/>
      <c r="R25" s="666">
        <v>1414427</v>
      </c>
      <c r="S25" s="667"/>
      <c r="T25" s="667"/>
      <c r="U25" s="667"/>
      <c r="V25" s="667"/>
      <c r="W25" s="667"/>
      <c r="X25" s="667"/>
      <c r="Y25" s="668"/>
      <c r="Z25" s="669">
        <v>3.9</v>
      </c>
      <c r="AA25" s="669"/>
      <c r="AB25" s="669"/>
      <c r="AC25" s="669"/>
      <c r="AD25" s="670" t="s">
        <v>127</v>
      </c>
      <c r="AE25" s="670"/>
      <c r="AF25" s="670"/>
      <c r="AG25" s="670"/>
      <c r="AH25" s="670"/>
      <c r="AI25" s="670"/>
      <c r="AJ25" s="670"/>
      <c r="AK25" s="670"/>
      <c r="AL25" s="671" t="s">
        <v>127</v>
      </c>
      <c r="AM25" s="672"/>
      <c r="AN25" s="672"/>
      <c r="AO25" s="673"/>
      <c r="AP25" s="685" t="s">
        <v>274</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611</v>
      </c>
      <c r="BT25" s="670"/>
      <c r="BU25" s="670"/>
      <c r="BV25" s="670"/>
      <c r="BW25" s="670"/>
      <c r="BX25" s="670"/>
      <c r="BY25" s="670"/>
      <c r="BZ25" s="670"/>
      <c r="CA25" s="670"/>
      <c r="CB25" s="674"/>
      <c r="CD25" s="681" t="s">
        <v>275</v>
      </c>
      <c r="CE25" s="682"/>
      <c r="CF25" s="682"/>
      <c r="CG25" s="682"/>
      <c r="CH25" s="682"/>
      <c r="CI25" s="682"/>
      <c r="CJ25" s="682"/>
      <c r="CK25" s="682"/>
      <c r="CL25" s="682"/>
      <c r="CM25" s="682"/>
      <c r="CN25" s="682"/>
      <c r="CO25" s="682"/>
      <c r="CP25" s="682"/>
      <c r="CQ25" s="683"/>
      <c r="CR25" s="666">
        <v>3404846</v>
      </c>
      <c r="CS25" s="700"/>
      <c r="CT25" s="700"/>
      <c r="CU25" s="700"/>
      <c r="CV25" s="700"/>
      <c r="CW25" s="700"/>
      <c r="CX25" s="700"/>
      <c r="CY25" s="701"/>
      <c r="CZ25" s="671">
        <v>9.9</v>
      </c>
      <c r="DA25" s="702"/>
      <c r="DB25" s="702"/>
      <c r="DC25" s="708"/>
      <c r="DD25" s="675">
        <v>3199070</v>
      </c>
      <c r="DE25" s="700"/>
      <c r="DF25" s="700"/>
      <c r="DG25" s="700"/>
      <c r="DH25" s="700"/>
      <c r="DI25" s="700"/>
      <c r="DJ25" s="700"/>
      <c r="DK25" s="701"/>
      <c r="DL25" s="675">
        <v>3175160</v>
      </c>
      <c r="DM25" s="700"/>
      <c r="DN25" s="700"/>
      <c r="DO25" s="700"/>
      <c r="DP25" s="700"/>
      <c r="DQ25" s="700"/>
      <c r="DR25" s="700"/>
      <c r="DS25" s="700"/>
      <c r="DT25" s="700"/>
      <c r="DU25" s="700"/>
      <c r="DV25" s="701"/>
      <c r="DW25" s="671">
        <v>17.2</v>
      </c>
      <c r="DX25" s="702"/>
      <c r="DY25" s="702"/>
      <c r="DZ25" s="702"/>
      <c r="EA25" s="702"/>
      <c r="EB25" s="702"/>
      <c r="EC25" s="703"/>
    </row>
    <row r="26" spans="2:133" ht="11.25" customHeight="1" x14ac:dyDescent="0.15">
      <c r="B26" s="663" t="s">
        <v>276</v>
      </c>
      <c r="C26" s="664"/>
      <c r="D26" s="664"/>
      <c r="E26" s="664"/>
      <c r="F26" s="664"/>
      <c r="G26" s="664"/>
      <c r="H26" s="664"/>
      <c r="I26" s="664"/>
      <c r="J26" s="664"/>
      <c r="K26" s="664"/>
      <c r="L26" s="664"/>
      <c r="M26" s="664"/>
      <c r="N26" s="664"/>
      <c r="O26" s="664"/>
      <c r="P26" s="664"/>
      <c r="Q26" s="665"/>
      <c r="R26" s="666">
        <v>850</v>
      </c>
      <c r="S26" s="667"/>
      <c r="T26" s="667"/>
      <c r="U26" s="667"/>
      <c r="V26" s="667"/>
      <c r="W26" s="667"/>
      <c r="X26" s="667"/>
      <c r="Y26" s="668"/>
      <c r="Z26" s="669">
        <v>0</v>
      </c>
      <c r="AA26" s="669"/>
      <c r="AB26" s="669"/>
      <c r="AC26" s="669"/>
      <c r="AD26" s="670" t="s">
        <v>127</v>
      </c>
      <c r="AE26" s="670"/>
      <c r="AF26" s="670"/>
      <c r="AG26" s="670"/>
      <c r="AH26" s="670"/>
      <c r="AI26" s="670"/>
      <c r="AJ26" s="670"/>
      <c r="AK26" s="670"/>
      <c r="AL26" s="671" t="s">
        <v>127</v>
      </c>
      <c r="AM26" s="672"/>
      <c r="AN26" s="672"/>
      <c r="AO26" s="673"/>
      <c r="AP26" s="685" t="s">
        <v>277</v>
      </c>
      <c r="AQ26" s="709"/>
      <c r="AR26" s="709"/>
      <c r="AS26" s="709"/>
      <c r="AT26" s="709"/>
      <c r="AU26" s="709"/>
      <c r="AV26" s="709"/>
      <c r="AW26" s="709"/>
      <c r="AX26" s="709"/>
      <c r="AY26" s="709"/>
      <c r="AZ26" s="709"/>
      <c r="BA26" s="709"/>
      <c r="BB26" s="709"/>
      <c r="BC26" s="709"/>
      <c r="BD26" s="709"/>
      <c r="BE26" s="709"/>
      <c r="BF26" s="687"/>
      <c r="BG26" s="666" t="s">
        <v>127</v>
      </c>
      <c r="BH26" s="667"/>
      <c r="BI26" s="667"/>
      <c r="BJ26" s="667"/>
      <c r="BK26" s="667"/>
      <c r="BL26" s="667"/>
      <c r="BM26" s="667"/>
      <c r="BN26" s="668"/>
      <c r="BO26" s="669" t="s">
        <v>127</v>
      </c>
      <c r="BP26" s="669"/>
      <c r="BQ26" s="669"/>
      <c r="BR26" s="669"/>
      <c r="BS26" s="670" t="s">
        <v>611</v>
      </c>
      <c r="BT26" s="670"/>
      <c r="BU26" s="670"/>
      <c r="BV26" s="670"/>
      <c r="BW26" s="670"/>
      <c r="BX26" s="670"/>
      <c r="BY26" s="670"/>
      <c r="BZ26" s="670"/>
      <c r="CA26" s="670"/>
      <c r="CB26" s="674"/>
      <c r="CD26" s="681" t="s">
        <v>278</v>
      </c>
      <c r="CE26" s="682"/>
      <c r="CF26" s="682"/>
      <c r="CG26" s="682"/>
      <c r="CH26" s="682"/>
      <c r="CI26" s="682"/>
      <c r="CJ26" s="682"/>
      <c r="CK26" s="682"/>
      <c r="CL26" s="682"/>
      <c r="CM26" s="682"/>
      <c r="CN26" s="682"/>
      <c r="CO26" s="682"/>
      <c r="CP26" s="682"/>
      <c r="CQ26" s="683"/>
      <c r="CR26" s="666">
        <v>2255282</v>
      </c>
      <c r="CS26" s="667"/>
      <c r="CT26" s="667"/>
      <c r="CU26" s="667"/>
      <c r="CV26" s="667"/>
      <c r="CW26" s="667"/>
      <c r="CX26" s="667"/>
      <c r="CY26" s="668"/>
      <c r="CZ26" s="671">
        <v>6.5</v>
      </c>
      <c r="DA26" s="702"/>
      <c r="DB26" s="702"/>
      <c r="DC26" s="708"/>
      <c r="DD26" s="675">
        <v>2106926</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2"/>
      <c r="DY26" s="702"/>
      <c r="DZ26" s="702"/>
      <c r="EA26" s="702"/>
      <c r="EB26" s="702"/>
      <c r="EC26" s="703"/>
    </row>
    <row r="27" spans="2:133" ht="11.25" customHeight="1" x14ac:dyDescent="0.15">
      <c r="B27" s="663" t="s">
        <v>279</v>
      </c>
      <c r="C27" s="664"/>
      <c r="D27" s="664"/>
      <c r="E27" s="664"/>
      <c r="F27" s="664"/>
      <c r="G27" s="664"/>
      <c r="H27" s="664"/>
      <c r="I27" s="664"/>
      <c r="J27" s="664"/>
      <c r="K27" s="664"/>
      <c r="L27" s="664"/>
      <c r="M27" s="664"/>
      <c r="N27" s="664"/>
      <c r="O27" s="664"/>
      <c r="P27" s="664"/>
      <c r="Q27" s="665"/>
      <c r="R27" s="666">
        <v>19285842</v>
      </c>
      <c r="S27" s="667"/>
      <c r="T27" s="667"/>
      <c r="U27" s="667"/>
      <c r="V27" s="667"/>
      <c r="W27" s="667"/>
      <c r="X27" s="667"/>
      <c r="Y27" s="668"/>
      <c r="Z27" s="669">
        <v>52.9</v>
      </c>
      <c r="AA27" s="669"/>
      <c r="AB27" s="669"/>
      <c r="AC27" s="669"/>
      <c r="AD27" s="670">
        <v>17787957</v>
      </c>
      <c r="AE27" s="670"/>
      <c r="AF27" s="670"/>
      <c r="AG27" s="670"/>
      <c r="AH27" s="670"/>
      <c r="AI27" s="670"/>
      <c r="AJ27" s="670"/>
      <c r="AK27" s="670"/>
      <c r="AL27" s="671">
        <v>99.199996948242188</v>
      </c>
      <c r="AM27" s="672"/>
      <c r="AN27" s="672"/>
      <c r="AO27" s="673"/>
      <c r="AP27" s="663" t="s">
        <v>280</v>
      </c>
      <c r="AQ27" s="664"/>
      <c r="AR27" s="664"/>
      <c r="AS27" s="664"/>
      <c r="AT27" s="664"/>
      <c r="AU27" s="664"/>
      <c r="AV27" s="664"/>
      <c r="AW27" s="664"/>
      <c r="AX27" s="664"/>
      <c r="AY27" s="664"/>
      <c r="AZ27" s="664"/>
      <c r="BA27" s="664"/>
      <c r="BB27" s="664"/>
      <c r="BC27" s="664"/>
      <c r="BD27" s="664"/>
      <c r="BE27" s="664"/>
      <c r="BF27" s="665"/>
      <c r="BG27" s="666">
        <v>5222232</v>
      </c>
      <c r="BH27" s="667"/>
      <c r="BI27" s="667"/>
      <c r="BJ27" s="667"/>
      <c r="BK27" s="667"/>
      <c r="BL27" s="667"/>
      <c r="BM27" s="667"/>
      <c r="BN27" s="668"/>
      <c r="BO27" s="669">
        <v>100</v>
      </c>
      <c r="BP27" s="669"/>
      <c r="BQ27" s="669"/>
      <c r="BR27" s="669"/>
      <c r="BS27" s="670">
        <v>353319</v>
      </c>
      <c r="BT27" s="670"/>
      <c r="BU27" s="670"/>
      <c r="BV27" s="670"/>
      <c r="BW27" s="670"/>
      <c r="BX27" s="670"/>
      <c r="BY27" s="670"/>
      <c r="BZ27" s="670"/>
      <c r="CA27" s="670"/>
      <c r="CB27" s="674"/>
      <c r="CD27" s="681" t="s">
        <v>281</v>
      </c>
      <c r="CE27" s="682"/>
      <c r="CF27" s="682"/>
      <c r="CG27" s="682"/>
      <c r="CH27" s="682"/>
      <c r="CI27" s="682"/>
      <c r="CJ27" s="682"/>
      <c r="CK27" s="682"/>
      <c r="CL27" s="682"/>
      <c r="CM27" s="682"/>
      <c r="CN27" s="682"/>
      <c r="CO27" s="682"/>
      <c r="CP27" s="682"/>
      <c r="CQ27" s="683"/>
      <c r="CR27" s="666">
        <v>9527071</v>
      </c>
      <c r="CS27" s="700"/>
      <c r="CT27" s="700"/>
      <c r="CU27" s="700"/>
      <c r="CV27" s="700"/>
      <c r="CW27" s="700"/>
      <c r="CX27" s="700"/>
      <c r="CY27" s="701"/>
      <c r="CZ27" s="671">
        <v>27.6</v>
      </c>
      <c r="DA27" s="702"/>
      <c r="DB27" s="702"/>
      <c r="DC27" s="708"/>
      <c r="DD27" s="675">
        <v>2157416</v>
      </c>
      <c r="DE27" s="700"/>
      <c r="DF27" s="700"/>
      <c r="DG27" s="700"/>
      <c r="DH27" s="700"/>
      <c r="DI27" s="700"/>
      <c r="DJ27" s="700"/>
      <c r="DK27" s="701"/>
      <c r="DL27" s="675">
        <v>2068383</v>
      </c>
      <c r="DM27" s="700"/>
      <c r="DN27" s="700"/>
      <c r="DO27" s="700"/>
      <c r="DP27" s="700"/>
      <c r="DQ27" s="700"/>
      <c r="DR27" s="700"/>
      <c r="DS27" s="700"/>
      <c r="DT27" s="700"/>
      <c r="DU27" s="700"/>
      <c r="DV27" s="701"/>
      <c r="DW27" s="671">
        <v>11.2</v>
      </c>
      <c r="DX27" s="702"/>
      <c r="DY27" s="702"/>
      <c r="DZ27" s="702"/>
      <c r="EA27" s="702"/>
      <c r="EB27" s="702"/>
      <c r="EC27" s="703"/>
    </row>
    <row r="28" spans="2:133" ht="11.25" customHeight="1" x14ac:dyDescent="0.15">
      <c r="B28" s="663" t="s">
        <v>282</v>
      </c>
      <c r="C28" s="664"/>
      <c r="D28" s="664"/>
      <c r="E28" s="664"/>
      <c r="F28" s="664"/>
      <c r="G28" s="664"/>
      <c r="H28" s="664"/>
      <c r="I28" s="664"/>
      <c r="J28" s="664"/>
      <c r="K28" s="664"/>
      <c r="L28" s="664"/>
      <c r="M28" s="664"/>
      <c r="N28" s="664"/>
      <c r="O28" s="664"/>
      <c r="P28" s="664"/>
      <c r="Q28" s="665"/>
      <c r="R28" s="666">
        <v>6131</v>
      </c>
      <c r="S28" s="667"/>
      <c r="T28" s="667"/>
      <c r="U28" s="667"/>
      <c r="V28" s="667"/>
      <c r="W28" s="667"/>
      <c r="X28" s="667"/>
      <c r="Y28" s="668"/>
      <c r="Z28" s="669">
        <v>0</v>
      </c>
      <c r="AA28" s="669"/>
      <c r="AB28" s="669"/>
      <c r="AC28" s="669"/>
      <c r="AD28" s="670">
        <v>6131</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283</v>
      </c>
      <c r="CE28" s="682"/>
      <c r="CF28" s="682"/>
      <c r="CG28" s="682"/>
      <c r="CH28" s="682"/>
      <c r="CI28" s="682"/>
      <c r="CJ28" s="682"/>
      <c r="CK28" s="682"/>
      <c r="CL28" s="682"/>
      <c r="CM28" s="682"/>
      <c r="CN28" s="682"/>
      <c r="CO28" s="682"/>
      <c r="CP28" s="682"/>
      <c r="CQ28" s="683"/>
      <c r="CR28" s="666">
        <v>4769515</v>
      </c>
      <c r="CS28" s="667"/>
      <c r="CT28" s="667"/>
      <c r="CU28" s="667"/>
      <c r="CV28" s="667"/>
      <c r="CW28" s="667"/>
      <c r="CX28" s="667"/>
      <c r="CY28" s="668"/>
      <c r="CZ28" s="671">
        <v>13.8</v>
      </c>
      <c r="DA28" s="702"/>
      <c r="DB28" s="702"/>
      <c r="DC28" s="708"/>
      <c r="DD28" s="675">
        <v>4563429</v>
      </c>
      <c r="DE28" s="667"/>
      <c r="DF28" s="667"/>
      <c r="DG28" s="667"/>
      <c r="DH28" s="667"/>
      <c r="DI28" s="667"/>
      <c r="DJ28" s="667"/>
      <c r="DK28" s="668"/>
      <c r="DL28" s="675">
        <v>4563429</v>
      </c>
      <c r="DM28" s="667"/>
      <c r="DN28" s="667"/>
      <c r="DO28" s="667"/>
      <c r="DP28" s="667"/>
      <c r="DQ28" s="667"/>
      <c r="DR28" s="667"/>
      <c r="DS28" s="667"/>
      <c r="DT28" s="667"/>
      <c r="DU28" s="667"/>
      <c r="DV28" s="668"/>
      <c r="DW28" s="671">
        <v>24.8</v>
      </c>
      <c r="DX28" s="702"/>
      <c r="DY28" s="702"/>
      <c r="DZ28" s="702"/>
      <c r="EA28" s="702"/>
      <c r="EB28" s="702"/>
      <c r="EC28" s="703"/>
    </row>
    <row r="29" spans="2:133" ht="11.25" customHeight="1" x14ac:dyDescent="0.15">
      <c r="B29" s="663" t="s">
        <v>284</v>
      </c>
      <c r="C29" s="664"/>
      <c r="D29" s="664"/>
      <c r="E29" s="664"/>
      <c r="F29" s="664"/>
      <c r="G29" s="664"/>
      <c r="H29" s="664"/>
      <c r="I29" s="664"/>
      <c r="J29" s="664"/>
      <c r="K29" s="664"/>
      <c r="L29" s="664"/>
      <c r="M29" s="664"/>
      <c r="N29" s="664"/>
      <c r="O29" s="664"/>
      <c r="P29" s="664"/>
      <c r="Q29" s="665"/>
      <c r="R29" s="666">
        <v>61441</v>
      </c>
      <c r="S29" s="667"/>
      <c r="T29" s="667"/>
      <c r="U29" s="667"/>
      <c r="V29" s="667"/>
      <c r="W29" s="667"/>
      <c r="X29" s="667"/>
      <c r="Y29" s="668"/>
      <c r="Z29" s="669">
        <v>0.2</v>
      </c>
      <c r="AA29" s="669"/>
      <c r="AB29" s="669"/>
      <c r="AC29" s="669"/>
      <c r="AD29" s="670">
        <v>169</v>
      </c>
      <c r="AE29" s="670"/>
      <c r="AF29" s="670"/>
      <c r="AG29" s="670"/>
      <c r="AH29" s="670"/>
      <c r="AI29" s="670"/>
      <c r="AJ29" s="670"/>
      <c r="AK29" s="670"/>
      <c r="AL29" s="671">
        <v>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285</v>
      </c>
      <c r="CE29" s="716"/>
      <c r="CF29" s="681" t="s">
        <v>286</v>
      </c>
      <c r="CG29" s="682"/>
      <c r="CH29" s="682"/>
      <c r="CI29" s="682"/>
      <c r="CJ29" s="682"/>
      <c r="CK29" s="682"/>
      <c r="CL29" s="682"/>
      <c r="CM29" s="682"/>
      <c r="CN29" s="682"/>
      <c r="CO29" s="682"/>
      <c r="CP29" s="682"/>
      <c r="CQ29" s="683"/>
      <c r="CR29" s="666">
        <v>4769510</v>
      </c>
      <c r="CS29" s="700"/>
      <c r="CT29" s="700"/>
      <c r="CU29" s="700"/>
      <c r="CV29" s="700"/>
      <c r="CW29" s="700"/>
      <c r="CX29" s="700"/>
      <c r="CY29" s="701"/>
      <c r="CZ29" s="671">
        <v>13.8</v>
      </c>
      <c r="DA29" s="702"/>
      <c r="DB29" s="702"/>
      <c r="DC29" s="708"/>
      <c r="DD29" s="675">
        <v>4563424</v>
      </c>
      <c r="DE29" s="700"/>
      <c r="DF29" s="700"/>
      <c r="DG29" s="700"/>
      <c r="DH29" s="700"/>
      <c r="DI29" s="700"/>
      <c r="DJ29" s="700"/>
      <c r="DK29" s="701"/>
      <c r="DL29" s="675">
        <v>4563424</v>
      </c>
      <c r="DM29" s="700"/>
      <c r="DN29" s="700"/>
      <c r="DO29" s="700"/>
      <c r="DP29" s="700"/>
      <c r="DQ29" s="700"/>
      <c r="DR29" s="700"/>
      <c r="DS29" s="700"/>
      <c r="DT29" s="700"/>
      <c r="DU29" s="700"/>
      <c r="DV29" s="701"/>
      <c r="DW29" s="671">
        <v>24.8</v>
      </c>
      <c r="DX29" s="702"/>
      <c r="DY29" s="702"/>
      <c r="DZ29" s="702"/>
      <c r="EA29" s="702"/>
      <c r="EB29" s="702"/>
      <c r="EC29" s="703"/>
    </row>
    <row r="30" spans="2:133" ht="11.25" customHeight="1" x14ac:dyDescent="0.15">
      <c r="B30" s="663" t="s">
        <v>287</v>
      </c>
      <c r="C30" s="664"/>
      <c r="D30" s="664"/>
      <c r="E30" s="664"/>
      <c r="F30" s="664"/>
      <c r="G30" s="664"/>
      <c r="H30" s="664"/>
      <c r="I30" s="664"/>
      <c r="J30" s="664"/>
      <c r="K30" s="664"/>
      <c r="L30" s="664"/>
      <c r="M30" s="664"/>
      <c r="N30" s="664"/>
      <c r="O30" s="664"/>
      <c r="P30" s="664"/>
      <c r="Q30" s="665"/>
      <c r="R30" s="666">
        <v>299764</v>
      </c>
      <c r="S30" s="667"/>
      <c r="T30" s="667"/>
      <c r="U30" s="667"/>
      <c r="V30" s="667"/>
      <c r="W30" s="667"/>
      <c r="X30" s="667"/>
      <c r="Y30" s="668"/>
      <c r="Z30" s="669">
        <v>0.8</v>
      </c>
      <c r="AA30" s="669"/>
      <c r="AB30" s="669"/>
      <c r="AC30" s="669"/>
      <c r="AD30" s="670">
        <v>12078</v>
      </c>
      <c r="AE30" s="670"/>
      <c r="AF30" s="670"/>
      <c r="AG30" s="670"/>
      <c r="AH30" s="670"/>
      <c r="AI30" s="670"/>
      <c r="AJ30" s="670"/>
      <c r="AK30" s="670"/>
      <c r="AL30" s="671">
        <v>0.1</v>
      </c>
      <c r="AM30" s="672"/>
      <c r="AN30" s="672"/>
      <c r="AO30" s="673"/>
      <c r="AP30" s="645" t="s">
        <v>220</v>
      </c>
      <c r="AQ30" s="646"/>
      <c r="AR30" s="646"/>
      <c r="AS30" s="646"/>
      <c r="AT30" s="646"/>
      <c r="AU30" s="646"/>
      <c r="AV30" s="646"/>
      <c r="AW30" s="646"/>
      <c r="AX30" s="646"/>
      <c r="AY30" s="646"/>
      <c r="AZ30" s="646"/>
      <c r="BA30" s="646"/>
      <c r="BB30" s="646"/>
      <c r="BC30" s="646"/>
      <c r="BD30" s="646"/>
      <c r="BE30" s="646"/>
      <c r="BF30" s="647"/>
      <c r="BG30" s="645" t="s">
        <v>288</v>
      </c>
      <c r="BH30" s="713"/>
      <c r="BI30" s="713"/>
      <c r="BJ30" s="713"/>
      <c r="BK30" s="713"/>
      <c r="BL30" s="713"/>
      <c r="BM30" s="713"/>
      <c r="BN30" s="713"/>
      <c r="BO30" s="713"/>
      <c r="BP30" s="713"/>
      <c r="BQ30" s="714"/>
      <c r="BR30" s="645" t="s">
        <v>289</v>
      </c>
      <c r="BS30" s="713"/>
      <c r="BT30" s="713"/>
      <c r="BU30" s="713"/>
      <c r="BV30" s="713"/>
      <c r="BW30" s="713"/>
      <c r="BX30" s="713"/>
      <c r="BY30" s="713"/>
      <c r="BZ30" s="713"/>
      <c r="CA30" s="713"/>
      <c r="CB30" s="714"/>
      <c r="CD30" s="717"/>
      <c r="CE30" s="718"/>
      <c r="CF30" s="681" t="s">
        <v>290</v>
      </c>
      <c r="CG30" s="682"/>
      <c r="CH30" s="682"/>
      <c r="CI30" s="682"/>
      <c r="CJ30" s="682"/>
      <c r="CK30" s="682"/>
      <c r="CL30" s="682"/>
      <c r="CM30" s="682"/>
      <c r="CN30" s="682"/>
      <c r="CO30" s="682"/>
      <c r="CP30" s="682"/>
      <c r="CQ30" s="683"/>
      <c r="CR30" s="666">
        <v>4609362</v>
      </c>
      <c r="CS30" s="667"/>
      <c r="CT30" s="667"/>
      <c r="CU30" s="667"/>
      <c r="CV30" s="667"/>
      <c r="CW30" s="667"/>
      <c r="CX30" s="667"/>
      <c r="CY30" s="668"/>
      <c r="CZ30" s="671">
        <v>13.4</v>
      </c>
      <c r="DA30" s="702"/>
      <c r="DB30" s="702"/>
      <c r="DC30" s="708"/>
      <c r="DD30" s="675">
        <v>4403276</v>
      </c>
      <c r="DE30" s="667"/>
      <c r="DF30" s="667"/>
      <c r="DG30" s="667"/>
      <c r="DH30" s="667"/>
      <c r="DI30" s="667"/>
      <c r="DJ30" s="667"/>
      <c r="DK30" s="668"/>
      <c r="DL30" s="675">
        <v>4403276</v>
      </c>
      <c r="DM30" s="667"/>
      <c r="DN30" s="667"/>
      <c r="DO30" s="667"/>
      <c r="DP30" s="667"/>
      <c r="DQ30" s="667"/>
      <c r="DR30" s="667"/>
      <c r="DS30" s="667"/>
      <c r="DT30" s="667"/>
      <c r="DU30" s="667"/>
      <c r="DV30" s="668"/>
      <c r="DW30" s="671">
        <v>23.9</v>
      </c>
      <c r="DX30" s="702"/>
      <c r="DY30" s="702"/>
      <c r="DZ30" s="702"/>
      <c r="EA30" s="702"/>
      <c r="EB30" s="702"/>
      <c r="EC30" s="703"/>
    </row>
    <row r="31" spans="2:133" ht="11.25" customHeight="1" x14ac:dyDescent="0.15">
      <c r="B31" s="663" t="s">
        <v>291</v>
      </c>
      <c r="C31" s="664"/>
      <c r="D31" s="664"/>
      <c r="E31" s="664"/>
      <c r="F31" s="664"/>
      <c r="G31" s="664"/>
      <c r="H31" s="664"/>
      <c r="I31" s="664"/>
      <c r="J31" s="664"/>
      <c r="K31" s="664"/>
      <c r="L31" s="664"/>
      <c r="M31" s="664"/>
      <c r="N31" s="664"/>
      <c r="O31" s="664"/>
      <c r="P31" s="664"/>
      <c r="Q31" s="665"/>
      <c r="R31" s="666">
        <v>33222</v>
      </c>
      <c r="S31" s="667"/>
      <c r="T31" s="667"/>
      <c r="U31" s="667"/>
      <c r="V31" s="667"/>
      <c r="W31" s="667"/>
      <c r="X31" s="667"/>
      <c r="Y31" s="668"/>
      <c r="Z31" s="669">
        <v>0.1</v>
      </c>
      <c r="AA31" s="669"/>
      <c r="AB31" s="669"/>
      <c r="AC31" s="669"/>
      <c r="AD31" s="670">
        <v>14838</v>
      </c>
      <c r="AE31" s="670"/>
      <c r="AF31" s="670"/>
      <c r="AG31" s="670"/>
      <c r="AH31" s="670"/>
      <c r="AI31" s="670"/>
      <c r="AJ31" s="670"/>
      <c r="AK31" s="670"/>
      <c r="AL31" s="671">
        <v>0.1</v>
      </c>
      <c r="AM31" s="672"/>
      <c r="AN31" s="672"/>
      <c r="AO31" s="673"/>
      <c r="AP31" s="726" t="s">
        <v>292</v>
      </c>
      <c r="AQ31" s="727"/>
      <c r="AR31" s="727"/>
      <c r="AS31" s="727"/>
      <c r="AT31" s="732" t="s">
        <v>293</v>
      </c>
      <c r="AU31" s="366"/>
      <c r="AV31" s="366"/>
      <c r="AW31" s="366"/>
      <c r="AX31" s="652" t="s">
        <v>186</v>
      </c>
      <c r="AY31" s="653"/>
      <c r="AZ31" s="653"/>
      <c r="BA31" s="653"/>
      <c r="BB31" s="653"/>
      <c r="BC31" s="653"/>
      <c r="BD31" s="653"/>
      <c r="BE31" s="653"/>
      <c r="BF31" s="654"/>
      <c r="BG31" s="725">
        <v>99.1</v>
      </c>
      <c r="BH31" s="721"/>
      <c r="BI31" s="721"/>
      <c r="BJ31" s="721"/>
      <c r="BK31" s="721"/>
      <c r="BL31" s="721"/>
      <c r="BM31" s="661">
        <v>96.6</v>
      </c>
      <c r="BN31" s="721"/>
      <c r="BO31" s="721"/>
      <c r="BP31" s="721"/>
      <c r="BQ31" s="722"/>
      <c r="BR31" s="725">
        <v>98.8</v>
      </c>
      <c r="BS31" s="721"/>
      <c r="BT31" s="721"/>
      <c r="BU31" s="721"/>
      <c r="BV31" s="721"/>
      <c r="BW31" s="721"/>
      <c r="BX31" s="661">
        <v>95.7</v>
      </c>
      <c r="BY31" s="721"/>
      <c r="BZ31" s="721"/>
      <c r="CA31" s="721"/>
      <c r="CB31" s="722"/>
      <c r="CD31" s="717"/>
      <c r="CE31" s="718"/>
      <c r="CF31" s="681" t="s">
        <v>294</v>
      </c>
      <c r="CG31" s="682"/>
      <c r="CH31" s="682"/>
      <c r="CI31" s="682"/>
      <c r="CJ31" s="682"/>
      <c r="CK31" s="682"/>
      <c r="CL31" s="682"/>
      <c r="CM31" s="682"/>
      <c r="CN31" s="682"/>
      <c r="CO31" s="682"/>
      <c r="CP31" s="682"/>
      <c r="CQ31" s="683"/>
      <c r="CR31" s="666">
        <v>160148</v>
      </c>
      <c r="CS31" s="700"/>
      <c r="CT31" s="700"/>
      <c r="CU31" s="700"/>
      <c r="CV31" s="700"/>
      <c r="CW31" s="700"/>
      <c r="CX31" s="700"/>
      <c r="CY31" s="701"/>
      <c r="CZ31" s="671">
        <v>0.5</v>
      </c>
      <c r="DA31" s="702"/>
      <c r="DB31" s="702"/>
      <c r="DC31" s="708"/>
      <c r="DD31" s="675">
        <v>160148</v>
      </c>
      <c r="DE31" s="700"/>
      <c r="DF31" s="700"/>
      <c r="DG31" s="700"/>
      <c r="DH31" s="700"/>
      <c r="DI31" s="700"/>
      <c r="DJ31" s="700"/>
      <c r="DK31" s="701"/>
      <c r="DL31" s="675">
        <v>160148</v>
      </c>
      <c r="DM31" s="700"/>
      <c r="DN31" s="700"/>
      <c r="DO31" s="700"/>
      <c r="DP31" s="700"/>
      <c r="DQ31" s="700"/>
      <c r="DR31" s="700"/>
      <c r="DS31" s="700"/>
      <c r="DT31" s="700"/>
      <c r="DU31" s="700"/>
      <c r="DV31" s="701"/>
      <c r="DW31" s="671">
        <v>0.9</v>
      </c>
      <c r="DX31" s="702"/>
      <c r="DY31" s="702"/>
      <c r="DZ31" s="702"/>
      <c r="EA31" s="702"/>
      <c r="EB31" s="702"/>
      <c r="EC31" s="703"/>
    </row>
    <row r="32" spans="2:133" ht="11.25" customHeight="1" x14ac:dyDescent="0.15">
      <c r="B32" s="663" t="s">
        <v>295</v>
      </c>
      <c r="C32" s="664"/>
      <c r="D32" s="664"/>
      <c r="E32" s="664"/>
      <c r="F32" s="664"/>
      <c r="G32" s="664"/>
      <c r="H32" s="664"/>
      <c r="I32" s="664"/>
      <c r="J32" s="664"/>
      <c r="K32" s="664"/>
      <c r="L32" s="664"/>
      <c r="M32" s="664"/>
      <c r="N32" s="664"/>
      <c r="O32" s="664"/>
      <c r="P32" s="664"/>
      <c r="Q32" s="665"/>
      <c r="R32" s="666">
        <v>8817566</v>
      </c>
      <c r="S32" s="667"/>
      <c r="T32" s="667"/>
      <c r="U32" s="667"/>
      <c r="V32" s="667"/>
      <c r="W32" s="667"/>
      <c r="X32" s="667"/>
      <c r="Y32" s="668"/>
      <c r="Z32" s="669">
        <v>24.2</v>
      </c>
      <c r="AA32" s="669"/>
      <c r="AB32" s="669"/>
      <c r="AC32" s="669"/>
      <c r="AD32" s="670" t="s">
        <v>611</v>
      </c>
      <c r="AE32" s="670"/>
      <c r="AF32" s="670"/>
      <c r="AG32" s="670"/>
      <c r="AH32" s="670"/>
      <c r="AI32" s="670"/>
      <c r="AJ32" s="670"/>
      <c r="AK32" s="670"/>
      <c r="AL32" s="671" t="s">
        <v>611</v>
      </c>
      <c r="AM32" s="672"/>
      <c r="AN32" s="672"/>
      <c r="AO32" s="673"/>
      <c r="AP32" s="728"/>
      <c r="AQ32" s="729"/>
      <c r="AR32" s="729"/>
      <c r="AS32" s="729"/>
      <c r="AT32" s="733"/>
      <c r="AU32" s="362" t="s">
        <v>296</v>
      </c>
      <c r="AV32" s="362"/>
      <c r="AW32" s="362"/>
      <c r="AX32" s="663" t="s">
        <v>297</v>
      </c>
      <c r="AY32" s="664"/>
      <c r="AZ32" s="664"/>
      <c r="BA32" s="664"/>
      <c r="BB32" s="664"/>
      <c r="BC32" s="664"/>
      <c r="BD32" s="664"/>
      <c r="BE32" s="664"/>
      <c r="BF32" s="665"/>
      <c r="BG32" s="735">
        <v>99.3</v>
      </c>
      <c r="BH32" s="700"/>
      <c r="BI32" s="700"/>
      <c r="BJ32" s="700"/>
      <c r="BK32" s="700"/>
      <c r="BL32" s="700"/>
      <c r="BM32" s="672">
        <v>97.5</v>
      </c>
      <c r="BN32" s="723"/>
      <c r="BO32" s="723"/>
      <c r="BP32" s="723"/>
      <c r="BQ32" s="724"/>
      <c r="BR32" s="735">
        <v>99.2</v>
      </c>
      <c r="BS32" s="700"/>
      <c r="BT32" s="700"/>
      <c r="BU32" s="700"/>
      <c r="BV32" s="700"/>
      <c r="BW32" s="700"/>
      <c r="BX32" s="672">
        <v>97</v>
      </c>
      <c r="BY32" s="723"/>
      <c r="BZ32" s="723"/>
      <c r="CA32" s="723"/>
      <c r="CB32" s="724"/>
      <c r="CD32" s="719"/>
      <c r="CE32" s="720"/>
      <c r="CF32" s="681" t="s">
        <v>298</v>
      </c>
      <c r="CG32" s="682"/>
      <c r="CH32" s="682"/>
      <c r="CI32" s="682"/>
      <c r="CJ32" s="682"/>
      <c r="CK32" s="682"/>
      <c r="CL32" s="682"/>
      <c r="CM32" s="682"/>
      <c r="CN32" s="682"/>
      <c r="CO32" s="682"/>
      <c r="CP32" s="682"/>
      <c r="CQ32" s="683"/>
      <c r="CR32" s="666">
        <v>5</v>
      </c>
      <c r="CS32" s="667"/>
      <c r="CT32" s="667"/>
      <c r="CU32" s="667"/>
      <c r="CV32" s="667"/>
      <c r="CW32" s="667"/>
      <c r="CX32" s="667"/>
      <c r="CY32" s="668"/>
      <c r="CZ32" s="671">
        <v>0</v>
      </c>
      <c r="DA32" s="702"/>
      <c r="DB32" s="702"/>
      <c r="DC32" s="708"/>
      <c r="DD32" s="675">
        <v>5</v>
      </c>
      <c r="DE32" s="667"/>
      <c r="DF32" s="667"/>
      <c r="DG32" s="667"/>
      <c r="DH32" s="667"/>
      <c r="DI32" s="667"/>
      <c r="DJ32" s="667"/>
      <c r="DK32" s="668"/>
      <c r="DL32" s="675">
        <v>5</v>
      </c>
      <c r="DM32" s="667"/>
      <c r="DN32" s="667"/>
      <c r="DO32" s="667"/>
      <c r="DP32" s="667"/>
      <c r="DQ32" s="667"/>
      <c r="DR32" s="667"/>
      <c r="DS32" s="667"/>
      <c r="DT32" s="667"/>
      <c r="DU32" s="667"/>
      <c r="DV32" s="668"/>
      <c r="DW32" s="671">
        <v>0</v>
      </c>
      <c r="DX32" s="702"/>
      <c r="DY32" s="702"/>
      <c r="DZ32" s="702"/>
      <c r="EA32" s="702"/>
      <c r="EB32" s="702"/>
      <c r="EC32" s="703"/>
    </row>
    <row r="33" spans="2:133" ht="11.25" customHeight="1" x14ac:dyDescent="0.15">
      <c r="B33" s="704" t="s">
        <v>299</v>
      </c>
      <c r="C33" s="705"/>
      <c r="D33" s="705"/>
      <c r="E33" s="705"/>
      <c r="F33" s="705"/>
      <c r="G33" s="705"/>
      <c r="H33" s="705"/>
      <c r="I33" s="705"/>
      <c r="J33" s="705"/>
      <c r="K33" s="705"/>
      <c r="L33" s="705"/>
      <c r="M33" s="705"/>
      <c r="N33" s="705"/>
      <c r="O33" s="705"/>
      <c r="P33" s="705"/>
      <c r="Q33" s="706"/>
      <c r="R33" s="666" t="s">
        <v>127</v>
      </c>
      <c r="S33" s="667"/>
      <c r="T33" s="667"/>
      <c r="U33" s="667"/>
      <c r="V33" s="667"/>
      <c r="W33" s="667"/>
      <c r="X33" s="667"/>
      <c r="Y33" s="668"/>
      <c r="Z33" s="669" t="s">
        <v>611</v>
      </c>
      <c r="AA33" s="669"/>
      <c r="AB33" s="669"/>
      <c r="AC33" s="669"/>
      <c r="AD33" s="670" t="s">
        <v>127</v>
      </c>
      <c r="AE33" s="670"/>
      <c r="AF33" s="670"/>
      <c r="AG33" s="670"/>
      <c r="AH33" s="670"/>
      <c r="AI33" s="670"/>
      <c r="AJ33" s="670"/>
      <c r="AK33" s="670"/>
      <c r="AL33" s="671" t="s">
        <v>127</v>
      </c>
      <c r="AM33" s="672"/>
      <c r="AN33" s="672"/>
      <c r="AO33" s="673"/>
      <c r="AP33" s="730"/>
      <c r="AQ33" s="731"/>
      <c r="AR33" s="731"/>
      <c r="AS33" s="731"/>
      <c r="AT33" s="734"/>
      <c r="AU33" s="360"/>
      <c r="AV33" s="360"/>
      <c r="AW33" s="360"/>
      <c r="AX33" s="710" t="s">
        <v>300</v>
      </c>
      <c r="AY33" s="711"/>
      <c r="AZ33" s="711"/>
      <c r="BA33" s="711"/>
      <c r="BB33" s="711"/>
      <c r="BC33" s="711"/>
      <c r="BD33" s="711"/>
      <c r="BE33" s="711"/>
      <c r="BF33" s="712"/>
      <c r="BG33" s="736">
        <v>98.8</v>
      </c>
      <c r="BH33" s="737"/>
      <c r="BI33" s="737"/>
      <c r="BJ33" s="737"/>
      <c r="BK33" s="737"/>
      <c r="BL33" s="737"/>
      <c r="BM33" s="738">
        <v>95.1</v>
      </c>
      <c r="BN33" s="737"/>
      <c r="BO33" s="737"/>
      <c r="BP33" s="737"/>
      <c r="BQ33" s="739"/>
      <c r="BR33" s="736">
        <v>98.2</v>
      </c>
      <c r="BS33" s="737"/>
      <c r="BT33" s="737"/>
      <c r="BU33" s="737"/>
      <c r="BV33" s="737"/>
      <c r="BW33" s="737"/>
      <c r="BX33" s="738">
        <v>93.8</v>
      </c>
      <c r="BY33" s="737"/>
      <c r="BZ33" s="737"/>
      <c r="CA33" s="737"/>
      <c r="CB33" s="739"/>
      <c r="CD33" s="681" t="s">
        <v>301</v>
      </c>
      <c r="CE33" s="682"/>
      <c r="CF33" s="682"/>
      <c r="CG33" s="682"/>
      <c r="CH33" s="682"/>
      <c r="CI33" s="682"/>
      <c r="CJ33" s="682"/>
      <c r="CK33" s="682"/>
      <c r="CL33" s="682"/>
      <c r="CM33" s="682"/>
      <c r="CN33" s="682"/>
      <c r="CO33" s="682"/>
      <c r="CP33" s="682"/>
      <c r="CQ33" s="683"/>
      <c r="CR33" s="666">
        <v>14256785</v>
      </c>
      <c r="CS33" s="700"/>
      <c r="CT33" s="700"/>
      <c r="CU33" s="700"/>
      <c r="CV33" s="700"/>
      <c r="CW33" s="700"/>
      <c r="CX33" s="700"/>
      <c r="CY33" s="701"/>
      <c r="CZ33" s="671">
        <v>41.3</v>
      </c>
      <c r="DA33" s="702"/>
      <c r="DB33" s="702"/>
      <c r="DC33" s="708"/>
      <c r="DD33" s="675">
        <v>10128401</v>
      </c>
      <c r="DE33" s="700"/>
      <c r="DF33" s="700"/>
      <c r="DG33" s="700"/>
      <c r="DH33" s="700"/>
      <c r="DI33" s="700"/>
      <c r="DJ33" s="700"/>
      <c r="DK33" s="701"/>
      <c r="DL33" s="675">
        <v>7725413</v>
      </c>
      <c r="DM33" s="700"/>
      <c r="DN33" s="700"/>
      <c r="DO33" s="700"/>
      <c r="DP33" s="700"/>
      <c r="DQ33" s="700"/>
      <c r="DR33" s="700"/>
      <c r="DS33" s="700"/>
      <c r="DT33" s="700"/>
      <c r="DU33" s="700"/>
      <c r="DV33" s="701"/>
      <c r="DW33" s="671">
        <v>41.9</v>
      </c>
      <c r="DX33" s="702"/>
      <c r="DY33" s="702"/>
      <c r="DZ33" s="702"/>
      <c r="EA33" s="702"/>
      <c r="EB33" s="702"/>
      <c r="EC33" s="703"/>
    </row>
    <row r="34" spans="2:133" ht="11.25" customHeight="1" x14ac:dyDescent="0.15">
      <c r="B34" s="663" t="s">
        <v>302</v>
      </c>
      <c r="C34" s="664"/>
      <c r="D34" s="664"/>
      <c r="E34" s="664"/>
      <c r="F34" s="664"/>
      <c r="G34" s="664"/>
      <c r="H34" s="664"/>
      <c r="I34" s="664"/>
      <c r="J34" s="664"/>
      <c r="K34" s="664"/>
      <c r="L34" s="664"/>
      <c r="M34" s="664"/>
      <c r="N34" s="664"/>
      <c r="O34" s="664"/>
      <c r="P34" s="664"/>
      <c r="Q34" s="665"/>
      <c r="R34" s="666">
        <v>2287795</v>
      </c>
      <c r="S34" s="667"/>
      <c r="T34" s="667"/>
      <c r="U34" s="667"/>
      <c r="V34" s="667"/>
      <c r="W34" s="667"/>
      <c r="X34" s="667"/>
      <c r="Y34" s="668"/>
      <c r="Z34" s="669">
        <v>6.3</v>
      </c>
      <c r="AA34" s="669"/>
      <c r="AB34" s="669"/>
      <c r="AC34" s="669"/>
      <c r="AD34" s="670" t="s">
        <v>127</v>
      </c>
      <c r="AE34" s="670"/>
      <c r="AF34" s="670"/>
      <c r="AG34" s="670"/>
      <c r="AH34" s="670"/>
      <c r="AI34" s="670"/>
      <c r="AJ34" s="670"/>
      <c r="AK34" s="670"/>
      <c r="AL34" s="671" t="s">
        <v>127</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625</v>
      </c>
      <c r="CE34" s="682"/>
      <c r="CF34" s="682"/>
      <c r="CG34" s="682"/>
      <c r="CH34" s="682"/>
      <c r="CI34" s="682"/>
      <c r="CJ34" s="682"/>
      <c r="CK34" s="682"/>
      <c r="CL34" s="682"/>
      <c r="CM34" s="682"/>
      <c r="CN34" s="682"/>
      <c r="CO34" s="682"/>
      <c r="CP34" s="682"/>
      <c r="CQ34" s="683"/>
      <c r="CR34" s="666">
        <v>3809272</v>
      </c>
      <c r="CS34" s="667"/>
      <c r="CT34" s="667"/>
      <c r="CU34" s="667"/>
      <c r="CV34" s="667"/>
      <c r="CW34" s="667"/>
      <c r="CX34" s="667"/>
      <c r="CY34" s="668"/>
      <c r="CZ34" s="671">
        <v>11</v>
      </c>
      <c r="DA34" s="702"/>
      <c r="DB34" s="702"/>
      <c r="DC34" s="708"/>
      <c r="DD34" s="675">
        <v>2469739</v>
      </c>
      <c r="DE34" s="667"/>
      <c r="DF34" s="667"/>
      <c r="DG34" s="667"/>
      <c r="DH34" s="667"/>
      <c r="DI34" s="667"/>
      <c r="DJ34" s="667"/>
      <c r="DK34" s="668"/>
      <c r="DL34" s="675">
        <v>2095256</v>
      </c>
      <c r="DM34" s="667"/>
      <c r="DN34" s="667"/>
      <c r="DO34" s="667"/>
      <c r="DP34" s="667"/>
      <c r="DQ34" s="667"/>
      <c r="DR34" s="667"/>
      <c r="DS34" s="667"/>
      <c r="DT34" s="667"/>
      <c r="DU34" s="667"/>
      <c r="DV34" s="668"/>
      <c r="DW34" s="671">
        <v>11.4</v>
      </c>
      <c r="DX34" s="702"/>
      <c r="DY34" s="702"/>
      <c r="DZ34" s="702"/>
      <c r="EA34" s="702"/>
      <c r="EB34" s="702"/>
      <c r="EC34" s="703"/>
    </row>
    <row r="35" spans="2:133" ht="11.25" customHeight="1" x14ac:dyDescent="0.15">
      <c r="B35" s="663" t="s">
        <v>303</v>
      </c>
      <c r="C35" s="664"/>
      <c r="D35" s="664"/>
      <c r="E35" s="664"/>
      <c r="F35" s="664"/>
      <c r="G35" s="664"/>
      <c r="H35" s="664"/>
      <c r="I35" s="664"/>
      <c r="J35" s="664"/>
      <c r="K35" s="664"/>
      <c r="L35" s="664"/>
      <c r="M35" s="664"/>
      <c r="N35" s="664"/>
      <c r="O35" s="664"/>
      <c r="P35" s="664"/>
      <c r="Q35" s="665"/>
      <c r="R35" s="666">
        <v>266762</v>
      </c>
      <c r="S35" s="667"/>
      <c r="T35" s="667"/>
      <c r="U35" s="667"/>
      <c r="V35" s="667"/>
      <c r="W35" s="667"/>
      <c r="X35" s="667"/>
      <c r="Y35" s="668"/>
      <c r="Z35" s="669">
        <v>0.7</v>
      </c>
      <c r="AA35" s="669"/>
      <c r="AB35" s="669"/>
      <c r="AC35" s="669"/>
      <c r="AD35" s="670">
        <v>23270</v>
      </c>
      <c r="AE35" s="670"/>
      <c r="AF35" s="670"/>
      <c r="AG35" s="670"/>
      <c r="AH35" s="670"/>
      <c r="AI35" s="670"/>
      <c r="AJ35" s="670"/>
      <c r="AK35" s="670"/>
      <c r="AL35" s="671">
        <v>0.1</v>
      </c>
      <c r="AM35" s="672"/>
      <c r="AN35" s="672"/>
      <c r="AO35" s="673"/>
      <c r="AP35" s="218"/>
      <c r="AQ35" s="645" t="s">
        <v>304</v>
      </c>
      <c r="AR35" s="646"/>
      <c r="AS35" s="646"/>
      <c r="AT35" s="646"/>
      <c r="AU35" s="646"/>
      <c r="AV35" s="646"/>
      <c r="AW35" s="646"/>
      <c r="AX35" s="646"/>
      <c r="AY35" s="646"/>
      <c r="AZ35" s="646"/>
      <c r="BA35" s="646"/>
      <c r="BB35" s="646"/>
      <c r="BC35" s="646"/>
      <c r="BD35" s="646"/>
      <c r="BE35" s="646"/>
      <c r="BF35" s="647"/>
      <c r="BG35" s="645" t="s">
        <v>305</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306</v>
      </c>
      <c r="CE35" s="682"/>
      <c r="CF35" s="682"/>
      <c r="CG35" s="682"/>
      <c r="CH35" s="682"/>
      <c r="CI35" s="682"/>
      <c r="CJ35" s="682"/>
      <c r="CK35" s="682"/>
      <c r="CL35" s="682"/>
      <c r="CM35" s="682"/>
      <c r="CN35" s="682"/>
      <c r="CO35" s="682"/>
      <c r="CP35" s="682"/>
      <c r="CQ35" s="683"/>
      <c r="CR35" s="666">
        <v>1277730</v>
      </c>
      <c r="CS35" s="700"/>
      <c r="CT35" s="700"/>
      <c r="CU35" s="700"/>
      <c r="CV35" s="700"/>
      <c r="CW35" s="700"/>
      <c r="CX35" s="700"/>
      <c r="CY35" s="701"/>
      <c r="CZ35" s="671">
        <v>3.7</v>
      </c>
      <c r="DA35" s="702"/>
      <c r="DB35" s="702"/>
      <c r="DC35" s="708"/>
      <c r="DD35" s="675">
        <v>970372</v>
      </c>
      <c r="DE35" s="700"/>
      <c r="DF35" s="700"/>
      <c r="DG35" s="700"/>
      <c r="DH35" s="700"/>
      <c r="DI35" s="700"/>
      <c r="DJ35" s="700"/>
      <c r="DK35" s="701"/>
      <c r="DL35" s="675">
        <v>890747</v>
      </c>
      <c r="DM35" s="700"/>
      <c r="DN35" s="700"/>
      <c r="DO35" s="700"/>
      <c r="DP35" s="700"/>
      <c r="DQ35" s="700"/>
      <c r="DR35" s="700"/>
      <c r="DS35" s="700"/>
      <c r="DT35" s="700"/>
      <c r="DU35" s="700"/>
      <c r="DV35" s="701"/>
      <c r="DW35" s="671">
        <v>4.8</v>
      </c>
      <c r="DX35" s="702"/>
      <c r="DY35" s="702"/>
      <c r="DZ35" s="702"/>
      <c r="EA35" s="702"/>
      <c r="EB35" s="702"/>
      <c r="EC35" s="703"/>
    </row>
    <row r="36" spans="2:133" ht="11.25" customHeight="1" x14ac:dyDescent="0.15">
      <c r="B36" s="663" t="s">
        <v>307</v>
      </c>
      <c r="C36" s="664"/>
      <c r="D36" s="664"/>
      <c r="E36" s="664"/>
      <c r="F36" s="664"/>
      <c r="G36" s="664"/>
      <c r="H36" s="664"/>
      <c r="I36" s="664"/>
      <c r="J36" s="664"/>
      <c r="K36" s="664"/>
      <c r="L36" s="664"/>
      <c r="M36" s="664"/>
      <c r="N36" s="664"/>
      <c r="O36" s="664"/>
      <c r="P36" s="664"/>
      <c r="Q36" s="665"/>
      <c r="R36" s="666">
        <v>868589</v>
      </c>
      <c r="S36" s="667"/>
      <c r="T36" s="667"/>
      <c r="U36" s="667"/>
      <c r="V36" s="667"/>
      <c r="W36" s="667"/>
      <c r="X36" s="667"/>
      <c r="Y36" s="668"/>
      <c r="Z36" s="669">
        <v>2.4</v>
      </c>
      <c r="AA36" s="669"/>
      <c r="AB36" s="669"/>
      <c r="AC36" s="669"/>
      <c r="AD36" s="670" t="s">
        <v>127</v>
      </c>
      <c r="AE36" s="670"/>
      <c r="AF36" s="670"/>
      <c r="AG36" s="670"/>
      <c r="AH36" s="670"/>
      <c r="AI36" s="670"/>
      <c r="AJ36" s="670"/>
      <c r="AK36" s="670"/>
      <c r="AL36" s="671" t="s">
        <v>127</v>
      </c>
      <c r="AM36" s="672"/>
      <c r="AN36" s="672"/>
      <c r="AO36" s="673"/>
      <c r="AP36" s="218"/>
      <c r="AQ36" s="740" t="s">
        <v>308</v>
      </c>
      <c r="AR36" s="741"/>
      <c r="AS36" s="741"/>
      <c r="AT36" s="741"/>
      <c r="AU36" s="741"/>
      <c r="AV36" s="741"/>
      <c r="AW36" s="741"/>
      <c r="AX36" s="741"/>
      <c r="AY36" s="742"/>
      <c r="AZ36" s="655">
        <v>4273921</v>
      </c>
      <c r="BA36" s="656"/>
      <c r="BB36" s="656"/>
      <c r="BC36" s="656"/>
      <c r="BD36" s="656"/>
      <c r="BE36" s="656"/>
      <c r="BF36" s="743"/>
      <c r="BG36" s="677" t="s">
        <v>309</v>
      </c>
      <c r="BH36" s="678"/>
      <c r="BI36" s="678"/>
      <c r="BJ36" s="678"/>
      <c r="BK36" s="678"/>
      <c r="BL36" s="678"/>
      <c r="BM36" s="678"/>
      <c r="BN36" s="678"/>
      <c r="BO36" s="678"/>
      <c r="BP36" s="678"/>
      <c r="BQ36" s="678"/>
      <c r="BR36" s="678"/>
      <c r="BS36" s="678"/>
      <c r="BT36" s="678"/>
      <c r="BU36" s="679"/>
      <c r="BV36" s="655">
        <v>259750</v>
      </c>
      <c r="BW36" s="656"/>
      <c r="BX36" s="656"/>
      <c r="BY36" s="656"/>
      <c r="BZ36" s="656"/>
      <c r="CA36" s="656"/>
      <c r="CB36" s="743"/>
      <c r="CD36" s="681" t="s">
        <v>310</v>
      </c>
      <c r="CE36" s="682"/>
      <c r="CF36" s="682"/>
      <c r="CG36" s="682"/>
      <c r="CH36" s="682"/>
      <c r="CI36" s="682"/>
      <c r="CJ36" s="682"/>
      <c r="CK36" s="682"/>
      <c r="CL36" s="682"/>
      <c r="CM36" s="682"/>
      <c r="CN36" s="682"/>
      <c r="CO36" s="682"/>
      <c r="CP36" s="682"/>
      <c r="CQ36" s="683"/>
      <c r="CR36" s="666">
        <v>5391583</v>
      </c>
      <c r="CS36" s="667"/>
      <c r="CT36" s="667"/>
      <c r="CU36" s="667"/>
      <c r="CV36" s="667"/>
      <c r="CW36" s="667"/>
      <c r="CX36" s="667"/>
      <c r="CY36" s="668"/>
      <c r="CZ36" s="671">
        <v>15.6</v>
      </c>
      <c r="DA36" s="702"/>
      <c r="DB36" s="702"/>
      <c r="DC36" s="708"/>
      <c r="DD36" s="675">
        <v>3966271</v>
      </c>
      <c r="DE36" s="667"/>
      <c r="DF36" s="667"/>
      <c r="DG36" s="667"/>
      <c r="DH36" s="667"/>
      <c r="DI36" s="667"/>
      <c r="DJ36" s="667"/>
      <c r="DK36" s="668"/>
      <c r="DL36" s="675">
        <v>2821369</v>
      </c>
      <c r="DM36" s="667"/>
      <c r="DN36" s="667"/>
      <c r="DO36" s="667"/>
      <c r="DP36" s="667"/>
      <c r="DQ36" s="667"/>
      <c r="DR36" s="667"/>
      <c r="DS36" s="667"/>
      <c r="DT36" s="667"/>
      <c r="DU36" s="667"/>
      <c r="DV36" s="668"/>
      <c r="DW36" s="671">
        <v>15.3</v>
      </c>
      <c r="DX36" s="702"/>
      <c r="DY36" s="702"/>
      <c r="DZ36" s="702"/>
      <c r="EA36" s="702"/>
      <c r="EB36" s="702"/>
      <c r="EC36" s="703"/>
    </row>
    <row r="37" spans="2:133" ht="11.25" customHeight="1" x14ac:dyDescent="0.15">
      <c r="B37" s="663" t="s">
        <v>311</v>
      </c>
      <c r="C37" s="664"/>
      <c r="D37" s="664"/>
      <c r="E37" s="664"/>
      <c r="F37" s="664"/>
      <c r="G37" s="664"/>
      <c r="H37" s="664"/>
      <c r="I37" s="664"/>
      <c r="J37" s="664"/>
      <c r="K37" s="664"/>
      <c r="L37" s="664"/>
      <c r="M37" s="664"/>
      <c r="N37" s="664"/>
      <c r="O37" s="664"/>
      <c r="P37" s="664"/>
      <c r="Q37" s="665"/>
      <c r="R37" s="666">
        <v>1464187</v>
      </c>
      <c r="S37" s="667"/>
      <c r="T37" s="667"/>
      <c r="U37" s="667"/>
      <c r="V37" s="667"/>
      <c r="W37" s="667"/>
      <c r="X37" s="667"/>
      <c r="Y37" s="668"/>
      <c r="Z37" s="669">
        <v>4</v>
      </c>
      <c r="AA37" s="669"/>
      <c r="AB37" s="669"/>
      <c r="AC37" s="669"/>
      <c r="AD37" s="670" t="s">
        <v>127</v>
      </c>
      <c r="AE37" s="670"/>
      <c r="AF37" s="670"/>
      <c r="AG37" s="670"/>
      <c r="AH37" s="670"/>
      <c r="AI37" s="670"/>
      <c r="AJ37" s="670"/>
      <c r="AK37" s="670"/>
      <c r="AL37" s="671" t="s">
        <v>127</v>
      </c>
      <c r="AM37" s="672"/>
      <c r="AN37" s="672"/>
      <c r="AO37" s="673"/>
      <c r="AQ37" s="744" t="s">
        <v>312</v>
      </c>
      <c r="AR37" s="745"/>
      <c r="AS37" s="745"/>
      <c r="AT37" s="745"/>
      <c r="AU37" s="745"/>
      <c r="AV37" s="745"/>
      <c r="AW37" s="745"/>
      <c r="AX37" s="745"/>
      <c r="AY37" s="746"/>
      <c r="AZ37" s="666">
        <v>1127999</v>
      </c>
      <c r="BA37" s="667"/>
      <c r="BB37" s="667"/>
      <c r="BC37" s="667"/>
      <c r="BD37" s="700"/>
      <c r="BE37" s="700"/>
      <c r="BF37" s="724"/>
      <c r="BG37" s="681" t="s">
        <v>313</v>
      </c>
      <c r="BH37" s="682"/>
      <c r="BI37" s="682"/>
      <c r="BJ37" s="682"/>
      <c r="BK37" s="682"/>
      <c r="BL37" s="682"/>
      <c r="BM37" s="682"/>
      <c r="BN37" s="682"/>
      <c r="BO37" s="682"/>
      <c r="BP37" s="682"/>
      <c r="BQ37" s="682"/>
      <c r="BR37" s="682"/>
      <c r="BS37" s="682"/>
      <c r="BT37" s="682"/>
      <c r="BU37" s="683"/>
      <c r="BV37" s="666">
        <v>147474</v>
      </c>
      <c r="BW37" s="667"/>
      <c r="BX37" s="667"/>
      <c r="BY37" s="667"/>
      <c r="BZ37" s="667"/>
      <c r="CA37" s="667"/>
      <c r="CB37" s="676"/>
      <c r="CD37" s="681" t="s">
        <v>626</v>
      </c>
      <c r="CE37" s="682"/>
      <c r="CF37" s="682"/>
      <c r="CG37" s="682"/>
      <c r="CH37" s="682"/>
      <c r="CI37" s="682"/>
      <c r="CJ37" s="682"/>
      <c r="CK37" s="682"/>
      <c r="CL37" s="682"/>
      <c r="CM37" s="682"/>
      <c r="CN37" s="682"/>
      <c r="CO37" s="682"/>
      <c r="CP37" s="682"/>
      <c r="CQ37" s="683"/>
      <c r="CR37" s="666">
        <v>2441611</v>
      </c>
      <c r="CS37" s="700"/>
      <c r="CT37" s="700"/>
      <c r="CU37" s="700"/>
      <c r="CV37" s="700"/>
      <c r="CW37" s="700"/>
      <c r="CX37" s="700"/>
      <c r="CY37" s="701"/>
      <c r="CZ37" s="671">
        <v>7.1</v>
      </c>
      <c r="DA37" s="702"/>
      <c r="DB37" s="702"/>
      <c r="DC37" s="708"/>
      <c r="DD37" s="675">
        <v>1788311</v>
      </c>
      <c r="DE37" s="700"/>
      <c r="DF37" s="700"/>
      <c r="DG37" s="700"/>
      <c r="DH37" s="700"/>
      <c r="DI37" s="700"/>
      <c r="DJ37" s="700"/>
      <c r="DK37" s="701"/>
      <c r="DL37" s="675">
        <v>1748093</v>
      </c>
      <c r="DM37" s="700"/>
      <c r="DN37" s="700"/>
      <c r="DO37" s="700"/>
      <c r="DP37" s="700"/>
      <c r="DQ37" s="700"/>
      <c r="DR37" s="700"/>
      <c r="DS37" s="700"/>
      <c r="DT37" s="700"/>
      <c r="DU37" s="700"/>
      <c r="DV37" s="701"/>
      <c r="DW37" s="671">
        <v>9.5</v>
      </c>
      <c r="DX37" s="702"/>
      <c r="DY37" s="702"/>
      <c r="DZ37" s="702"/>
      <c r="EA37" s="702"/>
      <c r="EB37" s="702"/>
      <c r="EC37" s="703"/>
    </row>
    <row r="38" spans="2:133" ht="11.25" customHeight="1" x14ac:dyDescent="0.15">
      <c r="B38" s="663" t="s">
        <v>314</v>
      </c>
      <c r="C38" s="664"/>
      <c r="D38" s="664"/>
      <c r="E38" s="664"/>
      <c r="F38" s="664"/>
      <c r="G38" s="664"/>
      <c r="H38" s="664"/>
      <c r="I38" s="664"/>
      <c r="J38" s="664"/>
      <c r="K38" s="664"/>
      <c r="L38" s="664"/>
      <c r="M38" s="664"/>
      <c r="N38" s="664"/>
      <c r="O38" s="664"/>
      <c r="P38" s="664"/>
      <c r="Q38" s="665"/>
      <c r="R38" s="666">
        <v>41816</v>
      </c>
      <c r="S38" s="667"/>
      <c r="T38" s="667"/>
      <c r="U38" s="667"/>
      <c r="V38" s="667"/>
      <c r="W38" s="667"/>
      <c r="X38" s="667"/>
      <c r="Y38" s="668"/>
      <c r="Z38" s="669">
        <v>0.1</v>
      </c>
      <c r="AA38" s="669"/>
      <c r="AB38" s="669"/>
      <c r="AC38" s="669"/>
      <c r="AD38" s="670" t="s">
        <v>127</v>
      </c>
      <c r="AE38" s="670"/>
      <c r="AF38" s="670"/>
      <c r="AG38" s="670"/>
      <c r="AH38" s="670"/>
      <c r="AI38" s="670"/>
      <c r="AJ38" s="670"/>
      <c r="AK38" s="670"/>
      <c r="AL38" s="671" t="s">
        <v>127</v>
      </c>
      <c r="AM38" s="672"/>
      <c r="AN38" s="672"/>
      <c r="AO38" s="673"/>
      <c r="AQ38" s="744" t="s">
        <v>315</v>
      </c>
      <c r="AR38" s="745"/>
      <c r="AS38" s="745"/>
      <c r="AT38" s="745"/>
      <c r="AU38" s="745"/>
      <c r="AV38" s="745"/>
      <c r="AW38" s="745"/>
      <c r="AX38" s="745"/>
      <c r="AY38" s="746"/>
      <c r="AZ38" s="666">
        <v>468121</v>
      </c>
      <c r="BA38" s="667"/>
      <c r="BB38" s="667"/>
      <c r="BC38" s="667"/>
      <c r="BD38" s="700"/>
      <c r="BE38" s="700"/>
      <c r="BF38" s="724"/>
      <c r="BG38" s="681" t="s">
        <v>316</v>
      </c>
      <c r="BH38" s="682"/>
      <c r="BI38" s="682"/>
      <c r="BJ38" s="682"/>
      <c r="BK38" s="682"/>
      <c r="BL38" s="682"/>
      <c r="BM38" s="682"/>
      <c r="BN38" s="682"/>
      <c r="BO38" s="682"/>
      <c r="BP38" s="682"/>
      <c r="BQ38" s="682"/>
      <c r="BR38" s="682"/>
      <c r="BS38" s="682"/>
      <c r="BT38" s="682"/>
      <c r="BU38" s="683"/>
      <c r="BV38" s="666">
        <v>8687</v>
      </c>
      <c r="BW38" s="667"/>
      <c r="BX38" s="667"/>
      <c r="BY38" s="667"/>
      <c r="BZ38" s="667"/>
      <c r="CA38" s="667"/>
      <c r="CB38" s="676"/>
      <c r="CD38" s="681" t="s">
        <v>317</v>
      </c>
      <c r="CE38" s="682"/>
      <c r="CF38" s="682"/>
      <c r="CG38" s="682"/>
      <c r="CH38" s="682"/>
      <c r="CI38" s="682"/>
      <c r="CJ38" s="682"/>
      <c r="CK38" s="682"/>
      <c r="CL38" s="682"/>
      <c r="CM38" s="682"/>
      <c r="CN38" s="682"/>
      <c r="CO38" s="682"/>
      <c r="CP38" s="682"/>
      <c r="CQ38" s="683"/>
      <c r="CR38" s="666">
        <v>2596167</v>
      </c>
      <c r="CS38" s="667"/>
      <c r="CT38" s="667"/>
      <c r="CU38" s="667"/>
      <c r="CV38" s="667"/>
      <c r="CW38" s="667"/>
      <c r="CX38" s="667"/>
      <c r="CY38" s="668"/>
      <c r="CZ38" s="671">
        <v>7.5</v>
      </c>
      <c r="DA38" s="702"/>
      <c r="DB38" s="702"/>
      <c r="DC38" s="708"/>
      <c r="DD38" s="675">
        <v>2037709</v>
      </c>
      <c r="DE38" s="667"/>
      <c r="DF38" s="667"/>
      <c r="DG38" s="667"/>
      <c r="DH38" s="667"/>
      <c r="DI38" s="667"/>
      <c r="DJ38" s="667"/>
      <c r="DK38" s="668"/>
      <c r="DL38" s="675">
        <v>1918038</v>
      </c>
      <c r="DM38" s="667"/>
      <c r="DN38" s="667"/>
      <c r="DO38" s="667"/>
      <c r="DP38" s="667"/>
      <c r="DQ38" s="667"/>
      <c r="DR38" s="667"/>
      <c r="DS38" s="667"/>
      <c r="DT38" s="667"/>
      <c r="DU38" s="667"/>
      <c r="DV38" s="668"/>
      <c r="DW38" s="671">
        <v>10.4</v>
      </c>
      <c r="DX38" s="702"/>
      <c r="DY38" s="702"/>
      <c r="DZ38" s="702"/>
      <c r="EA38" s="702"/>
      <c r="EB38" s="702"/>
      <c r="EC38" s="703"/>
    </row>
    <row r="39" spans="2:133" ht="11.25" customHeight="1" x14ac:dyDescent="0.15">
      <c r="B39" s="663" t="s">
        <v>318</v>
      </c>
      <c r="C39" s="664"/>
      <c r="D39" s="664"/>
      <c r="E39" s="664"/>
      <c r="F39" s="664"/>
      <c r="G39" s="664"/>
      <c r="H39" s="664"/>
      <c r="I39" s="664"/>
      <c r="J39" s="664"/>
      <c r="K39" s="664"/>
      <c r="L39" s="664"/>
      <c r="M39" s="664"/>
      <c r="N39" s="664"/>
      <c r="O39" s="664"/>
      <c r="P39" s="664"/>
      <c r="Q39" s="665"/>
      <c r="R39" s="666">
        <v>365158</v>
      </c>
      <c r="S39" s="667"/>
      <c r="T39" s="667"/>
      <c r="U39" s="667"/>
      <c r="V39" s="667"/>
      <c r="W39" s="667"/>
      <c r="X39" s="667"/>
      <c r="Y39" s="668"/>
      <c r="Z39" s="669">
        <v>1</v>
      </c>
      <c r="AA39" s="669"/>
      <c r="AB39" s="669"/>
      <c r="AC39" s="669"/>
      <c r="AD39" s="670">
        <v>80920</v>
      </c>
      <c r="AE39" s="670"/>
      <c r="AF39" s="670"/>
      <c r="AG39" s="670"/>
      <c r="AH39" s="670"/>
      <c r="AI39" s="670"/>
      <c r="AJ39" s="670"/>
      <c r="AK39" s="670"/>
      <c r="AL39" s="671">
        <v>0.5</v>
      </c>
      <c r="AM39" s="672"/>
      <c r="AN39" s="672"/>
      <c r="AO39" s="673"/>
      <c r="AQ39" s="744" t="s">
        <v>319</v>
      </c>
      <c r="AR39" s="745"/>
      <c r="AS39" s="745"/>
      <c r="AT39" s="745"/>
      <c r="AU39" s="745"/>
      <c r="AV39" s="745"/>
      <c r="AW39" s="745"/>
      <c r="AX39" s="745"/>
      <c r="AY39" s="746"/>
      <c r="AZ39" s="666">
        <v>50817</v>
      </c>
      <c r="BA39" s="667"/>
      <c r="BB39" s="667"/>
      <c r="BC39" s="667"/>
      <c r="BD39" s="700"/>
      <c r="BE39" s="700"/>
      <c r="BF39" s="724"/>
      <c r="BG39" s="681" t="s">
        <v>320</v>
      </c>
      <c r="BH39" s="682"/>
      <c r="BI39" s="682"/>
      <c r="BJ39" s="682"/>
      <c r="BK39" s="682"/>
      <c r="BL39" s="682"/>
      <c r="BM39" s="682"/>
      <c r="BN39" s="682"/>
      <c r="BO39" s="682"/>
      <c r="BP39" s="682"/>
      <c r="BQ39" s="682"/>
      <c r="BR39" s="682"/>
      <c r="BS39" s="682"/>
      <c r="BT39" s="682"/>
      <c r="BU39" s="683"/>
      <c r="BV39" s="666">
        <v>13441</v>
      </c>
      <c r="BW39" s="667"/>
      <c r="BX39" s="667"/>
      <c r="BY39" s="667"/>
      <c r="BZ39" s="667"/>
      <c r="CA39" s="667"/>
      <c r="CB39" s="676"/>
      <c r="CD39" s="681" t="s">
        <v>321</v>
      </c>
      <c r="CE39" s="682"/>
      <c r="CF39" s="682"/>
      <c r="CG39" s="682"/>
      <c r="CH39" s="682"/>
      <c r="CI39" s="682"/>
      <c r="CJ39" s="682"/>
      <c r="CK39" s="682"/>
      <c r="CL39" s="682"/>
      <c r="CM39" s="682"/>
      <c r="CN39" s="682"/>
      <c r="CO39" s="682"/>
      <c r="CP39" s="682"/>
      <c r="CQ39" s="683"/>
      <c r="CR39" s="666">
        <v>723478</v>
      </c>
      <c r="CS39" s="700"/>
      <c r="CT39" s="700"/>
      <c r="CU39" s="700"/>
      <c r="CV39" s="700"/>
      <c r="CW39" s="700"/>
      <c r="CX39" s="700"/>
      <c r="CY39" s="701"/>
      <c r="CZ39" s="671">
        <v>2.1</v>
      </c>
      <c r="DA39" s="702"/>
      <c r="DB39" s="702"/>
      <c r="DC39" s="708"/>
      <c r="DD39" s="675">
        <v>254553</v>
      </c>
      <c r="DE39" s="700"/>
      <c r="DF39" s="700"/>
      <c r="DG39" s="700"/>
      <c r="DH39" s="700"/>
      <c r="DI39" s="700"/>
      <c r="DJ39" s="700"/>
      <c r="DK39" s="701"/>
      <c r="DL39" s="675" t="s">
        <v>127</v>
      </c>
      <c r="DM39" s="700"/>
      <c r="DN39" s="700"/>
      <c r="DO39" s="700"/>
      <c r="DP39" s="700"/>
      <c r="DQ39" s="700"/>
      <c r="DR39" s="700"/>
      <c r="DS39" s="700"/>
      <c r="DT39" s="700"/>
      <c r="DU39" s="700"/>
      <c r="DV39" s="701"/>
      <c r="DW39" s="671" t="s">
        <v>127</v>
      </c>
      <c r="DX39" s="702"/>
      <c r="DY39" s="702"/>
      <c r="DZ39" s="702"/>
      <c r="EA39" s="702"/>
      <c r="EB39" s="702"/>
      <c r="EC39" s="703"/>
    </row>
    <row r="40" spans="2:133" ht="11.25" customHeight="1" x14ac:dyDescent="0.15">
      <c r="B40" s="663" t="s">
        <v>322</v>
      </c>
      <c r="C40" s="664"/>
      <c r="D40" s="664"/>
      <c r="E40" s="664"/>
      <c r="F40" s="664"/>
      <c r="G40" s="664"/>
      <c r="H40" s="664"/>
      <c r="I40" s="664"/>
      <c r="J40" s="664"/>
      <c r="K40" s="664"/>
      <c r="L40" s="664"/>
      <c r="M40" s="664"/>
      <c r="N40" s="664"/>
      <c r="O40" s="664"/>
      <c r="P40" s="664"/>
      <c r="Q40" s="665"/>
      <c r="R40" s="666">
        <v>2661479</v>
      </c>
      <c r="S40" s="667"/>
      <c r="T40" s="667"/>
      <c r="U40" s="667"/>
      <c r="V40" s="667"/>
      <c r="W40" s="667"/>
      <c r="X40" s="667"/>
      <c r="Y40" s="668"/>
      <c r="Z40" s="669">
        <v>7.3</v>
      </c>
      <c r="AA40" s="669"/>
      <c r="AB40" s="669"/>
      <c r="AC40" s="669"/>
      <c r="AD40" s="670" t="s">
        <v>127</v>
      </c>
      <c r="AE40" s="670"/>
      <c r="AF40" s="670"/>
      <c r="AG40" s="670"/>
      <c r="AH40" s="670"/>
      <c r="AI40" s="670"/>
      <c r="AJ40" s="670"/>
      <c r="AK40" s="670"/>
      <c r="AL40" s="671" t="s">
        <v>611</v>
      </c>
      <c r="AM40" s="672"/>
      <c r="AN40" s="672"/>
      <c r="AO40" s="673"/>
      <c r="AQ40" s="744" t="s">
        <v>323</v>
      </c>
      <c r="AR40" s="745"/>
      <c r="AS40" s="745"/>
      <c r="AT40" s="745"/>
      <c r="AU40" s="745"/>
      <c r="AV40" s="745"/>
      <c r="AW40" s="745"/>
      <c r="AX40" s="745"/>
      <c r="AY40" s="746"/>
      <c r="AZ40" s="666">
        <v>30817</v>
      </c>
      <c r="BA40" s="667"/>
      <c r="BB40" s="667"/>
      <c r="BC40" s="667"/>
      <c r="BD40" s="700"/>
      <c r="BE40" s="700"/>
      <c r="BF40" s="724"/>
      <c r="BG40" s="747" t="s">
        <v>324</v>
      </c>
      <c r="BH40" s="748"/>
      <c r="BI40" s="748"/>
      <c r="BJ40" s="748"/>
      <c r="BK40" s="748"/>
      <c r="BL40" s="364"/>
      <c r="BM40" s="682" t="s">
        <v>627</v>
      </c>
      <c r="BN40" s="682"/>
      <c r="BO40" s="682"/>
      <c r="BP40" s="682"/>
      <c r="BQ40" s="682"/>
      <c r="BR40" s="682"/>
      <c r="BS40" s="682"/>
      <c r="BT40" s="682"/>
      <c r="BU40" s="683"/>
      <c r="BV40" s="666">
        <v>99</v>
      </c>
      <c r="BW40" s="667"/>
      <c r="BX40" s="667"/>
      <c r="BY40" s="667"/>
      <c r="BZ40" s="667"/>
      <c r="CA40" s="667"/>
      <c r="CB40" s="676"/>
      <c r="CD40" s="681" t="s">
        <v>325</v>
      </c>
      <c r="CE40" s="682"/>
      <c r="CF40" s="682"/>
      <c r="CG40" s="682"/>
      <c r="CH40" s="682"/>
      <c r="CI40" s="682"/>
      <c r="CJ40" s="682"/>
      <c r="CK40" s="682"/>
      <c r="CL40" s="682"/>
      <c r="CM40" s="682"/>
      <c r="CN40" s="682"/>
      <c r="CO40" s="682"/>
      <c r="CP40" s="682"/>
      <c r="CQ40" s="683"/>
      <c r="CR40" s="666">
        <v>458555</v>
      </c>
      <c r="CS40" s="667"/>
      <c r="CT40" s="667"/>
      <c r="CU40" s="667"/>
      <c r="CV40" s="667"/>
      <c r="CW40" s="667"/>
      <c r="CX40" s="667"/>
      <c r="CY40" s="668"/>
      <c r="CZ40" s="671">
        <v>1.3</v>
      </c>
      <c r="DA40" s="702"/>
      <c r="DB40" s="702"/>
      <c r="DC40" s="708"/>
      <c r="DD40" s="675">
        <v>429757</v>
      </c>
      <c r="DE40" s="667"/>
      <c r="DF40" s="667"/>
      <c r="DG40" s="667"/>
      <c r="DH40" s="667"/>
      <c r="DI40" s="667"/>
      <c r="DJ40" s="667"/>
      <c r="DK40" s="668"/>
      <c r="DL40" s="675">
        <v>3</v>
      </c>
      <c r="DM40" s="667"/>
      <c r="DN40" s="667"/>
      <c r="DO40" s="667"/>
      <c r="DP40" s="667"/>
      <c r="DQ40" s="667"/>
      <c r="DR40" s="667"/>
      <c r="DS40" s="667"/>
      <c r="DT40" s="667"/>
      <c r="DU40" s="667"/>
      <c r="DV40" s="668"/>
      <c r="DW40" s="671">
        <v>0</v>
      </c>
      <c r="DX40" s="702"/>
      <c r="DY40" s="702"/>
      <c r="DZ40" s="702"/>
      <c r="EA40" s="702"/>
      <c r="EB40" s="702"/>
      <c r="EC40" s="703"/>
    </row>
    <row r="41" spans="2:133" ht="11.25" customHeight="1" x14ac:dyDescent="0.15">
      <c r="B41" s="663" t="s">
        <v>326</v>
      </c>
      <c r="C41" s="664"/>
      <c r="D41" s="664"/>
      <c r="E41" s="664"/>
      <c r="F41" s="664"/>
      <c r="G41" s="664"/>
      <c r="H41" s="664"/>
      <c r="I41" s="664"/>
      <c r="J41" s="664"/>
      <c r="K41" s="664"/>
      <c r="L41" s="664"/>
      <c r="M41" s="664"/>
      <c r="N41" s="664"/>
      <c r="O41" s="664"/>
      <c r="P41" s="664"/>
      <c r="Q41" s="665"/>
      <c r="R41" s="666" t="s">
        <v>611</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620</v>
      </c>
      <c r="AM41" s="672"/>
      <c r="AN41" s="672"/>
      <c r="AO41" s="673"/>
      <c r="AQ41" s="744" t="s">
        <v>327</v>
      </c>
      <c r="AR41" s="745"/>
      <c r="AS41" s="745"/>
      <c r="AT41" s="745"/>
      <c r="AU41" s="745"/>
      <c r="AV41" s="745"/>
      <c r="AW41" s="745"/>
      <c r="AX41" s="745"/>
      <c r="AY41" s="746"/>
      <c r="AZ41" s="666">
        <v>702005</v>
      </c>
      <c r="BA41" s="667"/>
      <c r="BB41" s="667"/>
      <c r="BC41" s="667"/>
      <c r="BD41" s="700"/>
      <c r="BE41" s="700"/>
      <c r="BF41" s="724"/>
      <c r="BG41" s="747"/>
      <c r="BH41" s="748"/>
      <c r="BI41" s="748"/>
      <c r="BJ41" s="748"/>
      <c r="BK41" s="748"/>
      <c r="BL41" s="364"/>
      <c r="BM41" s="682" t="s">
        <v>328</v>
      </c>
      <c r="BN41" s="682"/>
      <c r="BO41" s="682"/>
      <c r="BP41" s="682"/>
      <c r="BQ41" s="682"/>
      <c r="BR41" s="682"/>
      <c r="BS41" s="682"/>
      <c r="BT41" s="682"/>
      <c r="BU41" s="683"/>
      <c r="BV41" s="666" t="s">
        <v>620</v>
      </c>
      <c r="BW41" s="667"/>
      <c r="BX41" s="667"/>
      <c r="BY41" s="667"/>
      <c r="BZ41" s="667"/>
      <c r="CA41" s="667"/>
      <c r="CB41" s="676"/>
      <c r="CD41" s="681" t="s">
        <v>329</v>
      </c>
      <c r="CE41" s="682"/>
      <c r="CF41" s="682"/>
      <c r="CG41" s="682"/>
      <c r="CH41" s="682"/>
      <c r="CI41" s="682"/>
      <c r="CJ41" s="682"/>
      <c r="CK41" s="682"/>
      <c r="CL41" s="682"/>
      <c r="CM41" s="682"/>
      <c r="CN41" s="682"/>
      <c r="CO41" s="682"/>
      <c r="CP41" s="682"/>
      <c r="CQ41" s="683"/>
      <c r="CR41" s="666" t="s">
        <v>611</v>
      </c>
      <c r="CS41" s="700"/>
      <c r="CT41" s="700"/>
      <c r="CU41" s="700"/>
      <c r="CV41" s="700"/>
      <c r="CW41" s="700"/>
      <c r="CX41" s="700"/>
      <c r="CY41" s="701"/>
      <c r="CZ41" s="671" t="s">
        <v>611</v>
      </c>
      <c r="DA41" s="702"/>
      <c r="DB41" s="702"/>
      <c r="DC41" s="708"/>
      <c r="DD41" s="675" t="s">
        <v>127</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628</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611</v>
      </c>
      <c r="AE42" s="670"/>
      <c r="AF42" s="670"/>
      <c r="AG42" s="670"/>
      <c r="AH42" s="670"/>
      <c r="AI42" s="670"/>
      <c r="AJ42" s="670"/>
      <c r="AK42" s="670"/>
      <c r="AL42" s="671" t="s">
        <v>127</v>
      </c>
      <c r="AM42" s="672"/>
      <c r="AN42" s="672"/>
      <c r="AO42" s="673"/>
      <c r="AQ42" s="754" t="s">
        <v>629</v>
      </c>
      <c r="AR42" s="755"/>
      <c r="AS42" s="755"/>
      <c r="AT42" s="755"/>
      <c r="AU42" s="755"/>
      <c r="AV42" s="755"/>
      <c r="AW42" s="755"/>
      <c r="AX42" s="755"/>
      <c r="AY42" s="756"/>
      <c r="AZ42" s="760">
        <v>1894162</v>
      </c>
      <c r="BA42" s="761"/>
      <c r="BB42" s="761"/>
      <c r="BC42" s="761"/>
      <c r="BD42" s="737"/>
      <c r="BE42" s="737"/>
      <c r="BF42" s="739"/>
      <c r="BG42" s="749"/>
      <c r="BH42" s="750"/>
      <c r="BI42" s="750"/>
      <c r="BJ42" s="750"/>
      <c r="BK42" s="750"/>
      <c r="BL42" s="365"/>
      <c r="BM42" s="692" t="s">
        <v>330</v>
      </c>
      <c r="BN42" s="692"/>
      <c r="BO42" s="692"/>
      <c r="BP42" s="692"/>
      <c r="BQ42" s="692"/>
      <c r="BR42" s="692"/>
      <c r="BS42" s="692"/>
      <c r="BT42" s="692"/>
      <c r="BU42" s="693"/>
      <c r="BV42" s="760">
        <v>306</v>
      </c>
      <c r="BW42" s="761"/>
      <c r="BX42" s="761"/>
      <c r="BY42" s="761"/>
      <c r="BZ42" s="761"/>
      <c r="CA42" s="761"/>
      <c r="CB42" s="773"/>
      <c r="CD42" s="663" t="s">
        <v>331</v>
      </c>
      <c r="CE42" s="664"/>
      <c r="CF42" s="664"/>
      <c r="CG42" s="664"/>
      <c r="CH42" s="664"/>
      <c r="CI42" s="664"/>
      <c r="CJ42" s="664"/>
      <c r="CK42" s="664"/>
      <c r="CL42" s="664"/>
      <c r="CM42" s="664"/>
      <c r="CN42" s="664"/>
      <c r="CO42" s="664"/>
      <c r="CP42" s="664"/>
      <c r="CQ42" s="665"/>
      <c r="CR42" s="666">
        <v>2555269</v>
      </c>
      <c r="CS42" s="700"/>
      <c r="CT42" s="700"/>
      <c r="CU42" s="700"/>
      <c r="CV42" s="700"/>
      <c r="CW42" s="700"/>
      <c r="CX42" s="700"/>
      <c r="CY42" s="701"/>
      <c r="CZ42" s="671">
        <v>7.4</v>
      </c>
      <c r="DA42" s="702"/>
      <c r="DB42" s="702"/>
      <c r="DC42" s="708"/>
      <c r="DD42" s="675">
        <v>655777</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332</v>
      </c>
      <c r="C43" s="664"/>
      <c r="D43" s="664"/>
      <c r="E43" s="664"/>
      <c r="F43" s="664"/>
      <c r="G43" s="664"/>
      <c r="H43" s="664"/>
      <c r="I43" s="664"/>
      <c r="J43" s="664"/>
      <c r="K43" s="664"/>
      <c r="L43" s="664"/>
      <c r="M43" s="664"/>
      <c r="N43" s="664"/>
      <c r="O43" s="664"/>
      <c r="P43" s="664"/>
      <c r="Q43" s="665"/>
      <c r="R43" s="666">
        <v>504979</v>
      </c>
      <c r="S43" s="667"/>
      <c r="T43" s="667"/>
      <c r="U43" s="667"/>
      <c r="V43" s="667"/>
      <c r="W43" s="667"/>
      <c r="X43" s="667"/>
      <c r="Y43" s="668"/>
      <c r="Z43" s="669">
        <v>1.4</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333</v>
      </c>
      <c r="CE43" s="664"/>
      <c r="CF43" s="664"/>
      <c r="CG43" s="664"/>
      <c r="CH43" s="664"/>
      <c r="CI43" s="664"/>
      <c r="CJ43" s="664"/>
      <c r="CK43" s="664"/>
      <c r="CL43" s="664"/>
      <c r="CM43" s="664"/>
      <c r="CN43" s="664"/>
      <c r="CO43" s="664"/>
      <c r="CP43" s="664"/>
      <c r="CQ43" s="665"/>
      <c r="CR43" s="666">
        <v>54553</v>
      </c>
      <c r="CS43" s="700"/>
      <c r="CT43" s="700"/>
      <c r="CU43" s="700"/>
      <c r="CV43" s="700"/>
      <c r="CW43" s="700"/>
      <c r="CX43" s="700"/>
      <c r="CY43" s="701"/>
      <c r="CZ43" s="671">
        <v>0.2</v>
      </c>
      <c r="DA43" s="702"/>
      <c r="DB43" s="702"/>
      <c r="DC43" s="708"/>
      <c r="DD43" s="675">
        <v>54553</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334</v>
      </c>
      <c r="C44" s="711"/>
      <c r="D44" s="711"/>
      <c r="E44" s="711"/>
      <c r="F44" s="711"/>
      <c r="G44" s="711"/>
      <c r="H44" s="711"/>
      <c r="I44" s="711"/>
      <c r="J44" s="711"/>
      <c r="K44" s="711"/>
      <c r="L44" s="711"/>
      <c r="M44" s="711"/>
      <c r="N44" s="711"/>
      <c r="O44" s="711"/>
      <c r="P44" s="711"/>
      <c r="Q44" s="712"/>
      <c r="R44" s="760">
        <v>36459752</v>
      </c>
      <c r="S44" s="761"/>
      <c r="T44" s="761"/>
      <c r="U44" s="761"/>
      <c r="V44" s="761"/>
      <c r="W44" s="761"/>
      <c r="X44" s="761"/>
      <c r="Y44" s="762"/>
      <c r="Z44" s="763">
        <v>100</v>
      </c>
      <c r="AA44" s="763"/>
      <c r="AB44" s="763"/>
      <c r="AC44" s="763"/>
      <c r="AD44" s="764">
        <v>17925363</v>
      </c>
      <c r="AE44" s="764"/>
      <c r="AF44" s="764"/>
      <c r="AG44" s="764"/>
      <c r="AH44" s="764"/>
      <c r="AI44" s="764"/>
      <c r="AJ44" s="764"/>
      <c r="AK44" s="764"/>
      <c r="AL44" s="765">
        <v>100</v>
      </c>
      <c r="AM44" s="738"/>
      <c r="AN44" s="738"/>
      <c r="AO44" s="766"/>
      <c r="CD44" s="767" t="s">
        <v>285</v>
      </c>
      <c r="CE44" s="768"/>
      <c r="CF44" s="663" t="s">
        <v>335</v>
      </c>
      <c r="CG44" s="664"/>
      <c r="CH44" s="664"/>
      <c r="CI44" s="664"/>
      <c r="CJ44" s="664"/>
      <c r="CK44" s="664"/>
      <c r="CL44" s="664"/>
      <c r="CM44" s="664"/>
      <c r="CN44" s="664"/>
      <c r="CO44" s="664"/>
      <c r="CP44" s="664"/>
      <c r="CQ44" s="665"/>
      <c r="CR44" s="666">
        <v>2555269</v>
      </c>
      <c r="CS44" s="667"/>
      <c r="CT44" s="667"/>
      <c r="CU44" s="667"/>
      <c r="CV44" s="667"/>
      <c r="CW44" s="667"/>
      <c r="CX44" s="667"/>
      <c r="CY44" s="668"/>
      <c r="CZ44" s="671">
        <v>7.4</v>
      </c>
      <c r="DA44" s="672"/>
      <c r="DB44" s="672"/>
      <c r="DC44" s="684"/>
      <c r="DD44" s="675">
        <v>655777</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630</v>
      </c>
      <c r="CG45" s="664"/>
      <c r="CH45" s="664"/>
      <c r="CI45" s="664"/>
      <c r="CJ45" s="664"/>
      <c r="CK45" s="664"/>
      <c r="CL45" s="664"/>
      <c r="CM45" s="664"/>
      <c r="CN45" s="664"/>
      <c r="CO45" s="664"/>
      <c r="CP45" s="664"/>
      <c r="CQ45" s="665"/>
      <c r="CR45" s="666">
        <v>1347266</v>
      </c>
      <c r="CS45" s="700"/>
      <c r="CT45" s="700"/>
      <c r="CU45" s="700"/>
      <c r="CV45" s="700"/>
      <c r="CW45" s="700"/>
      <c r="CX45" s="700"/>
      <c r="CY45" s="701"/>
      <c r="CZ45" s="671">
        <v>3.9</v>
      </c>
      <c r="DA45" s="702"/>
      <c r="DB45" s="702"/>
      <c r="DC45" s="708"/>
      <c r="DD45" s="675">
        <v>22337</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336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631</v>
      </c>
      <c r="CG46" s="664"/>
      <c r="CH46" s="664"/>
      <c r="CI46" s="664"/>
      <c r="CJ46" s="664"/>
      <c r="CK46" s="664"/>
      <c r="CL46" s="664"/>
      <c r="CM46" s="664"/>
      <c r="CN46" s="664"/>
      <c r="CO46" s="664"/>
      <c r="CP46" s="664"/>
      <c r="CQ46" s="665"/>
      <c r="CR46" s="666">
        <v>1094877</v>
      </c>
      <c r="CS46" s="667"/>
      <c r="CT46" s="667"/>
      <c r="CU46" s="667"/>
      <c r="CV46" s="667"/>
      <c r="CW46" s="667"/>
      <c r="CX46" s="667"/>
      <c r="CY46" s="668"/>
      <c r="CZ46" s="671">
        <v>3.2</v>
      </c>
      <c r="DA46" s="672"/>
      <c r="DB46" s="672"/>
      <c r="DC46" s="684"/>
      <c r="DD46" s="675">
        <v>623014</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337</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338</v>
      </c>
      <c r="CG47" s="664"/>
      <c r="CH47" s="664"/>
      <c r="CI47" s="664"/>
      <c r="CJ47" s="664"/>
      <c r="CK47" s="664"/>
      <c r="CL47" s="664"/>
      <c r="CM47" s="664"/>
      <c r="CN47" s="664"/>
      <c r="CO47" s="664"/>
      <c r="CP47" s="664"/>
      <c r="CQ47" s="665"/>
      <c r="CR47" s="666" t="s">
        <v>127</v>
      </c>
      <c r="CS47" s="700"/>
      <c r="CT47" s="700"/>
      <c r="CU47" s="700"/>
      <c r="CV47" s="700"/>
      <c r="CW47" s="700"/>
      <c r="CX47" s="700"/>
      <c r="CY47" s="701"/>
      <c r="CZ47" s="671" t="s">
        <v>620</v>
      </c>
      <c r="DA47" s="702"/>
      <c r="DB47" s="702"/>
      <c r="DC47" s="708"/>
      <c r="DD47" s="675" t="s">
        <v>611</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339</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340</v>
      </c>
      <c r="CG48" s="664"/>
      <c r="CH48" s="664"/>
      <c r="CI48" s="664"/>
      <c r="CJ48" s="664"/>
      <c r="CK48" s="664"/>
      <c r="CL48" s="664"/>
      <c r="CM48" s="664"/>
      <c r="CN48" s="664"/>
      <c r="CO48" s="664"/>
      <c r="CP48" s="664"/>
      <c r="CQ48" s="665"/>
      <c r="CR48" s="666" t="s">
        <v>611</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341</v>
      </c>
      <c r="CE49" s="711"/>
      <c r="CF49" s="711"/>
      <c r="CG49" s="711"/>
      <c r="CH49" s="711"/>
      <c r="CI49" s="711"/>
      <c r="CJ49" s="711"/>
      <c r="CK49" s="711"/>
      <c r="CL49" s="711"/>
      <c r="CM49" s="711"/>
      <c r="CN49" s="711"/>
      <c r="CO49" s="711"/>
      <c r="CP49" s="711"/>
      <c r="CQ49" s="712"/>
      <c r="CR49" s="760">
        <v>34513486</v>
      </c>
      <c r="CS49" s="737"/>
      <c r="CT49" s="737"/>
      <c r="CU49" s="737"/>
      <c r="CV49" s="737"/>
      <c r="CW49" s="737"/>
      <c r="CX49" s="737"/>
      <c r="CY49" s="774"/>
      <c r="CZ49" s="765">
        <v>100</v>
      </c>
      <c r="DA49" s="775"/>
      <c r="DB49" s="775"/>
      <c r="DC49" s="776"/>
      <c r="DD49" s="777">
        <v>20704093</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1mm32OnGx0m0O2UIkLC7IEUpVBXc1R9m7NBZgeKFNIqVQUGGHFHsy9A+xC2x4v65xYRGfUKYK8rdfYdH0KYg8A==" saltValue="TZzHs/LtMnu3rXRP5A2MP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342</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343</v>
      </c>
      <c r="DK2" s="788"/>
      <c r="DL2" s="788"/>
      <c r="DM2" s="788"/>
      <c r="DN2" s="788"/>
      <c r="DO2" s="789"/>
      <c r="DP2" s="224"/>
      <c r="DQ2" s="787" t="s">
        <v>344</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345</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346</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347</v>
      </c>
      <c r="B5" s="793"/>
      <c r="C5" s="793"/>
      <c r="D5" s="793"/>
      <c r="E5" s="793"/>
      <c r="F5" s="793"/>
      <c r="G5" s="793"/>
      <c r="H5" s="793"/>
      <c r="I5" s="793"/>
      <c r="J5" s="793"/>
      <c r="K5" s="793"/>
      <c r="L5" s="793"/>
      <c r="M5" s="793"/>
      <c r="N5" s="793"/>
      <c r="O5" s="793"/>
      <c r="P5" s="794"/>
      <c r="Q5" s="798" t="s">
        <v>348</v>
      </c>
      <c r="R5" s="799"/>
      <c r="S5" s="799"/>
      <c r="T5" s="799"/>
      <c r="U5" s="800"/>
      <c r="V5" s="798" t="s">
        <v>349</v>
      </c>
      <c r="W5" s="799"/>
      <c r="X5" s="799"/>
      <c r="Y5" s="799"/>
      <c r="Z5" s="800"/>
      <c r="AA5" s="798" t="s">
        <v>350</v>
      </c>
      <c r="AB5" s="799"/>
      <c r="AC5" s="799"/>
      <c r="AD5" s="799"/>
      <c r="AE5" s="799"/>
      <c r="AF5" s="804" t="s">
        <v>351</v>
      </c>
      <c r="AG5" s="799"/>
      <c r="AH5" s="799"/>
      <c r="AI5" s="799"/>
      <c r="AJ5" s="805"/>
      <c r="AK5" s="799" t="s">
        <v>352</v>
      </c>
      <c r="AL5" s="799"/>
      <c r="AM5" s="799"/>
      <c r="AN5" s="799"/>
      <c r="AO5" s="800"/>
      <c r="AP5" s="798" t="s">
        <v>353</v>
      </c>
      <c r="AQ5" s="799"/>
      <c r="AR5" s="799"/>
      <c r="AS5" s="799"/>
      <c r="AT5" s="800"/>
      <c r="AU5" s="798" t="s">
        <v>354</v>
      </c>
      <c r="AV5" s="799"/>
      <c r="AW5" s="799"/>
      <c r="AX5" s="799"/>
      <c r="AY5" s="805"/>
      <c r="AZ5" s="228"/>
      <c r="BA5" s="228"/>
      <c r="BB5" s="228"/>
      <c r="BC5" s="228"/>
      <c r="BD5" s="228"/>
      <c r="BE5" s="229"/>
      <c r="BF5" s="229"/>
      <c r="BG5" s="229"/>
      <c r="BH5" s="229"/>
      <c r="BI5" s="229"/>
      <c r="BJ5" s="229"/>
      <c r="BK5" s="229"/>
      <c r="BL5" s="229"/>
      <c r="BM5" s="229"/>
      <c r="BN5" s="229"/>
      <c r="BO5" s="229"/>
      <c r="BP5" s="229"/>
      <c r="BQ5" s="792" t="s">
        <v>355</v>
      </c>
      <c r="BR5" s="793"/>
      <c r="BS5" s="793"/>
      <c r="BT5" s="793"/>
      <c r="BU5" s="793"/>
      <c r="BV5" s="793"/>
      <c r="BW5" s="793"/>
      <c r="BX5" s="793"/>
      <c r="BY5" s="793"/>
      <c r="BZ5" s="793"/>
      <c r="CA5" s="793"/>
      <c r="CB5" s="793"/>
      <c r="CC5" s="793"/>
      <c r="CD5" s="793"/>
      <c r="CE5" s="793"/>
      <c r="CF5" s="793"/>
      <c r="CG5" s="794"/>
      <c r="CH5" s="798" t="s">
        <v>356</v>
      </c>
      <c r="CI5" s="799"/>
      <c r="CJ5" s="799"/>
      <c r="CK5" s="799"/>
      <c r="CL5" s="800"/>
      <c r="CM5" s="798" t="s">
        <v>357</v>
      </c>
      <c r="CN5" s="799"/>
      <c r="CO5" s="799"/>
      <c r="CP5" s="799"/>
      <c r="CQ5" s="800"/>
      <c r="CR5" s="798" t="s">
        <v>358</v>
      </c>
      <c r="CS5" s="799"/>
      <c r="CT5" s="799"/>
      <c r="CU5" s="799"/>
      <c r="CV5" s="800"/>
      <c r="CW5" s="798" t="s">
        <v>359</v>
      </c>
      <c r="CX5" s="799"/>
      <c r="CY5" s="799"/>
      <c r="CZ5" s="799"/>
      <c r="DA5" s="800"/>
      <c r="DB5" s="798" t="s">
        <v>360</v>
      </c>
      <c r="DC5" s="799"/>
      <c r="DD5" s="799"/>
      <c r="DE5" s="799"/>
      <c r="DF5" s="800"/>
      <c r="DG5" s="828" t="s">
        <v>361</v>
      </c>
      <c r="DH5" s="829"/>
      <c r="DI5" s="829"/>
      <c r="DJ5" s="829"/>
      <c r="DK5" s="830"/>
      <c r="DL5" s="828" t="s">
        <v>362</v>
      </c>
      <c r="DM5" s="829"/>
      <c r="DN5" s="829"/>
      <c r="DO5" s="829"/>
      <c r="DP5" s="830"/>
      <c r="DQ5" s="798" t="s">
        <v>363</v>
      </c>
      <c r="DR5" s="799"/>
      <c r="DS5" s="799"/>
      <c r="DT5" s="799"/>
      <c r="DU5" s="800"/>
      <c r="DV5" s="798" t="s">
        <v>354</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364</v>
      </c>
      <c r="C7" s="815"/>
      <c r="D7" s="815"/>
      <c r="E7" s="815"/>
      <c r="F7" s="815"/>
      <c r="G7" s="815"/>
      <c r="H7" s="815"/>
      <c r="I7" s="815"/>
      <c r="J7" s="815"/>
      <c r="K7" s="815"/>
      <c r="L7" s="815"/>
      <c r="M7" s="815"/>
      <c r="N7" s="815"/>
      <c r="O7" s="815"/>
      <c r="P7" s="816"/>
      <c r="Q7" s="817">
        <v>36444</v>
      </c>
      <c r="R7" s="818"/>
      <c r="S7" s="818"/>
      <c r="T7" s="818"/>
      <c r="U7" s="818"/>
      <c r="V7" s="818">
        <v>34507</v>
      </c>
      <c r="W7" s="818"/>
      <c r="X7" s="818"/>
      <c r="Y7" s="818"/>
      <c r="Z7" s="818"/>
      <c r="AA7" s="818">
        <v>1937</v>
      </c>
      <c r="AB7" s="818"/>
      <c r="AC7" s="818"/>
      <c r="AD7" s="818"/>
      <c r="AE7" s="819"/>
      <c r="AF7" s="820">
        <v>1929</v>
      </c>
      <c r="AG7" s="821"/>
      <c r="AH7" s="821"/>
      <c r="AI7" s="821"/>
      <c r="AJ7" s="822"/>
      <c r="AK7" s="823">
        <v>1444</v>
      </c>
      <c r="AL7" s="824"/>
      <c r="AM7" s="824"/>
      <c r="AN7" s="824"/>
      <c r="AO7" s="824"/>
      <c r="AP7" s="824">
        <v>50730</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594</v>
      </c>
      <c r="BT7" s="812"/>
      <c r="BU7" s="812"/>
      <c r="BV7" s="812"/>
      <c r="BW7" s="812"/>
      <c r="BX7" s="812"/>
      <c r="BY7" s="812"/>
      <c r="BZ7" s="812"/>
      <c r="CA7" s="812"/>
      <c r="CB7" s="812"/>
      <c r="CC7" s="812"/>
      <c r="CD7" s="812"/>
      <c r="CE7" s="812"/>
      <c r="CF7" s="812"/>
      <c r="CG7" s="827"/>
      <c r="CH7" s="808">
        <v>-3</v>
      </c>
      <c r="CI7" s="809"/>
      <c r="CJ7" s="809"/>
      <c r="CK7" s="809"/>
      <c r="CL7" s="810"/>
      <c r="CM7" s="808">
        <v>54</v>
      </c>
      <c r="CN7" s="809"/>
      <c r="CO7" s="809"/>
      <c r="CP7" s="809"/>
      <c r="CQ7" s="810"/>
      <c r="CR7" s="808">
        <v>29</v>
      </c>
      <c r="CS7" s="809"/>
      <c r="CT7" s="809"/>
      <c r="CU7" s="809"/>
      <c r="CV7" s="810"/>
      <c r="CW7" s="808">
        <v>2</v>
      </c>
      <c r="CX7" s="809"/>
      <c r="CY7" s="809"/>
      <c r="CZ7" s="809"/>
      <c r="DA7" s="810"/>
      <c r="DB7" s="808" t="s">
        <v>569</v>
      </c>
      <c r="DC7" s="809"/>
      <c r="DD7" s="809"/>
      <c r="DE7" s="809"/>
      <c r="DF7" s="810"/>
      <c r="DG7" s="808" t="s">
        <v>569</v>
      </c>
      <c r="DH7" s="809"/>
      <c r="DI7" s="809"/>
      <c r="DJ7" s="809"/>
      <c r="DK7" s="810"/>
      <c r="DL7" s="808" t="s">
        <v>597</v>
      </c>
      <c r="DM7" s="809"/>
      <c r="DN7" s="809"/>
      <c r="DO7" s="809"/>
      <c r="DP7" s="810"/>
      <c r="DQ7" s="808" t="s">
        <v>569</v>
      </c>
      <c r="DR7" s="809"/>
      <c r="DS7" s="809"/>
      <c r="DT7" s="809"/>
      <c r="DU7" s="810"/>
      <c r="DV7" s="811" t="s">
        <v>598</v>
      </c>
      <c r="DW7" s="812"/>
      <c r="DX7" s="812"/>
      <c r="DY7" s="812"/>
      <c r="DZ7" s="813"/>
      <c r="EA7" s="230"/>
    </row>
    <row r="8" spans="1:131" s="231" customFormat="1" ht="26.25" customHeight="1" x14ac:dyDescent="0.15">
      <c r="A8" s="234">
        <v>2</v>
      </c>
      <c r="B8" s="845" t="s">
        <v>365</v>
      </c>
      <c r="C8" s="846"/>
      <c r="D8" s="846"/>
      <c r="E8" s="846"/>
      <c r="F8" s="846"/>
      <c r="G8" s="846"/>
      <c r="H8" s="846"/>
      <c r="I8" s="846"/>
      <c r="J8" s="846"/>
      <c r="K8" s="846"/>
      <c r="L8" s="846"/>
      <c r="M8" s="846"/>
      <c r="N8" s="846"/>
      <c r="O8" s="846"/>
      <c r="P8" s="847"/>
      <c r="Q8" s="848">
        <v>107</v>
      </c>
      <c r="R8" s="849"/>
      <c r="S8" s="849"/>
      <c r="T8" s="849"/>
      <c r="U8" s="849"/>
      <c r="V8" s="849">
        <v>98</v>
      </c>
      <c r="W8" s="849"/>
      <c r="X8" s="849"/>
      <c r="Y8" s="849"/>
      <c r="Z8" s="849"/>
      <c r="AA8" s="849">
        <v>9</v>
      </c>
      <c r="AB8" s="849"/>
      <c r="AC8" s="849"/>
      <c r="AD8" s="849"/>
      <c r="AE8" s="850"/>
      <c r="AF8" s="851">
        <v>9</v>
      </c>
      <c r="AG8" s="852"/>
      <c r="AH8" s="852"/>
      <c r="AI8" s="852"/>
      <c r="AJ8" s="853"/>
      <c r="AK8" s="834">
        <v>91</v>
      </c>
      <c r="AL8" s="835"/>
      <c r="AM8" s="835"/>
      <c r="AN8" s="835"/>
      <c r="AO8" s="835"/>
      <c r="AP8" s="835" t="s">
        <v>569</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595</v>
      </c>
      <c r="BT8" s="839"/>
      <c r="BU8" s="839"/>
      <c r="BV8" s="839"/>
      <c r="BW8" s="839"/>
      <c r="BX8" s="839"/>
      <c r="BY8" s="839"/>
      <c r="BZ8" s="839"/>
      <c r="CA8" s="839"/>
      <c r="CB8" s="839"/>
      <c r="CC8" s="839"/>
      <c r="CD8" s="839"/>
      <c r="CE8" s="839"/>
      <c r="CF8" s="839"/>
      <c r="CG8" s="840"/>
      <c r="CH8" s="841">
        <v>2</v>
      </c>
      <c r="CI8" s="842"/>
      <c r="CJ8" s="842"/>
      <c r="CK8" s="842"/>
      <c r="CL8" s="843"/>
      <c r="CM8" s="841">
        <v>44</v>
      </c>
      <c r="CN8" s="842"/>
      <c r="CO8" s="842"/>
      <c r="CP8" s="842"/>
      <c r="CQ8" s="843"/>
      <c r="CR8" s="841">
        <v>14</v>
      </c>
      <c r="CS8" s="842"/>
      <c r="CT8" s="842"/>
      <c r="CU8" s="842"/>
      <c r="CV8" s="843"/>
      <c r="CW8" s="841" t="s">
        <v>569</v>
      </c>
      <c r="CX8" s="842"/>
      <c r="CY8" s="842"/>
      <c r="CZ8" s="842"/>
      <c r="DA8" s="843"/>
      <c r="DB8" s="841" t="s">
        <v>596</v>
      </c>
      <c r="DC8" s="842"/>
      <c r="DD8" s="842"/>
      <c r="DE8" s="842"/>
      <c r="DF8" s="843"/>
      <c r="DG8" s="841" t="s">
        <v>569</v>
      </c>
      <c r="DH8" s="842"/>
      <c r="DI8" s="842"/>
      <c r="DJ8" s="842"/>
      <c r="DK8" s="843"/>
      <c r="DL8" s="841" t="s">
        <v>569</v>
      </c>
      <c r="DM8" s="842"/>
      <c r="DN8" s="842"/>
      <c r="DO8" s="842"/>
      <c r="DP8" s="843"/>
      <c r="DQ8" s="841" t="s">
        <v>569</v>
      </c>
      <c r="DR8" s="842"/>
      <c r="DS8" s="842"/>
      <c r="DT8" s="842"/>
      <c r="DU8" s="843"/>
      <c r="DV8" s="838" t="s">
        <v>599</v>
      </c>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366</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367</v>
      </c>
      <c r="B23" s="854" t="s">
        <v>368</v>
      </c>
      <c r="C23" s="855"/>
      <c r="D23" s="855"/>
      <c r="E23" s="855"/>
      <c r="F23" s="855"/>
      <c r="G23" s="855"/>
      <c r="H23" s="855"/>
      <c r="I23" s="855"/>
      <c r="J23" s="855"/>
      <c r="K23" s="855"/>
      <c r="L23" s="855"/>
      <c r="M23" s="855"/>
      <c r="N23" s="855"/>
      <c r="O23" s="855"/>
      <c r="P23" s="856"/>
      <c r="Q23" s="857">
        <v>36460</v>
      </c>
      <c r="R23" s="858"/>
      <c r="S23" s="858"/>
      <c r="T23" s="858"/>
      <c r="U23" s="858"/>
      <c r="V23" s="858">
        <v>34513</v>
      </c>
      <c r="W23" s="858"/>
      <c r="X23" s="858"/>
      <c r="Y23" s="858"/>
      <c r="Z23" s="858"/>
      <c r="AA23" s="858">
        <v>1946</v>
      </c>
      <c r="AB23" s="858"/>
      <c r="AC23" s="858"/>
      <c r="AD23" s="858"/>
      <c r="AE23" s="859"/>
      <c r="AF23" s="860">
        <v>1938</v>
      </c>
      <c r="AG23" s="858"/>
      <c r="AH23" s="858"/>
      <c r="AI23" s="858"/>
      <c r="AJ23" s="861"/>
      <c r="AK23" s="862"/>
      <c r="AL23" s="863"/>
      <c r="AM23" s="863"/>
      <c r="AN23" s="863"/>
      <c r="AO23" s="863"/>
      <c r="AP23" s="858">
        <v>50730</v>
      </c>
      <c r="AQ23" s="858"/>
      <c r="AR23" s="858"/>
      <c r="AS23" s="858"/>
      <c r="AT23" s="858"/>
      <c r="AU23" s="874"/>
      <c r="AV23" s="874"/>
      <c r="AW23" s="874"/>
      <c r="AX23" s="874"/>
      <c r="AY23" s="875"/>
      <c r="AZ23" s="876" t="s">
        <v>369</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370</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371</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347</v>
      </c>
      <c r="B26" s="793"/>
      <c r="C26" s="793"/>
      <c r="D26" s="793"/>
      <c r="E26" s="793"/>
      <c r="F26" s="793"/>
      <c r="G26" s="793"/>
      <c r="H26" s="793"/>
      <c r="I26" s="793"/>
      <c r="J26" s="793"/>
      <c r="K26" s="793"/>
      <c r="L26" s="793"/>
      <c r="M26" s="793"/>
      <c r="N26" s="793"/>
      <c r="O26" s="793"/>
      <c r="P26" s="794"/>
      <c r="Q26" s="798" t="s">
        <v>372</v>
      </c>
      <c r="R26" s="799"/>
      <c r="S26" s="799"/>
      <c r="T26" s="799"/>
      <c r="U26" s="800"/>
      <c r="V26" s="798" t="s">
        <v>373</v>
      </c>
      <c r="W26" s="799"/>
      <c r="X26" s="799"/>
      <c r="Y26" s="799"/>
      <c r="Z26" s="800"/>
      <c r="AA26" s="798" t="s">
        <v>374</v>
      </c>
      <c r="AB26" s="799"/>
      <c r="AC26" s="799"/>
      <c r="AD26" s="799"/>
      <c r="AE26" s="799"/>
      <c r="AF26" s="879" t="s">
        <v>375</v>
      </c>
      <c r="AG26" s="880"/>
      <c r="AH26" s="880"/>
      <c r="AI26" s="880"/>
      <c r="AJ26" s="881"/>
      <c r="AK26" s="799" t="s">
        <v>376</v>
      </c>
      <c r="AL26" s="799"/>
      <c r="AM26" s="799"/>
      <c r="AN26" s="799"/>
      <c r="AO26" s="800"/>
      <c r="AP26" s="798" t="s">
        <v>377</v>
      </c>
      <c r="AQ26" s="799"/>
      <c r="AR26" s="799"/>
      <c r="AS26" s="799"/>
      <c r="AT26" s="800"/>
      <c r="AU26" s="798" t="s">
        <v>378</v>
      </c>
      <c r="AV26" s="799"/>
      <c r="AW26" s="799"/>
      <c r="AX26" s="799"/>
      <c r="AY26" s="800"/>
      <c r="AZ26" s="798" t="s">
        <v>379</v>
      </c>
      <c r="BA26" s="799"/>
      <c r="BB26" s="799"/>
      <c r="BC26" s="799"/>
      <c r="BD26" s="800"/>
      <c r="BE26" s="798" t="s">
        <v>354</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380</v>
      </c>
      <c r="C28" s="815"/>
      <c r="D28" s="815"/>
      <c r="E28" s="815"/>
      <c r="F28" s="815"/>
      <c r="G28" s="815"/>
      <c r="H28" s="815"/>
      <c r="I28" s="815"/>
      <c r="J28" s="815"/>
      <c r="K28" s="815"/>
      <c r="L28" s="815"/>
      <c r="M28" s="815"/>
      <c r="N28" s="815"/>
      <c r="O28" s="815"/>
      <c r="P28" s="816"/>
      <c r="Q28" s="887">
        <v>6549</v>
      </c>
      <c r="R28" s="888"/>
      <c r="S28" s="888"/>
      <c r="T28" s="888"/>
      <c r="U28" s="888"/>
      <c r="V28" s="888">
        <v>6289</v>
      </c>
      <c r="W28" s="888"/>
      <c r="X28" s="888"/>
      <c r="Y28" s="888"/>
      <c r="Z28" s="888"/>
      <c r="AA28" s="888">
        <v>260</v>
      </c>
      <c r="AB28" s="888"/>
      <c r="AC28" s="888"/>
      <c r="AD28" s="888"/>
      <c r="AE28" s="889"/>
      <c r="AF28" s="890">
        <v>260</v>
      </c>
      <c r="AG28" s="888"/>
      <c r="AH28" s="888"/>
      <c r="AI28" s="888"/>
      <c r="AJ28" s="891"/>
      <c r="AK28" s="892">
        <v>857</v>
      </c>
      <c r="AL28" s="893"/>
      <c r="AM28" s="893"/>
      <c r="AN28" s="893"/>
      <c r="AO28" s="893"/>
      <c r="AP28" s="893" t="s">
        <v>570</v>
      </c>
      <c r="AQ28" s="893"/>
      <c r="AR28" s="893"/>
      <c r="AS28" s="893"/>
      <c r="AT28" s="893"/>
      <c r="AU28" s="893" t="s">
        <v>569</v>
      </c>
      <c r="AV28" s="893"/>
      <c r="AW28" s="893"/>
      <c r="AX28" s="893"/>
      <c r="AY28" s="893"/>
      <c r="AZ28" s="894" t="s">
        <v>569</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381</v>
      </c>
      <c r="C29" s="846"/>
      <c r="D29" s="846"/>
      <c r="E29" s="846"/>
      <c r="F29" s="846"/>
      <c r="G29" s="846"/>
      <c r="H29" s="846"/>
      <c r="I29" s="846"/>
      <c r="J29" s="846"/>
      <c r="K29" s="846"/>
      <c r="L29" s="846"/>
      <c r="M29" s="846"/>
      <c r="N29" s="846"/>
      <c r="O29" s="846"/>
      <c r="P29" s="847"/>
      <c r="Q29" s="848">
        <v>172</v>
      </c>
      <c r="R29" s="849"/>
      <c r="S29" s="849"/>
      <c r="T29" s="849"/>
      <c r="U29" s="849"/>
      <c r="V29" s="849">
        <v>121</v>
      </c>
      <c r="W29" s="849"/>
      <c r="X29" s="849"/>
      <c r="Y29" s="849"/>
      <c r="Z29" s="849"/>
      <c r="AA29" s="849">
        <v>51</v>
      </c>
      <c r="AB29" s="849"/>
      <c r="AC29" s="849"/>
      <c r="AD29" s="849"/>
      <c r="AE29" s="850"/>
      <c r="AF29" s="851">
        <v>51</v>
      </c>
      <c r="AG29" s="852"/>
      <c r="AH29" s="852"/>
      <c r="AI29" s="852"/>
      <c r="AJ29" s="853"/>
      <c r="AK29" s="899">
        <v>32</v>
      </c>
      <c r="AL29" s="895"/>
      <c r="AM29" s="895"/>
      <c r="AN29" s="895"/>
      <c r="AO29" s="895"/>
      <c r="AP29" s="895">
        <v>18</v>
      </c>
      <c r="AQ29" s="895"/>
      <c r="AR29" s="895"/>
      <c r="AS29" s="895"/>
      <c r="AT29" s="895"/>
      <c r="AU29" s="895" t="s">
        <v>569</v>
      </c>
      <c r="AV29" s="895"/>
      <c r="AW29" s="895"/>
      <c r="AX29" s="895"/>
      <c r="AY29" s="895"/>
      <c r="AZ29" s="896" t="s">
        <v>569</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382</v>
      </c>
      <c r="C30" s="846"/>
      <c r="D30" s="846"/>
      <c r="E30" s="846"/>
      <c r="F30" s="846"/>
      <c r="G30" s="846"/>
      <c r="H30" s="846"/>
      <c r="I30" s="846"/>
      <c r="J30" s="846"/>
      <c r="K30" s="846"/>
      <c r="L30" s="846"/>
      <c r="M30" s="846"/>
      <c r="N30" s="846"/>
      <c r="O30" s="846"/>
      <c r="P30" s="847"/>
      <c r="Q30" s="848">
        <v>46</v>
      </c>
      <c r="R30" s="849"/>
      <c r="S30" s="849"/>
      <c r="T30" s="849"/>
      <c r="U30" s="849"/>
      <c r="V30" s="849">
        <v>38</v>
      </c>
      <c r="W30" s="849"/>
      <c r="X30" s="849"/>
      <c r="Y30" s="849"/>
      <c r="Z30" s="849"/>
      <c r="AA30" s="849">
        <v>8</v>
      </c>
      <c r="AB30" s="849"/>
      <c r="AC30" s="849"/>
      <c r="AD30" s="849"/>
      <c r="AE30" s="850"/>
      <c r="AF30" s="851">
        <v>8</v>
      </c>
      <c r="AG30" s="852"/>
      <c r="AH30" s="852"/>
      <c r="AI30" s="852"/>
      <c r="AJ30" s="853"/>
      <c r="AK30" s="899">
        <v>23</v>
      </c>
      <c r="AL30" s="895"/>
      <c r="AM30" s="895"/>
      <c r="AN30" s="895"/>
      <c r="AO30" s="895"/>
      <c r="AP30" s="895">
        <v>1</v>
      </c>
      <c r="AQ30" s="895"/>
      <c r="AR30" s="895"/>
      <c r="AS30" s="895"/>
      <c r="AT30" s="895"/>
      <c r="AU30" s="895" t="s">
        <v>569</v>
      </c>
      <c r="AV30" s="895"/>
      <c r="AW30" s="895"/>
      <c r="AX30" s="895"/>
      <c r="AY30" s="895"/>
      <c r="AZ30" s="896" t="s">
        <v>569</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383</v>
      </c>
      <c r="C31" s="846"/>
      <c r="D31" s="846"/>
      <c r="E31" s="846"/>
      <c r="F31" s="846"/>
      <c r="G31" s="846"/>
      <c r="H31" s="846"/>
      <c r="I31" s="846"/>
      <c r="J31" s="846"/>
      <c r="K31" s="846"/>
      <c r="L31" s="846"/>
      <c r="M31" s="846"/>
      <c r="N31" s="846"/>
      <c r="O31" s="846"/>
      <c r="P31" s="847"/>
      <c r="Q31" s="848">
        <v>7000</v>
      </c>
      <c r="R31" s="849"/>
      <c r="S31" s="849"/>
      <c r="T31" s="849"/>
      <c r="U31" s="849"/>
      <c r="V31" s="849">
        <v>6824</v>
      </c>
      <c r="W31" s="849"/>
      <c r="X31" s="849"/>
      <c r="Y31" s="849"/>
      <c r="Z31" s="849"/>
      <c r="AA31" s="849">
        <v>176</v>
      </c>
      <c r="AB31" s="849"/>
      <c r="AC31" s="849"/>
      <c r="AD31" s="849"/>
      <c r="AE31" s="850"/>
      <c r="AF31" s="851">
        <v>176</v>
      </c>
      <c r="AG31" s="852"/>
      <c r="AH31" s="852"/>
      <c r="AI31" s="852"/>
      <c r="AJ31" s="853"/>
      <c r="AK31" s="899">
        <v>1253</v>
      </c>
      <c r="AL31" s="895"/>
      <c r="AM31" s="895"/>
      <c r="AN31" s="895"/>
      <c r="AO31" s="895"/>
      <c r="AP31" s="895" t="s">
        <v>571</v>
      </c>
      <c r="AQ31" s="895"/>
      <c r="AR31" s="895"/>
      <c r="AS31" s="895"/>
      <c r="AT31" s="895"/>
      <c r="AU31" s="895" t="s">
        <v>569</v>
      </c>
      <c r="AV31" s="895"/>
      <c r="AW31" s="895"/>
      <c r="AX31" s="895"/>
      <c r="AY31" s="895"/>
      <c r="AZ31" s="896" t="s">
        <v>569</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384</v>
      </c>
      <c r="C32" s="846"/>
      <c r="D32" s="846"/>
      <c r="E32" s="846"/>
      <c r="F32" s="846"/>
      <c r="G32" s="846"/>
      <c r="H32" s="846"/>
      <c r="I32" s="846"/>
      <c r="J32" s="846"/>
      <c r="K32" s="846"/>
      <c r="L32" s="846"/>
      <c r="M32" s="846"/>
      <c r="N32" s="846"/>
      <c r="O32" s="846"/>
      <c r="P32" s="847"/>
      <c r="Q32" s="848">
        <v>715</v>
      </c>
      <c r="R32" s="849"/>
      <c r="S32" s="849"/>
      <c r="T32" s="849"/>
      <c r="U32" s="849"/>
      <c r="V32" s="849">
        <v>685</v>
      </c>
      <c r="W32" s="849"/>
      <c r="X32" s="849"/>
      <c r="Y32" s="849"/>
      <c r="Z32" s="849"/>
      <c r="AA32" s="849">
        <v>30</v>
      </c>
      <c r="AB32" s="849"/>
      <c r="AC32" s="849"/>
      <c r="AD32" s="849"/>
      <c r="AE32" s="850"/>
      <c r="AF32" s="851">
        <v>30</v>
      </c>
      <c r="AG32" s="852"/>
      <c r="AH32" s="852"/>
      <c r="AI32" s="852"/>
      <c r="AJ32" s="853"/>
      <c r="AK32" s="899">
        <v>263</v>
      </c>
      <c r="AL32" s="895"/>
      <c r="AM32" s="895"/>
      <c r="AN32" s="895"/>
      <c r="AO32" s="895"/>
      <c r="AP32" s="895" t="s">
        <v>569</v>
      </c>
      <c r="AQ32" s="895"/>
      <c r="AR32" s="895"/>
      <c r="AS32" s="895"/>
      <c r="AT32" s="895"/>
      <c r="AU32" s="895" t="s">
        <v>572</v>
      </c>
      <c r="AV32" s="895"/>
      <c r="AW32" s="895"/>
      <c r="AX32" s="895"/>
      <c r="AY32" s="895"/>
      <c r="AZ32" s="896" t="s">
        <v>569</v>
      </c>
      <c r="BA32" s="896"/>
      <c r="BB32" s="896"/>
      <c r="BC32" s="896"/>
      <c r="BD32" s="896"/>
      <c r="BE32" s="897"/>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385</v>
      </c>
      <c r="C33" s="846"/>
      <c r="D33" s="846"/>
      <c r="E33" s="846"/>
      <c r="F33" s="846"/>
      <c r="G33" s="846"/>
      <c r="H33" s="846"/>
      <c r="I33" s="846"/>
      <c r="J33" s="846"/>
      <c r="K33" s="846"/>
      <c r="L33" s="846"/>
      <c r="M33" s="846"/>
      <c r="N33" s="846"/>
      <c r="O33" s="846"/>
      <c r="P33" s="847"/>
      <c r="Q33" s="848">
        <v>1400</v>
      </c>
      <c r="R33" s="849"/>
      <c r="S33" s="849"/>
      <c r="T33" s="849"/>
      <c r="U33" s="849"/>
      <c r="V33" s="849">
        <v>1319</v>
      </c>
      <c r="W33" s="849"/>
      <c r="X33" s="849"/>
      <c r="Y33" s="849"/>
      <c r="Z33" s="849"/>
      <c r="AA33" s="849">
        <v>81</v>
      </c>
      <c r="AB33" s="849"/>
      <c r="AC33" s="849"/>
      <c r="AD33" s="849"/>
      <c r="AE33" s="850"/>
      <c r="AF33" s="851">
        <v>1482</v>
      </c>
      <c r="AG33" s="852"/>
      <c r="AH33" s="852"/>
      <c r="AI33" s="852"/>
      <c r="AJ33" s="853"/>
      <c r="AK33" s="899">
        <v>1</v>
      </c>
      <c r="AL33" s="895"/>
      <c r="AM33" s="895"/>
      <c r="AN33" s="895"/>
      <c r="AO33" s="895"/>
      <c r="AP33" s="895">
        <v>5470</v>
      </c>
      <c r="AQ33" s="895"/>
      <c r="AR33" s="895"/>
      <c r="AS33" s="895"/>
      <c r="AT33" s="895"/>
      <c r="AU33" s="895" t="s">
        <v>569</v>
      </c>
      <c r="AV33" s="895"/>
      <c r="AW33" s="895"/>
      <c r="AX33" s="895"/>
      <c r="AY33" s="895"/>
      <c r="AZ33" s="896" t="s">
        <v>571</v>
      </c>
      <c r="BA33" s="896"/>
      <c r="BB33" s="896"/>
      <c r="BC33" s="896"/>
      <c r="BD33" s="896"/>
      <c r="BE33" s="897" t="s">
        <v>386</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t="s">
        <v>387</v>
      </c>
      <c r="C34" s="846"/>
      <c r="D34" s="846"/>
      <c r="E34" s="846"/>
      <c r="F34" s="846"/>
      <c r="G34" s="846"/>
      <c r="H34" s="846"/>
      <c r="I34" s="846"/>
      <c r="J34" s="846"/>
      <c r="K34" s="846"/>
      <c r="L34" s="846"/>
      <c r="M34" s="846"/>
      <c r="N34" s="846"/>
      <c r="O34" s="846"/>
      <c r="P34" s="847"/>
      <c r="Q34" s="848">
        <v>104</v>
      </c>
      <c r="R34" s="849"/>
      <c r="S34" s="849"/>
      <c r="T34" s="849"/>
      <c r="U34" s="849"/>
      <c r="V34" s="849">
        <v>97</v>
      </c>
      <c r="W34" s="849"/>
      <c r="X34" s="849"/>
      <c r="Y34" s="849"/>
      <c r="Z34" s="849"/>
      <c r="AA34" s="849">
        <v>7</v>
      </c>
      <c r="AB34" s="849"/>
      <c r="AC34" s="849"/>
      <c r="AD34" s="849"/>
      <c r="AE34" s="850"/>
      <c r="AF34" s="851">
        <v>350</v>
      </c>
      <c r="AG34" s="852"/>
      <c r="AH34" s="852"/>
      <c r="AI34" s="852"/>
      <c r="AJ34" s="853"/>
      <c r="AK34" s="899">
        <v>31</v>
      </c>
      <c r="AL34" s="895"/>
      <c r="AM34" s="895"/>
      <c r="AN34" s="895"/>
      <c r="AO34" s="895"/>
      <c r="AP34" s="895">
        <v>660</v>
      </c>
      <c r="AQ34" s="895"/>
      <c r="AR34" s="895"/>
      <c r="AS34" s="895"/>
      <c r="AT34" s="895"/>
      <c r="AU34" s="895" t="s">
        <v>573</v>
      </c>
      <c r="AV34" s="895"/>
      <c r="AW34" s="895"/>
      <c r="AX34" s="895"/>
      <c r="AY34" s="895"/>
      <c r="AZ34" s="896" t="s">
        <v>569</v>
      </c>
      <c r="BA34" s="896"/>
      <c r="BB34" s="896"/>
      <c r="BC34" s="896"/>
      <c r="BD34" s="896"/>
      <c r="BE34" s="897" t="s">
        <v>388</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t="s">
        <v>389</v>
      </c>
      <c r="C35" s="846"/>
      <c r="D35" s="846"/>
      <c r="E35" s="846"/>
      <c r="F35" s="846"/>
      <c r="G35" s="846"/>
      <c r="H35" s="846"/>
      <c r="I35" s="846"/>
      <c r="J35" s="846"/>
      <c r="K35" s="846"/>
      <c r="L35" s="846"/>
      <c r="M35" s="846"/>
      <c r="N35" s="846"/>
      <c r="O35" s="846"/>
      <c r="P35" s="847"/>
      <c r="Q35" s="848">
        <v>776</v>
      </c>
      <c r="R35" s="849"/>
      <c r="S35" s="849"/>
      <c r="T35" s="849"/>
      <c r="U35" s="849"/>
      <c r="V35" s="849">
        <v>983</v>
      </c>
      <c r="W35" s="849"/>
      <c r="X35" s="849"/>
      <c r="Y35" s="849"/>
      <c r="Z35" s="849"/>
      <c r="AA35" s="849">
        <v>-207</v>
      </c>
      <c r="AB35" s="849"/>
      <c r="AC35" s="849"/>
      <c r="AD35" s="849"/>
      <c r="AE35" s="850"/>
      <c r="AF35" s="851">
        <v>174</v>
      </c>
      <c r="AG35" s="852"/>
      <c r="AH35" s="852"/>
      <c r="AI35" s="852"/>
      <c r="AJ35" s="853"/>
      <c r="AK35" s="899">
        <v>468</v>
      </c>
      <c r="AL35" s="895"/>
      <c r="AM35" s="895"/>
      <c r="AN35" s="895"/>
      <c r="AO35" s="895"/>
      <c r="AP35" s="895">
        <v>6052</v>
      </c>
      <c r="AQ35" s="895"/>
      <c r="AR35" s="895"/>
      <c r="AS35" s="895"/>
      <c r="AT35" s="895"/>
      <c r="AU35" s="895">
        <v>3520</v>
      </c>
      <c r="AV35" s="895"/>
      <c r="AW35" s="895"/>
      <c r="AX35" s="895"/>
      <c r="AY35" s="895"/>
      <c r="AZ35" s="896" t="s">
        <v>569</v>
      </c>
      <c r="BA35" s="896"/>
      <c r="BB35" s="896"/>
      <c r="BC35" s="896"/>
      <c r="BD35" s="896"/>
      <c r="BE35" s="897" t="s">
        <v>386</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390</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367</v>
      </c>
      <c r="B63" s="854" t="s">
        <v>391</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2531</v>
      </c>
      <c r="AG63" s="909"/>
      <c r="AH63" s="909"/>
      <c r="AI63" s="909"/>
      <c r="AJ63" s="910"/>
      <c r="AK63" s="911"/>
      <c r="AL63" s="906"/>
      <c r="AM63" s="906"/>
      <c r="AN63" s="906"/>
      <c r="AO63" s="906"/>
      <c r="AP63" s="909">
        <f>SUM(AP28:AT35)</f>
        <v>12201</v>
      </c>
      <c r="AQ63" s="909"/>
      <c r="AR63" s="909"/>
      <c r="AS63" s="909"/>
      <c r="AT63" s="909"/>
      <c r="AU63" s="909">
        <f>SUM(AU28:AY35)</f>
        <v>3520</v>
      </c>
      <c r="AV63" s="909"/>
      <c r="AW63" s="909"/>
      <c r="AX63" s="909"/>
      <c r="AY63" s="909"/>
      <c r="AZ63" s="913"/>
      <c r="BA63" s="913"/>
      <c r="BB63" s="913"/>
      <c r="BC63" s="913"/>
      <c r="BD63" s="913"/>
      <c r="BE63" s="914"/>
      <c r="BF63" s="914"/>
      <c r="BG63" s="914"/>
      <c r="BH63" s="914"/>
      <c r="BI63" s="915"/>
      <c r="BJ63" s="916" t="s">
        <v>369</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392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393</v>
      </c>
      <c r="B66" s="793"/>
      <c r="C66" s="793"/>
      <c r="D66" s="793"/>
      <c r="E66" s="793"/>
      <c r="F66" s="793"/>
      <c r="G66" s="793"/>
      <c r="H66" s="793"/>
      <c r="I66" s="793"/>
      <c r="J66" s="793"/>
      <c r="K66" s="793"/>
      <c r="L66" s="793"/>
      <c r="M66" s="793"/>
      <c r="N66" s="793"/>
      <c r="O66" s="793"/>
      <c r="P66" s="794"/>
      <c r="Q66" s="798" t="s">
        <v>394</v>
      </c>
      <c r="R66" s="799"/>
      <c r="S66" s="799"/>
      <c r="T66" s="799"/>
      <c r="U66" s="800"/>
      <c r="V66" s="798" t="s">
        <v>395</v>
      </c>
      <c r="W66" s="799"/>
      <c r="X66" s="799"/>
      <c r="Y66" s="799"/>
      <c r="Z66" s="800"/>
      <c r="AA66" s="798" t="s">
        <v>396</v>
      </c>
      <c r="AB66" s="799"/>
      <c r="AC66" s="799"/>
      <c r="AD66" s="799"/>
      <c r="AE66" s="800"/>
      <c r="AF66" s="919" t="s">
        <v>397</v>
      </c>
      <c r="AG66" s="880"/>
      <c r="AH66" s="880"/>
      <c r="AI66" s="880"/>
      <c r="AJ66" s="920"/>
      <c r="AK66" s="798" t="s">
        <v>398</v>
      </c>
      <c r="AL66" s="793"/>
      <c r="AM66" s="793"/>
      <c r="AN66" s="793"/>
      <c r="AO66" s="794"/>
      <c r="AP66" s="798" t="s">
        <v>399</v>
      </c>
      <c r="AQ66" s="799"/>
      <c r="AR66" s="799"/>
      <c r="AS66" s="799"/>
      <c r="AT66" s="800"/>
      <c r="AU66" s="798" t="s">
        <v>400</v>
      </c>
      <c r="AV66" s="799"/>
      <c r="AW66" s="799"/>
      <c r="AX66" s="799"/>
      <c r="AY66" s="800"/>
      <c r="AZ66" s="798" t="s">
        <v>354</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575</v>
      </c>
      <c r="C68" s="935"/>
      <c r="D68" s="935"/>
      <c r="E68" s="935"/>
      <c r="F68" s="935"/>
      <c r="G68" s="935"/>
      <c r="H68" s="935"/>
      <c r="I68" s="935"/>
      <c r="J68" s="935"/>
      <c r="K68" s="935"/>
      <c r="L68" s="935"/>
      <c r="M68" s="935"/>
      <c r="N68" s="935"/>
      <c r="O68" s="935"/>
      <c r="P68" s="936"/>
      <c r="Q68" s="937">
        <v>3650</v>
      </c>
      <c r="R68" s="931"/>
      <c r="S68" s="931"/>
      <c r="T68" s="931"/>
      <c r="U68" s="931"/>
      <c r="V68" s="931">
        <v>2892</v>
      </c>
      <c r="W68" s="931"/>
      <c r="X68" s="931"/>
      <c r="Y68" s="931"/>
      <c r="Z68" s="931"/>
      <c r="AA68" s="931">
        <v>758</v>
      </c>
      <c r="AB68" s="931"/>
      <c r="AC68" s="931"/>
      <c r="AD68" s="931"/>
      <c r="AE68" s="931"/>
      <c r="AF68" s="931">
        <v>36</v>
      </c>
      <c r="AG68" s="931"/>
      <c r="AH68" s="931"/>
      <c r="AI68" s="931"/>
      <c r="AJ68" s="931"/>
      <c r="AK68" s="931" t="s">
        <v>569</v>
      </c>
      <c r="AL68" s="931"/>
      <c r="AM68" s="931"/>
      <c r="AN68" s="931"/>
      <c r="AO68" s="931"/>
      <c r="AP68" s="931">
        <v>14</v>
      </c>
      <c r="AQ68" s="931"/>
      <c r="AR68" s="931"/>
      <c r="AS68" s="931"/>
      <c r="AT68" s="931"/>
      <c r="AU68" s="931" t="s">
        <v>569</v>
      </c>
      <c r="AV68" s="931"/>
      <c r="AW68" s="931"/>
      <c r="AX68" s="931"/>
      <c r="AY68" s="931"/>
      <c r="AZ68" s="932" t="s">
        <v>588</v>
      </c>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576</v>
      </c>
      <c r="C69" s="939"/>
      <c r="D69" s="939"/>
      <c r="E69" s="939"/>
      <c r="F69" s="939"/>
      <c r="G69" s="939"/>
      <c r="H69" s="939"/>
      <c r="I69" s="939"/>
      <c r="J69" s="939"/>
      <c r="K69" s="939"/>
      <c r="L69" s="939"/>
      <c r="M69" s="939"/>
      <c r="N69" s="939"/>
      <c r="O69" s="939"/>
      <c r="P69" s="940"/>
      <c r="Q69" s="941">
        <v>818</v>
      </c>
      <c r="R69" s="895"/>
      <c r="S69" s="895"/>
      <c r="T69" s="895"/>
      <c r="U69" s="895"/>
      <c r="V69" s="895">
        <v>786</v>
      </c>
      <c r="W69" s="895"/>
      <c r="X69" s="895"/>
      <c r="Y69" s="895"/>
      <c r="Z69" s="895"/>
      <c r="AA69" s="895">
        <v>32</v>
      </c>
      <c r="AB69" s="895"/>
      <c r="AC69" s="895"/>
      <c r="AD69" s="895"/>
      <c r="AE69" s="895"/>
      <c r="AF69" s="895">
        <v>21</v>
      </c>
      <c r="AG69" s="895"/>
      <c r="AH69" s="895"/>
      <c r="AI69" s="895"/>
      <c r="AJ69" s="895"/>
      <c r="AK69" s="895">
        <v>29</v>
      </c>
      <c r="AL69" s="895"/>
      <c r="AM69" s="895"/>
      <c r="AN69" s="895"/>
      <c r="AO69" s="895"/>
      <c r="AP69" s="895">
        <v>16</v>
      </c>
      <c r="AQ69" s="895"/>
      <c r="AR69" s="895"/>
      <c r="AS69" s="895"/>
      <c r="AT69" s="895"/>
      <c r="AU69" s="895">
        <v>8</v>
      </c>
      <c r="AV69" s="895"/>
      <c r="AW69" s="895"/>
      <c r="AX69" s="895"/>
      <c r="AY69" s="895"/>
      <c r="AZ69" s="942" t="s">
        <v>588</v>
      </c>
      <c r="BA69" s="939"/>
      <c r="BB69" s="939"/>
      <c r="BC69" s="939"/>
      <c r="BD69" s="943"/>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577</v>
      </c>
      <c r="C70" s="939"/>
      <c r="D70" s="939"/>
      <c r="E70" s="939"/>
      <c r="F70" s="939"/>
      <c r="G70" s="939"/>
      <c r="H70" s="939"/>
      <c r="I70" s="939"/>
      <c r="J70" s="939"/>
      <c r="K70" s="939"/>
      <c r="L70" s="939"/>
      <c r="M70" s="939"/>
      <c r="N70" s="939"/>
      <c r="O70" s="939"/>
      <c r="P70" s="940"/>
      <c r="Q70" s="941">
        <v>102</v>
      </c>
      <c r="R70" s="895"/>
      <c r="S70" s="895"/>
      <c r="T70" s="895"/>
      <c r="U70" s="895"/>
      <c r="V70" s="895">
        <v>94</v>
      </c>
      <c r="W70" s="895"/>
      <c r="X70" s="895"/>
      <c r="Y70" s="895"/>
      <c r="Z70" s="895"/>
      <c r="AA70" s="895">
        <v>8</v>
      </c>
      <c r="AB70" s="895"/>
      <c r="AC70" s="895"/>
      <c r="AD70" s="895"/>
      <c r="AE70" s="895"/>
      <c r="AF70" s="895">
        <v>8</v>
      </c>
      <c r="AG70" s="895"/>
      <c r="AH70" s="895"/>
      <c r="AI70" s="895"/>
      <c r="AJ70" s="895"/>
      <c r="AK70" s="895">
        <v>11</v>
      </c>
      <c r="AL70" s="895"/>
      <c r="AM70" s="895"/>
      <c r="AN70" s="895"/>
      <c r="AO70" s="895"/>
      <c r="AP70" s="895" t="s">
        <v>569</v>
      </c>
      <c r="AQ70" s="895"/>
      <c r="AR70" s="895"/>
      <c r="AS70" s="895"/>
      <c r="AT70" s="895"/>
      <c r="AU70" s="895" t="s">
        <v>569</v>
      </c>
      <c r="AV70" s="895"/>
      <c r="AW70" s="895"/>
      <c r="AX70" s="895"/>
      <c r="AY70" s="895"/>
      <c r="AZ70" s="942" t="s">
        <v>588</v>
      </c>
      <c r="BA70" s="939"/>
      <c r="BB70" s="939"/>
      <c r="BC70" s="939"/>
      <c r="BD70" s="943"/>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577</v>
      </c>
      <c r="C71" s="939"/>
      <c r="D71" s="939"/>
      <c r="E71" s="939"/>
      <c r="F71" s="939"/>
      <c r="G71" s="939"/>
      <c r="H71" s="939"/>
      <c r="I71" s="939"/>
      <c r="J71" s="939"/>
      <c r="K71" s="939"/>
      <c r="L71" s="939"/>
      <c r="M71" s="939"/>
      <c r="N71" s="939"/>
      <c r="O71" s="939"/>
      <c r="P71" s="940"/>
      <c r="Q71" s="941">
        <v>15357</v>
      </c>
      <c r="R71" s="895"/>
      <c r="S71" s="895"/>
      <c r="T71" s="895"/>
      <c r="U71" s="895"/>
      <c r="V71" s="895">
        <v>14758</v>
      </c>
      <c r="W71" s="895"/>
      <c r="X71" s="895"/>
      <c r="Y71" s="895"/>
      <c r="Z71" s="895"/>
      <c r="AA71" s="895">
        <v>599</v>
      </c>
      <c r="AB71" s="895"/>
      <c r="AC71" s="895"/>
      <c r="AD71" s="895"/>
      <c r="AE71" s="895"/>
      <c r="AF71" s="895">
        <v>4378</v>
      </c>
      <c r="AG71" s="895"/>
      <c r="AH71" s="895"/>
      <c r="AI71" s="895"/>
      <c r="AJ71" s="895"/>
      <c r="AK71" s="895">
        <v>2351</v>
      </c>
      <c r="AL71" s="895"/>
      <c r="AM71" s="895"/>
      <c r="AN71" s="895"/>
      <c r="AO71" s="895"/>
      <c r="AP71" s="895">
        <v>5581</v>
      </c>
      <c r="AQ71" s="895"/>
      <c r="AR71" s="895"/>
      <c r="AS71" s="895"/>
      <c r="AT71" s="895"/>
      <c r="AU71" s="895">
        <v>1947</v>
      </c>
      <c r="AV71" s="895"/>
      <c r="AW71" s="895"/>
      <c r="AX71" s="895"/>
      <c r="AY71" s="895"/>
      <c r="AZ71" s="942" t="s">
        <v>589</v>
      </c>
      <c r="BA71" s="939"/>
      <c r="BB71" s="939"/>
      <c r="BC71" s="939"/>
      <c r="BD71" s="943"/>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578</v>
      </c>
      <c r="C72" s="939"/>
      <c r="D72" s="939"/>
      <c r="E72" s="939"/>
      <c r="F72" s="939"/>
      <c r="G72" s="939"/>
      <c r="H72" s="939"/>
      <c r="I72" s="939"/>
      <c r="J72" s="939"/>
      <c r="K72" s="939"/>
      <c r="L72" s="939"/>
      <c r="M72" s="939"/>
      <c r="N72" s="939"/>
      <c r="O72" s="939"/>
      <c r="P72" s="940"/>
      <c r="Q72" s="941">
        <v>244</v>
      </c>
      <c r="R72" s="895"/>
      <c r="S72" s="895"/>
      <c r="T72" s="895"/>
      <c r="U72" s="895"/>
      <c r="V72" s="895">
        <v>236</v>
      </c>
      <c r="W72" s="895"/>
      <c r="X72" s="895"/>
      <c r="Y72" s="895"/>
      <c r="Z72" s="895"/>
      <c r="AA72" s="895">
        <v>8</v>
      </c>
      <c r="AB72" s="895"/>
      <c r="AC72" s="895"/>
      <c r="AD72" s="895"/>
      <c r="AE72" s="895"/>
      <c r="AF72" s="895">
        <v>8</v>
      </c>
      <c r="AG72" s="895"/>
      <c r="AH72" s="895"/>
      <c r="AI72" s="895"/>
      <c r="AJ72" s="895"/>
      <c r="AK72" s="895">
        <v>11</v>
      </c>
      <c r="AL72" s="895"/>
      <c r="AM72" s="895"/>
      <c r="AN72" s="895"/>
      <c r="AO72" s="895"/>
      <c r="AP72" s="895" t="s">
        <v>586</v>
      </c>
      <c r="AQ72" s="895"/>
      <c r="AR72" s="895"/>
      <c r="AS72" s="895"/>
      <c r="AT72" s="895"/>
      <c r="AU72" s="895" t="s">
        <v>569</v>
      </c>
      <c r="AV72" s="895"/>
      <c r="AW72" s="895"/>
      <c r="AX72" s="895"/>
      <c r="AY72" s="895"/>
      <c r="AZ72" s="897" t="s">
        <v>588</v>
      </c>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579</v>
      </c>
      <c r="C73" s="939"/>
      <c r="D73" s="939"/>
      <c r="E73" s="939"/>
      <c r="F73" s="939"/>
      <c r="G73" s="939"/>
      <c r="H73" s="939"/>
      <c r="I73" s="939"/>
      <c r="J73" s="939"/>
      <c r="K73" s="939"/>
      <c r="L73" s="939"/>
      <c r="M73" s="939"/>
      <c r="N73" s="939"/>
      <c r="O73" s="939"/>
      <c r="P73" s="940"/>
      <c r="Q73" s="941">
        <v>2371</v>
      </c>
      <c r="R73" s="895"/>
      <c r="S73" s="895"/>
      <c r="T73" s="895"/>
      <c r="U73" s="895"/>
      <c r="V73" s="895">
        <v>1712</v>
      </c>
      <c r="W73" s="895"/>
      <c r="X73" s="895"/>
      <c r="Y73" s="895"/>
      <c r="Z73" s="895"/>
      <c r="AA73" s="895">
        <v>659</v>
      </c>
      <c r="AB73" s="895"/>
      <c r="AC73" s="895"/>
      <c r="AD73" s="895"/>
      <c r="AE73" s="895"/>
      <c r="AF73" s="895">
        <v>5758</v>
      </c>
      <c r="AG73" s="895"/>
      <c r="AH73" s="895"/>
      <c r="AI73" s="895"/>
      <c r="AJ73" s="895"/>
      <c r="AK73" s="895" t="s">
        <v>593</v>
      </c>
      <c r="AL73" s="895"/>
      <c r="AM73" s="895"/>
      <c r="AN73" s="895"/>
      <c r="AO73" s="895"/>
      <c r="AP73" s="895">
        <v>2669</v>
      </c>
      <c r="AQ73" s="895"/>
      <c r="AR73" s="895"/>
      <c r="AS73" s="895"/>
      <c r="AT73" s="895"/>
      <c r="AU73" s="895" t="s">
        <v>569</v>
      </c>
      <c r="AV73" s="895"/>
      <c r="AW73" s="895"/>
      <c r="AX73" s="895"/>
      <c r="AY73" s="895"/>
      <c r="AZ73" s="897" t="s">
        <v>590</v>
      </c>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580</v>
      </c>
      <c r="C74" s="939"/>
      <c r="D74" s="939"/>
      <c r="E74" s="939"/>
      <c r="F74" s="939"/>
      <c r="G74" s="939"/>
      <c r="H74" s="939"/>
      <c r="I74" s="939"/>
      <c r="J74" s="939"/>
      <c r="K74" s="939"/>
      <c r="L74" s="939"/>
      <c r="M74" s="939"/>
      <c r="N74" s="939"/>
      <c r="O74" s="939"/>
      <c r="P74" s="940"/>
      <c r="Q74" s="941">
        <v>1104</v>
      </c>
      <c r="R74" s="895"/>
      <c r="S74" s="895"/>
      <c r="T74" s="895"/>
      <c r="U74" s="895"/>
      <c r="V74" s="895">
        <v>1956</v>
      </c>
      <c r="W74" s="895"/>
      <c r="X74" s="895"/>
      <c r="Y74" s="895"/>
      <c r="Z74" s="895"/>
      <c r="AA74" s="895">
        <v>-852</v>
      </c>
      <c r="AB74" s="895"/>
      <c r="AC74" s="895"/>
      <c r="AD74" s="895"/>
      <c r="AE74" s="895"/>
      <c r="AF74" s="895">
        <v>995</v>
      </c>
      <c r="AG74" s="895"/>
      <c r="AH74" s="895"/>
      <c r="AI74" s="895"/>
      <c r="AJ74" s="895"/>
      <c r="AK74" s="895">
        <v>508</v>
      </c>
      <c r="AL74" s="895"/>
      <c r="AM74" s="895"/>
      <c r="AN74" s="895"/>
      <c r="AO74" s="895"/>
      <c r="AP74" s="895">
        <v>7539</v>
      </c>
      <c r="AQ74" s="895"/>
      <c r="AR74" s="895"/>
      <c r="AS74" s="895"/>
      <c r="AT74" s="895"/>
      <c r="AU74" s="895">
        <v>286</v>
      </c>
      <c r="AV74" s="895"/>
      <c r="AW74" s="895"/>
      <c r="AX74" s="895"/>
      <c r="AY74" s="895"/>
      <c r="AZ74" s="897" t="s">
        <v>590</v>
      </c>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t="s">
        <v>581</v>
      </c>
      <c r="C75" s="939"/>
      <c r="D75" s="939"/>
      <c r="E75" s="939"/>
      <c r="F75" s="939"/>
      <c r="G75" s="939"/>
      <c r="H75" s="939"/>
      <c r="I75" s="939"/>
      <c r="J75" s="939"/>
      <c r="K75" s="939"/>
      <c r="L75" s="939"/>
      <c r="M75" s="939"/>
      <c r="N75" s="939"/>
      <c r="O75" s="939"/>
      <c r="P75" s="940"/>
      <c r="Q75" s="944">
        <v>807</v>
      </c>
      <c r="R75" s="945"/>
      <c r="S75" s="945"/>
      <c r="T75" s="945"/>
      <c r="U75" s="899"/>
      <c r="V75" s="946">
        <v>787</v>
      </c>
      <c r="W75" s="945"/>
      <c r="X75" s="945"/>
      <c r="Y75" s="945"/>
      <c r="Z75" s="899"/>
      <c r="AA75" s="946">
        <v>20</v>
      </c>
      <c r="AB75" s="945"/>
      <c r="AC75" s="945"/>
      <c r="AD75" s="945"/>
      <c r="AE75" s="899"/>
      <c r="AF75" s="946">
        <v>20</v>
      </c>
      <c r="AG75" s="945"/>
      <c r="AH75" s="945"/>
      <c r="AI75" s="945"/>
      <c r="AJ75" s="899"/>
      <c r="AK75" s="946">
        <v>20</v>
      </c>
      <c r="AL75" s="945"/>
      <c r="AM75" s="945"/>
      <c r="AN75" s="945"/>
      <c r="AO75" s="899"/>
      <c r="AP75" s="946" t="s">
        <v>569</v>
      </c>
      <c r="AQ75" s="945"/>
      <c r="AR75" s="945"/>
      <c r="AS75" s="945"/>
      <c r="AT75" s="899"/>
      <c r="AU75" s="946" t="s">
        <v>569</v>
      </c>
      <c r="AV75" s="945"/>
      <c r="AW75" s="945"/>
      <c r="AX75" s="945"/>
      <c r="AY75" s="899"/>
      <c r="AZ75" s="897" t="s">
        <v>588</v>
      </c>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t="s">
        <v>582</v>
      </c>
      <c r="C76" s="939"/>
      <c r="D76" s="939"/>
      <c r="E76" s="939"/>
      <c r="F76" s="939"/>
      <c r="G76" s="939"/>
      <c r="H76" s="939"/>
      <c r="I76" s="939"/>
      <c r="J76" s="939"/>
      <c r="K76" s="939"/>
      <c r="L76" s="939"/>
      <c r="M76" s="939"/>
      <c r="N76" s="939"/>
      <c r="O76" s="939"/>
      <c r="P76" s="940"/>
      <c r="Q76" s="944">
        <v>6909</v>
      </c>
      <c r="R76" s="945"/>
      <c r="S76" s="945"/>
      <c r="T76" s="945"/>
      <c r="U76" s="899"/>
      <c r="V76" s="946">
        <v>6702</v>
      </c>
      <c r="W76" s="945"/>
      <c r="X76" s="945"/>
      <c r="Y76" s="945"/>
      <c r="Z76" s="899"/>
      <c r="AA76" s="946">
        <v>207</v>
      </c>
      <c r="AB76" s="945"/>
      <c r="AC76" s="945"/>
      <c r="AD76" s="945"/>
      <c r="AE76" s="899"/>
      <c r="AF76" s="946">
        <v>207</v>
      </c>
      <c r="AG76" s="945"/>
      <c r="AH76" s="945"/>
      <c r="AI76" s="945"/>
      <c r="AJ76" s="899"/>
      <c r="AK76" s="946" t="s">
        <v>569</v>
      </c>
      <c r="AL76" s="945"/>
      <c r="AM76" s="945"/>
      <c r="AN76" s="945"/>
      <c r="AO76" s="899"/>
      <c r="AP76" s="946" t="s">
        <v>587</v>
      </c>
      <c r="AQ76" s="945"/>
      <c r="AR76" s="945"/>
      <c r="AS76" s="945"/>
      <c r="AT76" s="899"/>
      <c r="AU76" s="946" t="s">
        <v>569</v>
      </c>
      <c r="AV76" s="945"/>
      <c r="AW76" s="945"/>
      <c r="AX76" s="945"/>
      <c r="AY76" s="899"/>
      <c r="AZ76" s="897" t="s">
        <v>588</v>
      </c>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t="s">
        <v>583</v>
      </c>
      <c r="C77" s="939"/>
      <c r="D77" s="939"/>
      <c r="E77" s="939"/>
      <c r="F77" s="939"/>
      <c r="G77" s="939"/>
      <c r="H77" s="939"/>
      <c r="I77" s="939"/>
      <c r="J77" s="939"/>
      <c r="K77" s="939"/>
      <c r="L77" s="939"/>
      <c r="M77" s="939"/>
      <c r="N77" s="939"/>
      <c r="O77" s="939"/>
      <c r="P77" s="940"/>
      <c r="Q77" s="944">
        <v>553</v>
      </c>
      <c r="R77" s="945"/>
      <c r="S77" s="945"/>
      <c r="T77" s="945"/>
      <c r="U77" s="899"/>
      <c r="V77" s="946">
        <v>522</v>
      </c>
      <c r="W77" s="945"/>
      <c r="X77" s="945"/>
      <c r="Y77" s="945"/>
      <c r="Z77" s="899"/>
      <c r="AA77" s="946">
        <v>31</v>
      </c>
      <c r="AB77" s="945"/>
      <c r="AC77" s="945"/>
      <c r="AD77" s="945"/>
      <c r="AE77" s="899"/>
      <c r="AF77" s="946">
        <v>31</v>
      </c>
      <c r="AG77" s="945"/>
      <c r="AH77" s="945"/>
      <c r="AI77" s="945"/>
      <c r="AJ77" s="899"/>
      <c r="AK77" s="946">
        <v>24</v>
      </c>
      <c r="AL77" s="945"/>
      <c r="AM77" s="945"/>
      <c r="AN77" s="945"/>
      <c r="AO77" s="899"/>
      <c r="AP77" s="946" t="s">
        <v>569</v>
      </c>
      <c r="AQ77" s="945"/>
      <c r="AR77" s="945"/>
      <c r="AS77" s="945"/>
      <c r="AT77" s="899"/>
      <c r="AU77" s="946" t="s">
        <v>569</v>
      </c>
      <c r="AV77" s="945"/>
      <c r="AW77" s="945"/>
      <c r="AX77" s="945"/>
      <c r="AY77" s="899"/>
      <c r="AZ77" s="897" t="s">
        <v>588</v>
      </c>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t="s">
        <v>583</v>
      </c>
      <c r="C78" s="939"/>
      <c r="D78" s="939"/>
      <c r="E78" s="939"/>
      <c r="F78" s="939"/>
      <c r="G78" s="939"/>
      <c r="H78" s="939"/>
      <c r="I78" s="939"/>
      <c r="J78" s="939"/>
      <c r="K78" s="939"/>
      <c r="L78" s="939"/>
      <c r="M78" s="939"/>
      <c r="N78" s="939"/>
      <c r="O78" s="939"/>
      <c r="P78" s="940"/>
      <c r="Q78" s="941">
        <v>172371</v>
      </c>
      <c r="R78" s="895"/>
      <c r="S78" s="895"/>
      <c r="T78" s="895"/>
      <c r="U78" s="895"/>
      <c r="V78" s="895">
        <v>165579</v>
      </c>
      <c r="W78" s="895"/>
      <c r="X78" s="895"/>
      <c r="Y78" s="895"/>
      <c r="Z78" s="895"/>
      <c r="AA78" s="895">
        <v>6792</v>
      </c>
      <c r="AB78" s="895"/>
      <c r="AC78" s="895"/>
      <c r="AD78" s="895"/>
      <c r="AE78" s="895"/>
      <c r="AF78" s="895">
        <v>6788</v>
      </c>
      <c r="AG78" s="895"/>
      <c r="AH78" s="895"/>
      <c r="AI78" s="895"/>
      <c r="AJ78" s="895"/>
      <c r="AK78" s="895">
        <v>7704</v>
      </c>
      <c r="AL78" s="895"/>
      <c r="AM78" s="895"/>
      <c r="AN78" s="895"/>
      <c r="AO78" s="895"/>
      <c r="AP78" s="895" t="s">
        <v>569</v>
      </c>
      <c r="AQ78" s="895"/>
      <c r="AR78" s="895"/>
      <c r="AS78" s="895"/>
      <c r="AT78" s="895"/>
      <c r="AU78" s="895" t="s">
        <v>569</v>
      </c>
      <c r="AV78" s="895"/>
      <c r="AW78" s="895"/>
      <c r="AX78" s="895"/>
      <c r="AY78" s="895"/>
      <c r="AZ78" s="897" t="s">
        <v>574</v>
      </c>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t="s">
        <v>584</v>
      </c>
      <c r="C79" s="939"/>
      <c r="D79" s="939"/>
      <c r="E79" s="939"/>
      <c r="F79" s="939"/>
      <c r="G79" s="939"/>
      <c r="H79" s="939"/>
      <c r="I79" s="939"/>
      <c r="J79" s="939"/>
      <c r="K79" s="939"/>
      <c r="L79" s="939"/>
      <c r="M79" s="939"/>
      <c r="N79" s="939"/>
      <c r="O79" s="939"/>
      <c r="P79" s="940"/>
      <c r="Q79" s="941">
        <v>7</v>
      </c>
      <c r="R79" s="895"/>
      <c r="S79" s="895"/>
      <c r="T79" s="895"/>
      <c r="U79" s="895"/>
      <c r="V79" s="895">
        <v>5</v>
      </c>
      <c r="W79" s="895"/>
      <c r="X79" s="895"/>
      <c r="Y79" s="895"/>
      <c r="Z79" s="895"/>
      <c r="AA79" s="895">
        <v>2</v>
      </c>
      <c r="AB79" s="895"/>
      <c r="AC79" s="895"/>
      <c r="AD79" s="895"/>
      <c r="AE79" s="895"/>
      <c r="AF79" s="895">
        <v>2</v>
      </c>
      <c r="AG79" s="895"/>
      <c r="AH79" s="895"/>
      <c r="AI79" s="895"/>
      <c r="AJ79" s="895"/>
      <c r="AK79" s="895" t="s">
        <v>569</v>
      </c>
      <c r="AL79" s="895"/>
      <c r="AM79" s="895"/>
      <c r="AN79" s="895"/>
      <c r="AO79" s="895"/>
      <c r="AP79" s="895" t="s">
        <v>569</v>
      </c>
      <c r="AQ79" s="895"/>
      <c r="AR79" s="895"/>
      <c r="AS79" s="895"/>
      <c r="AT79" s="895"/>
      <c r="AU79" s="895" t="s">
        <v>569</v>
      </c>
      <c r="AV79" s="895"/>
      <c r="AW79" s="895"/>
      <c r="AX79" s="895"/>
      <c r="AY79" s="895"/>
      <c r="AZ79" s="897" t="s">
        <v>588</v>
      </c>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t="s">
        <v>585</v>
      </c>
      <c r="C80" s="939"/>
      <c r="D80" s="939"/>
      <c r="E80" s="939"/>
      <c r="F80" s="939"/>
      <c r="G80" s="939"/>
      <c r="H80" s="939"/>
      <c r="I80" s="939"/>
      <c r="J80" s="939"/>
      <c r="K80" s="939"/>
      <c r="L80" s="939"/>
      <c r="M80" s="939"/>
      <c r="N80" s="939"/>
      <c r="O80" s="939"/>
      <c r="P80" s="940"/>
      <c r="Q80" s="941">
        <v>149</v>
      </c>
      <c r="R80" s="895"/>
      <c r="S80" s="895"/>
      <c r="T80" s="895"/>
      <c r="U80" s="895"/>
      <c r="V80" s="895">
        <v>129</v>
      </c>
      <c r="W80" s="895"/>
      <c r="X80" s="895"/>
      <c r="Y80" s="895"/>
      <c r="Z80" s="895"/>
      <c r="AA80" s="895">
        <v>20</v>
      </c>
      <c r="AB80" s="895"/>
      <c r="AC80" s="895"/>
      <c r="AD80" s="895"/>
      <c r="AE80" s="895"/>
      <c r="AF80" s="895">
        <v>20</v>
      </c>
      <c r="AG80" s="895"/>
      <c r="AH80" s="895"/>
      <c r="AI80" s="895"/>
      <c r="AJ80" s="895"/>
      <c r="AK80" s="895">
        <v>12</v>
      </c>
      <c r="AL80" s="895"/>
      <c r="AM80" s="895"/>
      <c r="AN80" s="895"/>
      <c r="AO80" s="895"/>
      <c r="AP80" s="895" t="s">
        <v>569</v>
      </c>
      <c r="AQ80" s="895"/>
      <c r="AR80" s="895"/>
      <c r="AS80" s="895"/>
      <c r="AT80" s="895"/>
      <c r="AU80" s="895" t="s">
        <v>592</v>
      </c>
      <c r="AV80" s="895"/>
      <c r="AW80" s="895"/>
      <c r="AX80" s="895"/>
      <c r="AY80" s="895"/>
      <c r="AZ80" s="897" t="s">
        <v>591</v>
      </c>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367</v>
      </c>
      <c r="B88" s="854" t="s">
        <v>401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f>SUM(AF68:AJ80)</f>
        <v>18272</v>
      </c>
      <c r="AG88" s="909"/>
      <c r="AH88" s="909"/>
      <c r="AI88" s="909"/>
      <c r="AJ88" s="909"/>
      <c r="AK88" s="906"/>
      <c r="AL88" s="906"/>
      <c r="AM88" s="906"/>
      <c r="AN88" s="906"/>
      <c r="AO88" s="906"/>
      <c r="AP88" s="909">
        <f>SUM(AP68:AT80)</f>
        <v>15819</v>
      </c>
      <c r="AQ88" s="909"/>
      <c r="AR88" s="909"/>
      <c r="AS88" s="909"/>
      <c r="AT88" s="909"/>
      <c r="AU88" s="909">
        <f>SUM(AU68:AY80)</f>
        <v>2241</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367</v>
      </c>
      <c r="BR102" s="854" t="s">
        <v>402</v>
      </c>
      <c r="BS102" s="855"/>
      <c r="BT102" s="855"/>
      <c r="BU102" s="855"/>
      <c r="BV102" s="855"/>
      <c r="BW102" s="855"/>
      <c r="BX102" s="855"/>
      <c r="BY102" s="855"/>
      <c r="BZ102" s="855"/>
      <c r="CA102" s="855"/>
      <c r="CB102" s="855"/>
      <c r="CC102" s="855"/>
      <c r="CD102" s="855"/>
      <c r="CE102" s="855"/>
      <c r="CF102" s="855"/>
      <c r="CG102" s="856"/>
      <c r="CH102" s="954"/>
      <c r="CI102" s="955"/>
      <c r="CJ102" s="955"/>
      <c r="CK102" s="955"/>
      <c r="CL102" s="956"/>
      <c r="CM102" s="954"/>
      <c r="CN102" s="955"/>
      <c r="CO102" s="955"/>
      <c r="CP102" s="955"/>
      <c r="CQ102" s="956"/>
      <c r="CR102" s="957">
        <f>SUM(CR7:CV8)</f>
        <v>43</v>
      </c>
      <c r="CS102" s="917"/>
      <c r="CT102" s="917"/>
      <c r="CU102" s="917"/>
      <c r="CV102" s="958"/>
      <c r="CW102" s="957">
        <f t="shared" ref="CW102" si="0">SUM(CW7:DA8)</f>
        <v>2</v>
      </c>
      <c r="CX102" s="917"/>
      <c r="CY102" s="917"/>
      <c r="CZ102" s="917"/>
      <c r="DA102" s="958"/>
      <c r="DB102" s="957"/>
      <c r="DC102" s="917"/>
      <c r="DD102" s="917"/>
      <c r="DE102" s="917"/>
      <c r="DF102" s="958"/>
      <c r="DG102" s="957"/>
      <c r="DH102" s="917"/>
      <c r="DI102" s="917"/>
      <c r="DJ102" s="917"/>
      <c r="DK102" s="958"/>
      <c r="DL102" s="957"/>
      <c r="DM102" s="917"/>
      <c r="DN102" s="917"/>
      <c r="DO102" s="917"/>
      <c r="DP102" s="958"/>
      <c r="DQ102" s="957"/>
      <c r="DR102" s="917"/>
      <c r="DS102" s="917"/>
      <c r="DT102" s="917"/>
      <c r="DU102" s="958"/>
      <c r="DV102" s="854"/>
      <c r="DW102" s="855"/>
      <c r="DX102" s="855"/>
      <c r="DY102" s="855"/>
      <c r="DZ102" s="981"/>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2" t="s">
        <v>403</v>
      </c>
      <c r="BR103" s="982"/>
      <c r="BS103" s="982"/>
      <c r="BT103" s="982"/>
      <c r="BU103" s="982"/>
      <c r="BV103" s="982"/>
      <c r="BW103" s="982"/>
      <c r="BX103" s="982"/>
      <c r="BY103" s="982"/>
      <c r="BZ103" s="982"/>
      <c r="CA103" s="982"/>
      <c r="CB103" s="982"/>
      <c r="CC103" s="982"/>
      <c r="CD103" s="982"/>
      <c r="CE103" s="982"/>
      <c r="CF103" s="982"/>
      <c r="CG103" s="982"/>
      <c r="CH103" s="982"/>
      <c r="CI103" s="982"/>
      <c r="CJ103" s="982"/>
      <c r="CK103" s="982"/>
      <c r="CL103" s="982"/>
      <c r="CM103" s="982"/>
      <c r="CN103" s="982"/>
      <c r="CO103" s="982"/>
      <c r="CP103" s="982"/>
      <c r="CQ103" s="982"/>
      <c r="CR103" s="982"/>
      <c r="CS103" s="982"/>
      <c r="CT103" s="982"/>
      <c r="CU103" s="982"/>
      <c r="CV103" s="982"/>
      <c r="CW103" s="982"/>
      <c r="CX103" s="982"/>
      <c r="CY103" s="982"/>
      <c r="CZ103" s="982"/>
      <c r="DA103" s="982"/>
      <c r="DB103" s="982"/>
      <c r="DC103" s="982"/>
      <c r="DD103" s="982"/>
      <c r="DE103" s="982"/>
      <c r="DF103" s="982"/>
      <c r="DG103" s="982"/>
      <c r="DH103" s="982"/>
      <c r="DI103" s="982"/>
      <c r="DJ103" s="982"/>
      <c r="DK103" s="982"/>
      <c r="DL103" s="982"/>
      <c r="DM103" s="982"/>
      <c r="DN103" s="982"/>
      <c r="DO103" s="982"/>
      <c r="DP103" s="982"/>
      <c r="DQ103" s="982"/>
      <c r="DR103" s="982"/>
      <c r="DS103" s="982"/>
      <c r="DT103" s="982"/>
      <c r="DU103" s="982"/>
      <c r="DV103" s="982"/>
      <c r="DW103" s="982"/>
      <c r="DX103" s="982"/>
      <c r="DY103" s="982"/>
      <c r="DZ103" s="982"/>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3" t="s">
        <v>404</v>
      </c>
      <c r="BR104" s="983"/>
      <c r="BS104" s="983"/>
      <c r="BT104" s="983"/>
      <c r="BU104" s="983"/>
      <c r="BV104" s="983"/>
      <c r="BW104" s="983"/>
      <c r="BX104" s="983"/>
      <c r="BY104" s="983"/>
      <c r="BZ104" s="983"/>
      <c r="CA104" s="983"/>
      <c r="CB104" s="983"/>
      <c r="CC104" s="983"/>
      <c r="CD104" s="983"/>
      <c r="CE104" s="983"/>
      <c r="CF104" s="983"/>
      <c r="CG104" s="983"/>
      <c r="CH104" s="983"/>
      <c r="CI104" s="983"/>
      <c r="CJ104" s="983"/>
      <c r="CK104" s="983"/>
      <c r="CL104" s="983"/>
      <c r="CM104" s="983"/>
      <c r="CN104" s="983"/>
      <c r="CO104" s="983"/>
      <c r="CP104" s="983"/>
      <c r="CQ104" s="983"/>
      <c r="CR104" s="983"/>
      <c r="CS104" s="983"/>
      <c r="CT104" s="983"/>
      <c r="CU104" s="983"/>
      <c r="CV104" s="983"/>
      <c r="CW104" s="983"/>
      <c r="CX104" s="983"/>
      <c r="CY104" s="983"/>
      <c r="CZ104" s="983"/>
      <c r="DA104" s="983"/>
      <c r="DB104" s="983"/>
      <c r="DC104" s="983"/>
      <c r="DD104" s="983"/>
      <c r="DE104" s="983"/>
      <c r="DF104" s="983"/>
      <c r="DG104" s="983"/>
      <c r="DH104" s="983"/>
      <c r="DI104" s="983"/>
      <c r="DJ104" s="983"/>
      <c r="DK104" s="983"/>
      <c r="DL104" s="983"/>
      <c r="DM104" s="983"/>
      <c r="DN104" s="983"/>
      <c r="DO104" s="983"/>
      <c r="DP104" s="983"/>
      <c r="DQ104" s="983"/>
      <c r="DR104" s="983"/>
      <c r="DS104" s="983"/>
      <c r="DT104" s="983"/>
      <c r="DU104" s="983"/>
      <c r="DV104" s="983"/>
      <c r="DW104" s="983"/>
      <c r="DX104" s="983"/>
      <c r="DY104" s="983"/>
      <c r="DZ104" s="983"/>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405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4" t="s">
        <v>407</v>
      </c>
      <c r="B108" s="985"/>
      <c r="C108" s="985"/>
      <c r="D108" s="985"/>
      <c r="E108" s="985"/>
      <c r="F108" s="985"/>
      <c r="G108" s="985"/>
      <c r="H108" s="985"/>
      <c r="I108" s="985"/>
      <c r="J108" s="985"/>
      <c r="K108" s="985"/>
      <c r="L108" s="985"/>
      <c r="M108" s="985"/>
      <c r="N108" s="985"/>
      <c r="O108" s="985"/>
      <c r="P108" s="985"/>
      <c r="Q108" s="985"/>
      <c r="R108" s="985"/>
      <c r="S108" s="985"/>
      <c r="T108" s="985"/>
      <c r="U108" s="985"/>
      <c r="V108" s="985"/>
      <c r="W108" s="985"/>
      <c r="X108" s="985"/>
      <c r="Y108" s="985"/>
      <c r="Z108" s="985"/>
      <c r="AA108" s="985"/>
      <c r="AB108" s="985"/>
      <c r="AC108" s="985"/>
      <c r="AD108" s="985"/>
      <c r="AE108" s="985"/>
      <c r="AF108" s="985"/>
      <c r="AG108" s="985"/>
      <c r="AH108" s="985"/>
      <c r="AI108" s="985"/>
      <c r="AJ108" s="985"/>
      <c r="AK108" s="985"/>
      <c r="AL108" s="985"/>
      <c r="AM108" s="985"/>
      <c r="AN108" s="985"/>
      <c r="AO108" s="985"/>
      <c r="AP108" s="985"/>
      <c r="AQ108" s="985"/>
      <c r="AR108" s="985"/>
      <c r="AS108" s="985"/>
      <c r="AT108" s="986"/>
      <c r="AU108" s="984" t="s">
        <v>408</v>
      </c>
      <c r="AV108" s="985"/>
      <c r="AW108" s="985"/>
      <c r="AX108" s="985"/>
      <c r="AY108" s="985"/>
      <c r="AZ108" s="985"/>
      <c r="BA108" s="985"/>
      <c r="BB108" s="985"/>
      <c r="BC108" s="985"/>
      <c r="BD108" s="985"/>
      <c r="BE108" s="985"/>
      <c r="BF108" s="985"/>
      <c r="BG108" s="985"/>
      <c r="BH108" s="985"/>
      <c r="BI108" s="985"/>
      <c r="BJ108" s="985"/>
      <c r="BK108" s="985"/>
      <c r="BL108" s="985"/>
      <c r="BM108" s="985"/>
      <c r="BN108" s="985"/>
      <c r="BO108" s="985"/>
      <c r="BP108" s="985"/>
      <c r="BQ108" s="985"/>
      <c r="BR108" s="985"/>
      <c r="BS108" s="985"/>
      <c r="BT108" s="985"/>
      <c r="BU108" s="985"/>
      <c r="BV108" s="985"/>
      <c r="BW108" s="985"/>
      <c r="BX108" s="985"/>
      <c r="BY108" s="985"/>
      <c r="BZ108" s="985"/>
      <c r="CA108" s="985"/>
      <c r="CB108" s="985"/>
      <c r="CC108" s="985"/>
      <c r="CD108" s="985"/>
      <c r="CE108" s="985"/>
      <c r="CF108" s="985"/>
      <c r="CG108" s="985"/>
      <c r="CH108" s="985"/>
      <c r="CI108" s="985"/>
      <c r="CJ108" s="985"/>
      <c r="CK108" s="985"/>
      <c r="CL108" s="985"/>
      <c r="CM108" s="985"/>
      <c r="CN108" s="985"/>
      <c r="CO108" s="985"/>
      <c r="CP108" s="985"/>
      <c r="CQ108" s="985"/>
      <c r="CR108" s="985"/>
      <c r="CS108" s="985"/>
      <c r="CT108" s="985"/>
      <c r="CU108" s="985"/>
      <c r="CV108" s="985"/>
      <c r="CW108" s="985"/>
      <c r="CX108" s="985"/>
      <c r="CY108" s="985"/>
      <c r="CZ108" s="985"/>
      <c r="DA108" s="985"/>
      <c r="DB108" s="985"/>
      <c r="DC108" s="985"/>
      <c r="DD108" s="985"/>
      <c r="DE108" s="985"/>
      <c r="DF108" s="985"/>
      <c r="DG108" s="985"/>
      <c r="DH108" s="985"/>
      <c r="DI108" s="985"/>
      <c r="DJ108" s="985"/>
      <c r="DK108" s="985"/>
      <c r="DL108" s="985"/>
      <c r="DM108" s="985"/>
      <c r="DN108" s="985"/>
      <c r="DO108" s="985"/>
      <c r="DP108" s="985"/>
      <c r="DQ108" s="985"/>
      <c r="DR108" s="985"/>
      <c r="DS108" s="985"/>
      <c r="DT108" s="985"/>
      <c r="DU108" s="985"/>
      <c r="DV108" s="985"/>
      <c r="DW108" s="985"/>
      <c r="DX108" s="985"/>
      <c r="DY108" s="985"/>
      <c r="DZ108" s="986"/>
    </row>
    <row r="109" spans="1:131" s="226" customFormat="1" ht="26.25" customHeight="1" x14ac:dyDescent="0.15">
      <c r="A109" s="979" t="s">
        <v>409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59" t="s">
        <v>410</v>
      </c>
      <c r="AB109" s="960"/>
      <c r="AC109" s="960"/>
      <c r="AD109" s="960"/>
      <c r="AE109" s="961"/>
      <c r="AF109" s="959" t="s">
        <v>411</v>
      </c>
      <c r="AG109" s="960"/>
      <c r="AH109" s="960"/>
      <c r="AI109" s="960"/>
      <c r="AJ109" s="961"/>
      <c r="AK109" s="959" t="s">
        <v>288</v>
      </c>
      <c r="AL109" s="960"/>
      <c r="AM109" s="960"/>
      <c r="AN109" s="960"/>
      <c r="AO109" s="961"/>
      <c r="AP109" s="959" t="s">
        <v>412</v>
      </c>
      <c r="AQ109" s="960"/>
      <c r="AR109" s="960"/>
      <c r="AS109" s="960"/>
      <c r="AT109" s="962"/>
      <c r="AU109" s="979" t="s">
        <v>409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59" t="s">
        <v>410</v>
      </c>
      <c r="BR109" s="960"/>
      <c r="BS109" s="960"/>
      <c r="BT109" s="960"/>
      <c r="BU109" s="961"/>
      <c r="BV109" s="959" t="s">
        <v>411</v>
      </c>
      <c r="BW109" s="960"/>
      <c r="BX109" s="960"/>
      <c r="BY109" s="960"/>
      <c r="BZ109" s="961"/>
      <c r="CA109" s="959" t="s">
        <v>288</v>
      </c>
      <c r="CB109" s="960"/>
      <c r="CC109" s="960"/>
      <c r="CD109" s="960"/>
      <c r="CE109" s="961"/>
      <c r="CF109" s="980" t="s">
        <v>412</v>
      </c>
      <c r="CG109" s="980"/>
      <c r="CH109" s="980"/>
      <c r="CI109" s="980"/>
      <c r="CJ109" s="980"/>
      <c r="CK109" s="959" t="s">
        <v>413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59" t="s">
        <v>410</v>
      </c>
      <c r="DH109" s="960"/>
      <c r="DI109" s="960"/>
      <c r="DJ109" s="960"/>
      <c r="DK109" s="961"/>
      <c r="DL109" s="959" t="s">
        <v>411</v>
      </c>
      <c r="DM109" s="960"/>
      <c r="DN109" s="960"/>
      <c r="DO109" s="960"/>
      <c r="DP109" s="961"/>
      <c r="DQ109" s="959" t="s">
        <v>288</v>
      </c>
      <c r="DR109" s="960"/>
      <c r="DS109" s="960"/>
      <c r="DT109" s="960"/>
      <c r="DU109" s="961"/>
      <c r="DV109" s="959" t="s">
        <v>412</v>
      </c>
      <c r="DW109" s="960"/>
      <c r="DX109" s="960"/>
      <c r="DY109" s="960"/>
      <c r="DZ109" s="962"/>
    </row>
    <row r="110" spans="1:131" s="226" customFormat="1" ht="26.25" customHeight="1" x14ac:dyDescent="0.15">
      <c r="A110" s="963" t="s">
        <v>414</v>
      </c>
      <c r="B110" s="964"/>
      <c r="C110" s="964"/>
      <c r="D110" s="964"/>
      <c r="E110" s="964"/>
      <c r="F110" s="964"/>
      <c r="G110" s="964"/>
      <c r="H110" s="964"/>
      <c r="I110" s="964"/>
      <c r="J110" s="964"/>
      <c r="K110" s="964"/>
      <c r="L110" s="964"/>
      <c r="M110" s="964"/>
      <c r="N110" s="964"/>
      <c r="O110" s="964"/>
      <c r="P110" s="964"/>
      <c r="Q110" s="964"/>
      <c r="R110" s="964"/>
      <c r="S110" s="964"/>
      <c r="T110" s="964"/>
      <c r="U110" s="964"/>
      <c r="V110" s="964"/>
      <c r="W110" s="964"/>
      <c r="X110" s="964"/>
      <c r="Y110" s="964"/>
      <c r="Z110" s="965"/>
      <c r="AA110" s="966">
        <v>4591000</v>
      </c>
      <c r="AB110" s="967"/>
      <c r="AC110" s="967"/>
      <c r="AD110" s="967"/>
      <c r="AE110" s="968"/>
      <c r="AF110" s="969">
        <v>4743823</v>
      </c>
      <c r="AG110" s="967"/>
      <c r="AH110" s="967"/>
      <c r="AI110" s="967"/>
      <c r="AJ110" s="968"/>
      <c r="AK110" s="969">
        <v>4769510</v>
      </c>
      <c r="AL110" s="967"/>
      <c r="AM110" s="967"/>
      <c r="AN110" s="967"/>
      <c r="AO110" s="968"/>
      <c r="AP110" s="970">
        <v>33.200000000000003</v>
      </c>
      <c r="AQ110" s="971"/>
      <c r="AR110" s="971"/>
      <c r="AS110" s="971"/>
      <c r="AT110" s="972"/>
      <c r="AU110" s="973" t="s">
        <v>73</v>
      </c>
      <c r="AV110" s="974"/>
      <c r="AW110" s="974"/>
      <c r="AX110" s="974"/>
      <c r="AY110" s="974"/>
      <c r="AZ110" s="996" t="s">
        <v>415</v>
      </c>
      <c r="BA110" s="964"/>
      <c r="BB110" s="964"/>
      <c r="BC110" s="964"/>
      <c r="BD110" s="964"/>
      <c r="BE110" s="964"/>
      <c r="BF110" s="964"/>
      <c r="BG110" s="964"/>
      <c r="BH110" s="964"/>
      <c r="BI110" s="964"/>
      <c r="BJ110" s="964"/>
      <c r="BK110" s="964"/>
      <c r="BL110" s="964"/>
      <c r="BM110" s="964"/>
      <c r="BN110" s="964"/>
      <c r="BO110" s="964"/>
      <c r="BP110" s="965"/>
      <c r="BQ110" s="997">
        <v>53642682</v>
      </c>
      <c r="BR110" s="998"/>
      <c r="BS110" s="998"/>
      <c r="BT110" s="998"/>
      <c r="BU110" s="998"/>
      <c r="BV110" s="998">
        <v>52677774</v>
      </c>
      <c r="BW110" s="998"/>
      <c r="BX110" s="998"/>
      <c r="BY110" s="998"/>
      <c r="BZ110" s="998"/>
      <c r="CA110" s="998">
        <v>50729891</v>
      </c>
      <c r="CB110" s="998"/>
      <c r="CC110" s="998"/>
      <c r="CD110" s="998"/>
      <c r="CE110" s="998"/>
      <c r="CF110" s="1011">
        <v>353.6</v>
      </c>
      <c r="CG110" s="1012"/>
      <c r="CH110" s="1012"/>
      <c r="CI110" s="1012"/>
      <c r="CJ110" s="1012"/>
      <c r="CK110" s="1013" t="s">
        <v>416</v>
      </c>
      <c r="CL110" s="1014"/>
      <c r="CM110" s="996" t="s">
        <v>417</v>
      </c>
      <c r="CN110" s="964"/>
      <c r="CO110" s="964"/>
      <c r="CP110" s="964"/>
      <c r="CQ110" s="964"/>
      <c r="CR110" s="964"/>
      <c r="CS110" s="964"/>
      <c r="CT110" s="964"/>
      <c r="CU110" s="964"/>
      <c r="CV110" s="964"/>
      <c r="CW110" s="964"/>
      <c r="CX110" s="964"/>
      <c r="CY110" s="964"/>
      <c r="CZ110" s="964"/>
      <c r="DA110" s="964"/>
      <c r="DB110" s="964"/>
      <c r="DC110" s="964"/>
      <c r="DD110" s="964"/>
      <c r="DE110" s="964"/>
      <c r="DF110" s="965"/>
      <c r="DG110" s="997" t="s">
        <v>418</v>
      </c>
      <c r="DH110" s="998"/>
      <c r="DI110" s="998"/>
      <c r="DJ110" s="998"/>
      <c r="DK110" s="998"/>
      <c r="DL110" s="998" t="s">
        <v>419</v>
      </c>
      <c r="DM110" s="998"/>
      <c r="DN110" s="998"/>
      <c r="DO110" s="998"/>
      <c r="DP110" s="998"/>
      <c r="DQ110" s="998" t="s">
        <v>419</v>
      </c>
      <c r="DR110" s="998"/>
      <c r="DS110" s="998"/>
      <c r="DT110" s="998"/>
      <c r="DU110" s="998"/>
      <c r="DV110" s="999" t="s">
        <v>418</v>
      </c>
      <c r="DW110" s="999"/>
      <c r="DX110" s="999"/>
      <c r="DY110" s="999"/>
      <c r="DZ110" s="1000"/>
    </row>
    <row r="111" spans="1:131" s="226" customFormat="1" ht="26.25" customHeight="1" x14ac:dyDescent="0.15">
      <c r="A111" s="1001" t="s">
        <v>420</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421</v>
      </c>
      <c r="AB111" s="1005"/>
      <c r="AC111" s="1005"/>
      <c r="AD111" s="1005"/>
      <c r="AE111" s="1006"/>
      <c r="AF111" s="1007" t="s">
        <v>369</v>
      </c>
      <c r="AG111" s="1005"/>
      <c r="AH111" s="1005"/>
      <c r="AI111" s="1005"/>
      <c r="AJ111" s="1006"/>
      <c r="AK111" s="1007" t="s">
        <v>369</v>
      </c>
      <c r="AL111" s="1005"/>
      <c r="AM111" s="1005"/>
      <c r="AN111" s="1005"/>
      <c r="AO111" s="1006"/>
      <c r="AP111" s="1008" t="s">
        <v>419</v>
      </c>
      <c r="AQ111" s="1009"/>
      <c r="AR111" s="1009"/>
      <c r="AS111" s="1009"/>
      <c r="AT111" s="1010"/>
      <c r="AU111" s="975"/>
      <c r="AV111" s="976"/>
      <c r="AW111" s="976"/>
      <c r="AX111" s="976"/>
      <c r="AY111" s="976"/>
      <c r="AZ111" s="989" t="s">
        <v>422</v>
      </c>
      <c r="BA111" s="990"/>
      <c r="BB111" s="990"/>
      <c r="BC111" s="990"/>
      <c r="BD111" s="990"/>
      <c r="BE111" s="990"/>
      <c r="BF111" s="990"/>
      <c r="BG111" s="990"/>
      <c r="BH111" s="990"/>
      <c r="BI111" s="990"/>
      <c r="BJ111" s="990"/>
      <c r="BK111" s="990"/>
      <c r="BL111" s="990"/>
      <c r="BM111" s="990"/>
      <c r="BN111" s="990"/>
      <c r="BO111" s="990"/>
      <c r="BP111" s="991"/>
      <c r="BQ111" s="992">
        <v>10705</v>
      </c>
      <c r="BR111" s="993"/>
      <c r="BS111" s="993"/>
      <c r="BT111" s="993"/>
      <c r="BU111" s="993"/>
      <c r="BV111" s="993">
        <v>973402</v>
      </c>
      <c r="BW111" s="993"/>
      <c r="BX111" s="993"/>
      <c r="BY111" s="993"/>
      <c r="BZ111" s="993"/>
      <c r="CA111" s="993">
        <v>534545</v>
      </c>
      <c r="CB111" s="993"/>
      <c r="CC111" s="993"/>
      <c r="CD111" s="993"/>
      <c r="CE111" s="993"/>
      <c r="CF111" s="987">
        <v>3.7</v>
      </c>
      <c r="CG111" s="988"/>
      <c r="CH111" s="988"/>
      <c r="CI111" s="988"/>
      <c r="CJ111" s="988"/>
      <c r="CK111" s="1015"/>
      <c r="CL111" s="1016"/>
      <c r="CM111" s="989" t="s">
        <v>423</v>
      </c>
      <c r="CN111" s="990"/>
      <c r="CO111" s="990"/>
      <c r="CP111" s="990"/>
      <c r="CQ111" s="990"/>
      <c r="CR111" s="990"/>
      <c r="CS111" s="990"/>
      <c r="CT111" s="990"/>
      <c r="CU111" s="990"/>
      <c r="CV111" s="990"/>
      <c r="CW111" s="990"/>
      <c r="CX111" s="990"/>
      <c r="CY111" s="990"/>
      <c r="CZ111" s="990"/>
      <c r="DA111" s="990"/>
      <c r="DB111" s="990"/>
      <c r="DC111" s="990"/>
      <c r="DD111" s="990"/>
      <c r="DE111" s="990"/>
      <c r="DF111" s="991"/>
      <c r="DG111" s="992" t="s">
        <v>419</v>
      </c>
      <c r="DH111" s="993"/>
      <c r="DI111" s="993"/>
      <c r="DJ111" s="993"/>
      <c r="DK111" s="993"/>
      <c r="DL111" s="993" t="s">
        <v>419</v>
      </c>
      <c r="DM111" s="993"/>
      <c r="DN111" s="993"/>
      <c r="DO111" s="993"/>
      <c r="DP111" s="993"/>
      <c r="DQ111" s="993" t="s">
        <v>421</v>
      </c>
      <c r="DR111" s="993"/>
      <c r="DS111" s="993"/>
      <c r="DT111" s="993"/>
      <c r="DU111" s="993"/>
      <c r="DV111" s="994" t="s">
        <v>421</v>
      </c>
      <c r="DW111" s="994"/>
      <c r="DX111" s="994"/>
      <c r="DY111" s="994"/>
      <c r="DZ111" s="995"/>
    </row>
    <row r="112" spans="1:131" s="226" customFormat="1" ht="26.25" customHeight="1" x14ac:dyDescent="0.15">
      <c r="A112" s="1019" t="s">
        <v>424</v>
      </c>
      <c r="B112" s="1020"/>
      <c r="C112" s="990" t="s">
        <v>425</v>
      </c>
      <c r="D112" s="990"/>
      <c r="E112" s="990"/>
      <c r="F112" s="990"/>
      <c r="G112" s="990"/>
      <c r="H112" s="990"/>
      <c r="I112" s="990"/>
      <c r="J112" s="990"/>
      <c r="K112" s="990"/>
      <c r="L112" s="990"/>
      <c r="M112" s="990"/>
      <c r="N112" s="990"/>
      <c r="O112" s="990"/>
      <c r="P112" s="990"/>
      <c r="Q112" s="990"/>
      <c r="R112" s="990"/>
      <c r="S112" s="990"/>
      <c r="T112" s="990"/>
      <c r="U112" s="990"/>
      <c r="V112" s="990"/>
      <c r="W112" s="990"/>
      <c r="X112" s="990"/>
      <c r="Y112" s="990"/>
      <c r="Z112" s="991"/>
      <c r="AA112" s="1025" t="s">
        <v>418</v>
      </c>
      <c r="AB112" s="1026"/>
      <c r="AC112" s="1026"/>
      <c r="AD112" s="1026"/>
      <c r="AE112" s="1027"/>
      <c r="AF112" s="1028" t="s">
        <v>418</v>
      </c>
      <c r="AG112" s="1026"/>
      <c r="AH112" s="1026"/>
      <c r="AI112" s="1026"/>
      <c r="AJ112" s="1027"/>
      <c r="AK112" s="1028" t="s">
        <v>426</v>
      </c>
      <c r="AL112" s="1026"/>
      <c r="AM112" s="1026"/>
      <c r="AN112" s="1026"/>
      <c r="AO112" s="1027"/>
      <c r="AP112" s="1029" t="s">
        <v>426</v>
      </c>
      <c r="AQ112" s="1030"/>
      <c r="AR112" s="1030"/>
      <c r="AS112" s="1030"/>
      <c r="AT112" s="1031"/>
      <c r="AU112" s="975"/>
      <c r="AV112" s="976"/>
      <c r="AW112" s="976"/>
      <c r="AX112" s="976"/>
      <c r="AY112" s="976"/>
      <c r="AZ112" s="989" t="s">
        <v>427</v>
      </c>
      <c r="BA112" s="990"/>
      <c r="BB112" s="990"/>
      <c r="BC112" s="990"/>
      <c r="BD112" s="990"/>
      <c r="BE112" s="990"/>
      <c r="BF112" s="990"/>
      <c r="BG112" s="990"/>
      <c r="BH112" s="990"/>
      <c r="BI112" s="990"/>
      <c r="BJ112" s="990"/>
      <c r="BK112" s="990"/>
      <c r="BL112" s="990"/>
      <c r="BM112" s="990"/>
      <c r="BN112" s="990"/>
      <c r="BO112" s="990"/>
      <c r="BP112" s="991"/>
      <c r="BQ112" s="992">
        <v>3393508</v>
      </c>
      <c r="BR112" s="993"/>
      <c r="BS112" s="993"/>
      <c r="BT112" s="993"/>
      <c r="BU112" s="993"/>
      <c r="BV112" s="993">
        <v>3802462</v>
      </c>
      <c r="BW112" s="993"/>
      <c r="BX112" s="993"/>
      <c r="BY112" s="993"/>
      <c r="BZ112" s="993"/>
      <c r="CA112" s="993">
        <v>3522525</v>
      </c>
      <c r="CB112" s="993"/>
      <c r="CC112" s="993"/>
      <c r="CD112" s="993"/>
      <c r="CE112" s="993"/>
      <c r="CF112" s="987">
        <v>24.6</v>
      </c>
      <c r="CG112" s="988"/>
      <c r="CH112" s="988"/>
      <c r="CI112" s="988"/>
      <c r="CJ112" s="988"/>
      <c r="CK112" s="1015"/>
      <c r="CL112" s="1016"/>
      <c r="CM112" s="989" t="s">
        <v>428</v>
      </c>
      <c r="CN112" s="990"/>
      <c r="CO112" s="990"/>
      <c r="CP112" s="990"/>
      <c r="CQ112" s="990"/>
      <c r="CR112" s="990"/>
      <c r="CS112" s="990"/>
      <c r="CT112" s="990"/>
      <c r="CU112" s="990"/>
      <c r="CV112" s="990"/>
      <c r="CW112" s="990"/>
      <c r="CX112" s="990"/>
      <c r="CY112" s="990"/>
      <c r="CZ112" s="990"/>
      <c r="DA112" s="990"/>
      <c r="DB112" s="990"/>
      <c r="DC112" s="990"/>
      <c r="DD112" s="990"/>
      <c r="DE112" s="990"/>
      <c r="DF112" s="991"/>
      <c r="DG112" s="992">
        <v>546</v>
      </c>
      <c r="DH112" s="993"/>
      <c r="DI112" s="993"/>
      <c r="DJ112" s="993"/>
      <c r="DK112" s="993"/>
      <c r="DL112" s="993">
        <v>404556</v>
      </c>
      <c r="DM112" s="993"/>
      <c r="DN112" s="993"/>
      <c r="DO112" s="993"/>
      <c r="DP112" s="993"/>
      <c r="DQ112" s="993">
        <v>523817</v>
      </c>
      <c r="DR112" s="993"/>
      <c r="DS112" s="993"/>
      <c r="DT112" s="993"/>
      <c r="DU112" s="993"/>
      <c r="DV112" s="994">
        <v>3.7</v>
      </c>
      <c r="DW112" s="994"/>
      <c r="DX112" s="994"/>
      <c r="DY112" s="994"/>
      <c r="DZ112" s="995"/>
    </row>
    <row r="113" spans="1:130" s="226" customFormat="1" ht="26.25" customHeight="1" x14ac:dyDescent="0.15">
      <c r="A113" s="1021"/>
      <c r="B113" s="1022"/>
      <c r="C113" s="990" t="s">
        <v>429</v>
      </c>
      <c r="D113" s="990"/>
      <c r="E113" s="990"/>
      <c r="F113" s="990"/>
      <c r="G113" s="990"/>
      <c r="H113" s="990"/>
      <c r="I113" s="990"/>
      <c r="J113" s="990"/>
      <c r="K113" s="990"/>
      <c r="L113" s="990"/>
      <c r="M113" s="990"/>
      <c r="N113" s="990"/>
      <c r="O113" s="990"/>
      <c r="P113" s="990"/>
      <c r="Q113" s="990"/>
      <c r="R113" s="990"/>
      <c r="S113" s="990"/>
      <c r="T113" s="990"/>
      <c r="U113" s="990"/>
      <c r="V113" s="990"/>
      <c r="W113" s="990"/>
      <c r="X113" s="990"/>
      <c r="Y113" s="990"/>
      <c r="Z113" s="991"/>
      <c r="AA113" s="1004">
        <v>117024</v>
      </c>
      <c r="AB113" s="1005"/>
      <c r="AC113" s="1005"/>
      <c r="AD113" s="1005"/>
      <c r="AE113" s="1006"/>
      <c r="AF113" s="1007">
        <v>95899</v>
      </c>
      <c r="AG113" s="1005"/>
      <c r="AH113" s="1005"/>
      <c r="AI113" s="1005"/>
      <c r="AJ113" s="1006"/>
      <c r="AK113" s="1007">
        <v>100831</v>
      </c>
      <c r="AL113" s="1005"/>
      <c r="AM113" s="1005"/>
      <c r="AN113" s="1005"/>
      <c r="AO113" s="1006"/>
      <c r="AP113" s="1008">
        <v>0.7</v>
      </c>
      <c r="AQ113" s="1009"/>
      <c r="AR113" s="1009"/>
      <c r="AS113" s="1009"/>
      <c r="AT113" s="1010"/>
      <c r="AU113" s="975"/>
      <c r="AV113" s="976"/>
      <c r="AW113" s="976"/>
      <c r="AX113" s="976"/>
      <c r="AY113" s="976"/>
      <c r="AZ113" s="989" t="s">
        <v>430</v>
      </c>
      <c r="BA113" s="990"/>
      <c r="BB113" s="990"/>
      <c r="BC113" s="990"/>
      <c r="BD113" s="990"/>
      <c r="BE113" s="990"/>
      <c r="BF113" s="990"/>
      <c r="BG113" s="990"/>
      <c r="BH113" s="990"/>
      <c r="BI113" s="990"/>
      <c r="BJ113" s="990"/>
      <c r="BK113" s="990"/>
      <c r="BL113" s="990"/>
      <c r="BM113" s="990"/>
      <c r="BN113" s="990"/>
      <c r="BO113" s="990"/>
      <c r="BP113" s="991"/>
      <c r="BQ113" s="992">
        <v>2286325</v>
      </c>
      <c r="BR113" s="993"/>
      <c r="BS113" s="993"/>
      <c r="BT113" s="993"/>
      <c r="BU113" s="993"/>
      <c r="BV113" s="993">
        <v>2287397</v>
      </c>
      <c r="BW113" s="993"/>
      <c r="BX113" s="993"/>
      <c r="BY113" s="993"/>
      <c r="BZ113" s="993"/>
      <c r="CA113" s="993">
        <v>2241605</v>
      </c>
      <c r="CB113" s="993"/>
      <c r="CC113" s="993"/>
      <c r="CD113" s="993"/>
      <c r="CE113" s="993"/>
      <c r="CF113" s="987">
        <v>15.6</v>
      </c>
      <c r="CG113" s="988"/>
      <c r="CH113" s="988"/>
      <c r="CI113" s="988"/>
      <c r="CJ113" s="988"/>
      <c r="CK113" s="1015"/>
      <c r="CL113" s="1016"/>
      <c r="CM113" s="989" t="s">
        <v>431</v>
      </c>
      <c r="CN113" s="990"/>
      <c r="CO113" s="990"/>
      <c r="CP113" s="990"/>
      <c r="CQ113" s="990"/>
      <c r="CR113" s="990"/>
      <c r="CS113" s="990"/>
      <c r="CT113" s="990"/>
      <c r="CU113" s="990"/>
      <c r="CV113" s="990"/>
      <c r="CW113" s="990"/>
      <c r="CX113" s="990"/>
      <c r="CY113" s="990"/>
      <c r="CZ113" s="990"/>
      <c r="DA113" s="990"/>
      <c r="DB113" s="990"/>
      <c r="DC113" s="990"/>
      <c r="DD113" s="990"/>
      <c r="DE113" s="990"/>
      <c r="DF113" s="991"/>
      <c r="DG113" s="1025" t="s">
        <v>418</v>
      </c>
      <c r="DH113" s="1026"/>
      <c r="DI113" s="1026"/>
      <c r="DJ113" s="1026"/>
      <c r="DK113" s="1027"/>
      <c r="DL113" s="1028" t="s">
        <v>432</v>
      </c>
      <c r="DM113" s="1026"/>
      <c r="DN113" s="1026"/>
      <c r="DO113" s="1026"/>
      <c r="DP113" s="1027"/>
      <c r="DQ113" s="1028" t="s">
        <v>432</v>
      </c>
      <c r="DR113" s="1026"/>
      <c r="DS113" s="1026"/>
      <c r="DT113" s="1026"/>
      <c r="DU113" s="1027"/>
      <c r="DV113" s="1029" t="s">
        <v>432</v>
      </c>
      <c r="DW113" s="1030"/>
      <c r="DX113" s="1030"/>
      <c r="DY113" s="1030"/>
      <c r="DZ113" s="1031"/>
    </row>
    <row r="114" spans="1:130" s="226" customFormat="1" ht="26.25" customHeight="1" x14ac:dyDescent="0.15">
      <c r="A114" s="1021"/>
      <c r="B114" s="1022"/>
      <c r="C114" s="990" t="s">
        <v>433</v>
      </c>
      <c r="D114" s="990"/>
      <c r="E114" s="990"/>
      <c r="F114" s="990"/>
      <c r="G114" s="990"/>
      <c r="H114" s="990"/>
      <c r="I114" s="990"/>
      <c r="J114" s="990"/>
      <c r="K114" s="990"/>
      <c r="L114" s="990"/>
      <c r="M114" s="990"/>
      <c r="N114" s="990"/>
      <c r="O114" s="990"/>
      <c r="P114" s="990"/>
      <c r="Q114" s="990"/>
      <c r="R114" s="990"/>
      <c r="S114" s="990"/>
      <c r="T114" s="990"/>
      <c r="U114" s="990"/>
      <c r="V114" s="990"/>
      <c r="W114" s="990"/>
      <c r="X114" s="990"/>
      <c r="Y114" s="990"/>
      <c r="Z114" s="991"/>
      <c r="AA114" s="1025">
        <v>121714</v>
      </c>
      <c r="AB114" s="1026"/>
      <c r="AC114" s="1026"/>
      <c r="AD114" s="1026"/>
      <c r="AE114" s="1027"/>
      <c r="AF114" s="1028">
        <v>117590</v>
      </c>
      <c r="AG114" s="1026"/>
      <c r="AH114" s="1026"/>
      <c r="AI114" s="1026"/>
      <c r="AJ114" s="1027"/>
      <c r="AK114" s="1028">
        <v>185917</v>
      </c>
      <c r="AL114" s="1026"/>
      <c r="AM114" s="1026"/>
      <c r="AN114" s="1026"/>
      <c r="AO114" s="1027"/>
      <c r="AP114" s="1029">
        <v>1.3</v>
      </c>
      <c r="AQ114" s="1030"/>
      <c r="AR114" s="1030"/>
      <c r="AS114" s="1030"/>
      <c r="AT114" s="1031"/>
      <c r="AU114" s="975"/>
      <c r="AV114" s="976"/>
      <c r="AW114" s="976"/>
      <c r="AX114" s="976"/>
      <c r="AY114" s="976"/>
      <c r="AZ114" s="989" t="s">
        <v>434</v>
      </c>
      <c r="BA114" s="990"/>
      <c r="BB114" s="990"/>
      <c r="BC114" s="990"/>
      <c r="BD114" s="990"/>
      <c r="BE114" s="990"/>
      <c r="BF114" s="990"/>
      <c r="BG114" s="990"/>
      <c r="BH114" s="990"/>
      <c r="BI114" s="990"/>
      <c r="BJ114" s="990"/>
      <c r="BK114" s="990"/>
      <c r="BL114" s="990"/>
      <c r="BM114" s="990"/>
      <c r="BN114" s="990"/>
      <c r="BO114" s="990"/>
      <c r="BP114" s="991"/>
      <c r="BQ114" s="992">
        <v>2343524</v>
      </c>
      <c r="BR114" s="993"/>
      <c r="BS114" s="993"/>
      <c r="BT114" s="993"/>
      <c r="BU114" s="993"/>
      <c r="BV114" s="993">
        <v>2250894</v>
      </c>
      <c r="BW114" s="993"/>
      <c r="BX114" s="993"/>
      <c r="BY114" s="993"/>
      <c r="BZ114" s="993"/>
      <c r="CA114" s="993">
        <v>2202486</v>
      </c>
      <c r="CB114" s="993"/>
      <c r="CC114" s="993"/>
      <c r="CD114" s="993"/>
      <c r="CE114" s="993"/>
      <c r="CF114" s="987">
        <v>15.4</v>
      </c>
      <c r="CG114" s="988"/>
      <c r="CH114" s="988"/>
      <c r="CI114" s="988"/>
      <c r="CJ114" s="988"/>
      <c r="CK114" s="1015"/>
      <c r="CL114" s="1016"/>
      <c r="CM114" s="989" t="s">
        <v>435</v>
      </c>
      <c r="CN114" s="990"/>
      <c r="CO114" s="990"/>
      <c r="CP114" s="990"/>
      <c r="CQ114" s="990"/>
      <c r="CR114" s="990"/>
      <c r="CS114" s="990"/>
      <c r="CT114" s="990"/>
      <c r="CU114" s="990"/>
      <c r="CV114" s="990"/>
      <c r="CW114" s="990"/>
      <c r="CX114" s="990"/>
      <c r="CY114" s="990"/>
      <c r="CZ114" s="990"/>
      <c r="DA114" s="990"/>
      <c r="DB114" s="990"/>
      <c r="DC114" s="990"/>
      <c r="DD114" s="990"/>
      <c r="DE114" s="990"/>
      <c r="DF114" s="991"/>
      <c r="DG114" s="1025" t="s">
        <v>432</v>
      </c>
      <c r="DH114" s="1026"/>
      <c r="DI114" s="1026"/>
      <c r="DJ114" s="1026"/>
      <c r="DK114" s="1027"/>
      <c r="DL114" s="1028" t="s">
        <v>419</v>
      </c>
      <c r="DM114" s="1026"/>
      <c r="DN114" s="1026"/>
      <c r="DO114" s="1026"/>
      <c r="DP114" s="1027"/>
      <c r="DQ114" s="1028" t="s">
        <v>418</v>
      </c>
      <c r="DR114" s="1026"/>
      <c r="DS114" s="1026"/>
      <c r="DT114" s="1026"/>
      <c r="DU114" s="1027"/>
      <c r="DV114" s="1029" t="s">
        <v>418</v>
      </c>
      <c r="DW114" s="1030"/>
      <c r="DX114" s="1030"/>
      <c r="DY114" s="1030"/>
      <c r="DZ114" s="1031"/>
    </row>
    <row r="115" spans="1:130" s="226" customFormat="1" ht="26.25" customHeight="1" x14ac:dyDescent="0.15">
      <c r="A115" s="1021"/>
      <c r="B115" s="1022"/>
      <c r="C115" s="990" t="s">
        <v>436</v>
      </c>
      <c r="D115" s="990"/>
      <c r="E115" s="990"/>
      <c r="F115" s="990"/>
      <c r="G115" s="990"/>
      <c r="H115" s="990"/>
      <c r="I115" s="990"/>
      <c r="J115" s="990"/>
      <c r="K115" s="990"/>
      <c r="L115" s="990"/>
      <c r="M115" s="990"/>
      <c r="N115" s="990"/>
      <c r="O115" s="990"/>
      <c r="P115" s="990"/>
      <c r="Q115" s="990"/>
      <c r="R115" s="990"/>
      <c r="S115" s="990"/>
      <c r="T115" s="990"/>
      <c r="U115" s="990"/>
      <c r="V115" s="990"/>
      <c r="W115" s="990"/>
      <c r="X115" s="990"/>
      <c r="Y115" s="990"/>
      <c r="Z115" s="991"/>
      <c r="AA115" s="1004">
        <v>1213</v>
      </c>
      <c r="AB115" s="1005"/>
      <c r="AC115" s="1005"/>
      <c r="AD115" s="1005"/>
      <c r="AE115" s="1006"/>
      <c r="AF115" s="1007">
        <v>701</v>
      </c>
      <c r="AG115" s="1005"/>
      <c r="AH115" s="1005"/>
      <c r="AI115" s="1005"/>
      <c r="AJ115" s="1006"/>
      <c r="AK115" s="1007">
        <v>17754</v>
      </c>
      <c r="AL115" s="1005"/>
      <c r="AM115" s="1005"/>
      <c r="AN115" s="1005"/>
      <c r="AO115" s="1006"/>
      <c r="AP115" s="1008">
        <v>0.1</v>
      </c>
      <c r="AQ115" s="1009"/>
      <c r="AR115" s="1009"/>
      <c r="AS115" s="1009"/>
      <c r="AT115" s="1010"/>
      <c r="AU115" s="975"/>
      <c r="AV115" s="976"/>
      <c r="AW115" s="976"/>
      <c r="AX115" s="976"/>
      <c r="AY115" s="976"/>
      <c r="AZ115" s="989" t="s">
        <v>437</v>
      </c>
      <c r="BA115" s="990"/>
      <c r="BB115" s="990"/>
      <c r="BC115" s="990"/>
      <c r="BD115" s="990"/>
      <c r="BE115" s="990"/>
      <c r="BF115" s="990"/>
      <c r="BG115" s="990"/>
      <c r="BH115" s="990"/>
      <c r="BI115" s="990"/>
      <c r="BJ115" s="990"/>
      <c r="BK115" s="990"/>
      <c r="BL115" s="990"/>
      <c r="BM115" s="990"/>
      <c r="BN115" s="990"/>
      <c r="BO115" s="990"/>
      <c r="BP115" s="991"/>
      <c r="BQ115" s="992" t="s">
        <v>426</v>
      </c>
      <c r="BR115" s="993"/>
      <c r="BS115" s="993"/>
      <c r="BT115" s="993"/>
      <c r="BU115" s="993"/>
      <c r="BV115" s="993" t="s">
        <v>419</v>
      </c>
      <c r="BW115" s="993"/>
      <c r="BX115" s="993"/>
      <c r="BY115" s="993"/>
      <c r="BZ115" s="993"/>
      <c r="CA115" s="993" t="s">
        <v>418</v>
      </c>
      <c r="CB115" s="993"/>
      <c r="CC115" s="993"/>
      <c r="CD115" s="993"/>
      <c r="CE115" s="993"/>
      <c r="CF115" s="987" t="s">
        <v>432</v>
      </c>
      <c r="CG115" s="988"/>
      <c r="CH115" s="988"/>
      <c r="CI115" s="988"/>
      <c r="CJ115" s="988"/>
      <c r="CK115" s="1015"/>
      <c r="CL115" s="1016"/>
      <c r="CM115" s="989" t="s">
        <v>438</v>
      </c>
      <c r="CN115" s="990"/>
      <c r="CO115" s="990"/>
      <c r="CP115" s="990"/>
      <c r="CQ115" s="990"/>
      <c r="CR115" s="990"/>
      <c r="CS115" s="990"/>
      <c r="CT115" s="990"/>
      <c r="CU115" s="990"/>
      <c r="CV115" s="990"/>
      <c r="CW115" s="990"/>
      <c r="CX115" s="990"/>
      <c r="CY115" s="990"/>
      <c r="CZ115" s="990"/>
      <c r="DA115" s="990"/>
      <c r="DB115" s="990"/>
      <c r="DC115" s="990"/>
      <c r="DD115" s="990"/>
      <c r="DE115" s="990"/>
      <c r="DF115" s="991"/>
      <c r="DG115" s="1025" t="s">
        <v>432</v>
      </c>
      <c r="DH115" s="1026"/>
      <c r="DI115" s="1026"/>
      <c r="DJ115" s="1026"/>
      <c r="DK115" s="1027"/>
      <c r="DL115" s="1028" t="s">
        <v>432</v>
      </c>
      <c r="DM115" s="1026"/>
      <c r="DN115" s="1026"/>
      <c r="DO115" s="1026"/>
      <c r="DP115" s="1027"/>
      <c r="DQ115" s="1028" t="s">
        <v>418</v>
      </c>
      <c r="DR115" s="1026"/>
      <c r="DS115" s="1026"/>
      <c r="DT115" s="1026"/>
      <c r="DU115" s="1027"/>
      <c r="DV115" s="1029" t="s">
        <v>418</v>
      </c>
      <c r="DW115" s="1030"/>
      <c r="DX115" s="1030"/>
      <c r="DY115" s="1030"/>
      <c r="DZ115" s="1031"/>
    </row>
    <row r="116" spans="1:130" s="226" customFormat="1" ht="26.25" customHeight="1" x14ac:dyDescent="0.15">
      <c r="A116" s="1023"/>
      <c r="B116" s="1024"/>
      <c r="C116" s="1032" t="s">
        <v>439</v>
      </c>
      <c r="D116" s="1032"/>
      <c r="E116" s="1032"/>
      <c r="F116" s="1032"/>
      <c r="G116" s="1032"/>
      <c r="H116" s="1032"/>
      <c r="I116" s="1032"/>
      <c r="J116" s="1032"/>
      <c r="K116" s="1032"/>
      <c r="L116" s="1032"/>
      <c r="M116" s="1032"/>
      <c r="N116" s="1032"/>
      <c r="O116" s="1032"/>
      <c r="P116" s="1032"/>
      <c r="Q116" s="1032"/>
      <c r="R116" s="1032"/>
      <c r="S116" s="1032"/>
      <c r="T116" s="1032"/>
      <c r="U116" s="1032"/>
      <c r="V116" s="1032"/>
      <c r="W116" s="1032"/>
      <c r="X116" s="1032"/>
      <c r="Y116" s="1032"/>
      <c r="Z116" s="1033"/>
      <c r="AA116" s="1025">
        <v>1</v>
      </c>
      <c r="AB116" s="1026"/>
      <c r="AC116" s="1026"/>
      <c r="AD116" s="1026"/>
      <c r="AE116" s="1027"/>
      <c r="AF116" s="1028" t="s">
        <v>418</v>
      </c>
      <c r="AG116" s="1026"/>
      <c r="AH116" s="1026"/>
      <c r="AI116" s="1026"/>
      <c r="AJ116" s="1027"/>
      <c r="AK116" s="1028" t="s">
        <v>418</v>
      </c>
      <c r="AL116" s="1026"/>
      <c r="AM116" s="1026"/>
      <c r="AN116" s="1026"/>
      <c r="AO116" s="1027"/>
      <c r="AP116" s="1029" t="s">
        <v>419</v>
      </c>
      <c r="AQ116" s="1030"/>
      <c r="AR116" s="1030"/>
      <c r="AS116" s="1030"/>
      <c r="AT116" s="1031"/>
      <c r="AU116" s="975"/>
      <c r="AV116" s="976"/>
      <c r="AW116" s="976"/>
      <c r="AX116" s="976"/>
      <c r="AY116" s="976"/>
      <c r="AZ116" s="1034" t="s">
        <v>440</v>
      </c>
      <c r="BA116" s="1035"/>
      <c r="BB116" s="1035"/>
      <c r="BC116" s="1035"/>
      <c r="BD116" s="1035"/>
      <c r="BE116" s="1035"/>
      <c r="BF116" s="1035"/>
      <c r="BG116" s="1035"/>
      <c r="BH116" s="1035"/>
      <c r="BI116" s="1035"/>
      <c r="BJ116" s="1035"/>
      <c r="BK116" s="1035"/>
      <c r="BL116" s="1035"/>
      <c r="BM116" s="1035"/>
      <c r="BN116" s="1035"/>
      <c r="BO116" s="1035"/>
      <c r="BP116" s="1036"/>
      <c r="BQ116" s="992" t="s">
        <v>418</v>
      </c>
      <c r="BR116" s="993"/>
      <c r="BS116" s="993"/>
      <c r="BT116" s="993"/>
      <c r="BU116" s="993"/>
      <c r="BV116" s="993" t="s">
        <v>418</v>
      </c>
      <c r="BW116" s="993"/>
      <c r="BX116" s="993"/>
      <c r="BY116" s="993"/>
      <c r="BZ116" s="993"/>
      <c r="CA116" s="993" t="s">
        <v>426</v>
      </c>
      <c r="CB116" s="993"/>
      <c r="CC116" s="993"/>
      <c r="CD116" s="993"/>
      <c r="CE116" s="993"/>
      <c r="CF116" s="987" t="s">
        <v>432</v>
      </c>
      <c r="CG116" s="988"/>
      <c r="CH116" s="988"/>
      <c r="CI116" s="988"/>
      <c r="CJ116" s="988"/>
      <c r="CK116" s="1015"/>
      <c r="CL116" s="1016"/>
      <c r="CM116" s="989" t="s">
        <v>441</v>
      </c>
      <c r="CN116" s="990"/>
      <c r="CO116" s="990"/>
      <c r="CP116" s="990"/>
      <c r="CQ116" s="990"/>
      <c r="CR116" s="990"/>
      <c r="CS116" s="990"/>
      <c r="CT116" s="990"/>
      <c r="CU116" s="990"/>
      <c r="CV116" s="990"/>
      <c r="CW116" s="990"/>
      <c r="CX116" s="990"/>
      <c r="CY116" s="990"/>
      <c r="CZ116" s="990"/>
      <c r="DA116" s="990"/>
      <c r="DB116" s="990"/>
      <c r="DC116" s="990"/>
      <c r="DD116" s="990"/>
      <c r="DE116" s="990"/>
      <c r="DF116" s="991"/>
      <c r="DG116" s="1025" t="s">
        <v>419</v>
      </c>
      <c r="DH116" s="1026"/>
      <c r="DI116" s="1026"/>
      <c r="DJ116" s="1026"/>
      <c r="DK116" s="1027"/>
      <c r="DL116" s="1028" t="s">
        <v>419</v>
      </c>
      <c r="DM116" s="1026"/>
      <c r="DN116" s="1026"/>
      <c r="DO116" s="1026"/>
      <c r="DP116" s="1027"/>
      <c r="DQ116" s="1028" t="s">
        <v>419</v>
      </c>
      <c r="DR116" s="1026"/>
      <c r="DS116" s="1026"/>
      <c r="DT116" s="1026"/>
      <c r="DU116" s="1027"/>
      <c r="DV116" s="1029" t="s">
        <v>418</v>
      </c>
      <c r="DW116" s="1030"/>
      <c r="DX116" s="1030"/>
      <c r="DY116" s="1030"/>
      <c r="DZ116" s="1031"/>
    </row>
    <row r="117" spans="1:130" s="226" customFormat="1" ht="26.25" customHeight="1" x14ac:dyDescent="0.15">
      <c r="A117" s="97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1044" t="s">
        <v>442</v>
      </c>
      <c r="Z117" s="961"/>
      <c r="AA117" s="1045">
        <v>4830952</v>
      </c>
      <c r="AB117" s="1046"/>
      <c r="AC117" s="1046"/>
      <c r="AD117" s="1046"/>
      <c r="AE117" s="1047"/>
      <c r="AF117" s="1048">
        <v>4958013</v>
      </c>
      <c r="AG117" s="1046"/>
      <c r="AH117" s="1046"/>
      <c r="AI117" s="1046"/>
      <c r="AJ117" s="1047"/>
      <c r="AK117" s="1048">
        <v>5074012</v>
      </c>
      <c r="AL117" s="1046"/>
      <c r="AM117" s="1046"/>
      <c r="AN117" s="1046"/>
      <c r="AO117" s="1047"/>
      <c r="AP117" s="1049"/>
      <c r="AQ117" s="1050"/>
      <c r="AR117" s="1050"/>
      <c r="AS117" s="1050"/>
      <c r="AT117" s="1051"/>
      <c r="AU117" s="975"/>
      <c r="AV117" s="976"/>
      <c r="AW117" s="976"/>
      <c r="AX117" s="976"/>
      <c r="AY117" s="976"/>
      <c r="AZ117" s="1041" t="s">
        <v>443</v>
      </c>
      <c r="BA117" s="1042"/>
      <c r="BB117" s="1042"/>
      <c r="BC117" s="1042"/>
      <c r="BD117" s="1042"/>
      <c r="BE117" s="1042"/>
      <c r="BF117" s="1042"/>
      <c r="BG117" s="1042"/>
      <c r="BH117" s="1042"/>
      <c r="BI117" s="1042"/>
      <c r="BJ117" s="1042"/>
      <c r="BK117" s="1042"/>
      <c r="BL117" s="1042"/>
      <c r="BM117" s="1042"/>
      <c r="BN117" s="1042"/>
      <c r="BO117" s="1042"/>
      <c r="BP117" s="1043"/>
      <c r="BQ117" s="992" t="s">
        <v>444</v>
      </c>
      <c r="BR117" s="993"/>
      <c r="BS117" s="993"/>
      <c r="BT117" s="993"/>
      <c r="BU117" s="993"/>
      <c r="BV117" s="993" t="s">
        <v>444</v>
      </c>
      <c r="BW117" s="993"/>
      <c r="BX117" s="993"/>
      <c r="BY117" s="993"/>
      <c r="BZ117" s="993"/>
      <c r="CA117" s="993" t="s">
        <v>445</v>
      </c>
      <c r="CB117" s="993"/>
      <c r="CC117" s="993"/>
      <c r="CD117" s="993"/>
      <c r="CE117" s="993"/>
      <c r="CF117" s="987" t="s">
        <v>446</v>
      </c>
      <c r="CG117" s="988"/>
      <c r="CH117" s="988"/>
      <c r="CI117" s="988"/>
      <c r="CJ117" s="988"/>
      <c r="CK117" s="1015"/>
      <c r="CL117" s="1016"/>
      <c r="CM117" s="989" t="s">
        <v>447</v>
      </c>
      <c r="CN117" s="990"/>
      <c r="CO117" s="990"/>
      <c r="CP117" s="990"/>
      <c r="CQ117" s="990"/>
      <c r="CR117" s="990"/>
      <c r="CS117" s="990"/>
      <c r="CT117" s="990"/>
      <c r="CU117" s="990"/>
      <c r="CV117" s="990"/>
      <c r="CW117" s="990"/>
      <c r="CX117" s="990"/>
      <c r="CY117" s="990"/>
      <c r="CZ117" s="990"/>
      <c r="DA117" s="990"/>
      <c r="DB117" s="990"/>
      <c r="DC117" s="990"/>
      <c r="DD117" s="990"/>
      <c r="DE117" s="990"/>
      <c r="DF117" s="991"/>
      <c r="DG117" s="1025" t="s">
        <v>448</v>
      </c>
      <c r="DH117" s="1026"/>
      <c r="DI117" s="1026"/>
      <c r="DJ117" s="1026"/>
      <c r="DK117" s="1027"/>
      <c r="DL117" s="1028" t="s">
        <v>444</v>
      </c>
      <c r="DM117" s="1026"/>
      <c r="DN117" s="1026"/>
      <c r="DO117" s="1026"/>
      <c r="DP117" s="1027"/>
      <c r="DQ117" s="1028" t="s">
        <v>445</v>
      </c>
      <c r="DR117" s="1026"/>
      <c r="DS117" s="1026"/>
      <c r="DT117" s="1026"/>
      <c r="DU117" s="1027"/>
      <c r="DV117" s="1029" t="s">
        <v>445</v>
      </c>
      <c r="DW117" s="1030"/>
      <c r="DX117" s="1030"/>
      <c r="DY117" s="1030"/>
      <c r="DZ117" s="1031"/>
    </row>
    <row r="118" spans="1:130" s="226" customFormat="1" ht="26.25" customHeight="1" x14ac:dyDescent="0.15">
      <c r="A118" s="979" t="s">
        <v>413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59" t="s">
        <v>410</v>
      </c>
      <c r="AB118" s="960"/>
      <c r="AC118" s="960"/>
      <c r="AD118" s="960"/>
      <c r="AE118" s="961"/>
      <c r="AF118" s="959" t="s">
        <v>411</v>
      </c>
      <c r="AG118" s="960"/>
      <c r="AH118" s="960"/>
      <c r="AI118" s="960"/>
      <c r="AJ118" s="961"/>
      <c r="AK118" s="959" t="s">
        <v>288</v>
      </c>
      <c r="AL118" s="960"/>
      <c r="AM118" s="960"/>
      <c r="AN118" s="960"/>
      <c r="AO118" s="961"/>
      <c r="AP118" s="1037" t="s">
        <v>412</v>
      </c>
      <c r="AQ118" s="1038"/>
      <c r="AR118" s="1038"/>
      <c r="AS118" s="1038"/>
      <c r="AT118" s="1039"/>
      <c r="AU118" s="975"/>
      <c r="AV118" s="976"/>
      <c r="AW118" s="976"/>
      <c r="AX118" s="976"/>
      <c r="AY118" s="976"/>
      <c r="AZ118" s="1040" t="s">
        <v>449</v>
      </c>
      <c r="BA118" s="1032"/>
      <c r="BB118" s="1032"/>
      <c r="BC118" s="1032"/>
      <c r="BD118" s="1032"/>
      <c r="BE118" s="1032"/>
      <c r="BF118" s="1032"/>
      <c r="BG118" s="1032"/>
      <c r="BH118" s="1032"/>
      <c r="BI118" s="1032"/>
      <c r="BJ118" s="1032"/>
      <c r="BK118" s="1032"/>
      <c r="BL118" s="1032"/>
      <c r="BM118" s="1032"/>
      <c r="BN118" s="1032"/>
      <c r="BO118" s="1032"/>
      <c r="BP118" s="1033"/>
      <c r="BQ118" s="1066" t="s">
        <v>445</v>
      </c>
      <c r="BR118" s="1067"/>
      <c r="BS118" s="1067"/>
      <c r="BT118" s="1067"/>
      <c r="BU118" s="1067"/>
      <c r="BV118" s="1067" t="s">
        <v>450</v>
      </c>
      <c r="BW118" s="1067"/>
      <c r="BX118" s="1067"/>
      <c r="BY118" s="1067"/>
      <c r="BZ118" s="1067"/>
      <c r="CA118" s="1067" t="s">
        <v>446</v>
      </c>
      <c r="CB118" s="1067"/>
      <c r="CC118" s="1067"/>
      <c r="CD118" s="1067"/>
      <c r="CE118" s="1067"/>
      <c r="CF118" s="987" t="s">
        <v>444</v>
      </c>
      <c r="CG118" s="988"/>
      <c r="CH118" s="988"/>
      <c r="CI118" s="988"/>
      <c r="CJ118" s="988"/>
      <c r="CK118" s="1015"/>
      <c r="CL118" s="1016"/>
      <c r="CM118" s="989" t="s">
        <v>451</v>
      </c>
      <c r="CN118" s="990"/>
      <c r="CO118" s="990"/>
      <c r="CP118" s="990"/>
      <c r="CQ118" s="990"/>
      <c r="CR118" s="990"/>
      <c r="CS118" s="990"/>
      <c r="CT118" s="990"/>
      <c r="CU118" s="990"/>
      <c r="CV118" s="990"/>
      <c r="CW118" s="990"/>
      <c r="CX118" s="990"/>
      <c r="CY118" s="990"/>
      <c r="CZ118" s="990"/>
      <c r="DA118" s="990"/>
      <c r="DB118" s="990"/>
      <c r="DC118" s="990"/>
      <c r="DD118" s="990"/>
      <c r="DE118" s="990"/>
      <c r="DF118" s="991"/>
      <c r="DG118" s="1025" t="s">
        <v>444</v>
      </c>
      <c r="DH118" s="1026"/>
      <c r="DI118" s="1026"/>
      <c r="DJ118" s="1026"/>
      <c r="DK118" s="1027"/>
      <c r="DL118" s="1028" t="s">
        <v>446</v>
      </c>
      <c r="DM118" s="1026"/>
      <c r="DN118" s="1026"/>
      <c r="DO118" s="1026"/>
      <c r="DP118" s="1027"/>
      <c r="DQ118" s="1028" t="s">
        <v>445</v>
      </c>
      <c r="DR118" s="1026"/>
      <c r="DS118" s="1026"/>
      <c r="DT118" s="1026"/>
      <c r="DU118" s="1027"/>
      <c r="DV118" s="1029" t="s">
        <v>444</v>
      </c>
      <c r="DW118" s="1030"/>
      <c r="DX118" s="1030"/>
      <c r="DY118" s="1030"/>
      <c r="DZ118" s="1031"/>
    </row>
    <row r="119" spans="1:130" s="226" customFormat="1" ht="26.25" customHeight="1" x14ac:dyDescent="0.15">
      <c r="A119" s="1123" t="s">
        <v>416</v>
      </c>
      <c r="B119" s="1014"/>
      <c r="C119" s="996" t="s">
        <v>417</v>
      </c>
      <c r="D119" s="964"/>
      <c r="E119" s="964"/>
      <c r="F119" s="964"/>
      <c r="G119" s="964"/>
      <c r="H119" s="964"/>
      <c r="I119" s="964"/>
      <c r="J119" s="964"/>
      <c r="K119" s="964"/>
      <c r="L119" s="964"/>
      <c r="M119" s="964"/>
      <c r="N119" s="964"/>
      <c r="O119" s="964"/>
      <c r="P119" s="964"/>
      <c r="Q119" s="964"/>
      <c r="R119" s="964"/>
      <c r="S119" s="964"/>
      <c r="T119" s="964"/>
      <c r="U119" s="964"/>
      <c r="V119" s="964"/>
      <c r="W119" s="964"/>
      <c r="X119" s="964"/>
      <c r="Y119" s="964"/>
      <c r="Z119" s="965"/>
      <c r="AA119" s="966" t="s">
        <v>444</v>
      </c>
      <c r="AB119" s="967"/>
      <c r="AC119" s="967"/>
      <c r="AD119" s="967"/>
      <c r="AE119" s="968"/>
      <c r="AF119" s="969" t="s">
        <v>445</v>
      </c>
      <c r="AG119" s="967"/>
      <c r="AH119" s="967"/>
      <c r="AI119" s="967"/>
      <c r="AJ119" s="968"/>
      <c r="AK119" s="969" t="s">
        <v>444</v>
      </c>
      <c r="AL119" s="967"/>
      <c r="AM119" s="967"/>
      <c r="AN119" s="967"/>
      <c r="AO119" s="968"/>
      <c r="AP119" s="970" t="s">
        <v>446</v>
      </c>
      <c r="AQ119" s="971"/>
      <c r="AR119" s="971"/>
      <c r="AS119" s="971"/>
      <c r="AT119" s="972"/>
      <c r="AU119" s="977"/>
      <c r="AV119" s="978"/>
      <c r="AW119" s="978"/>
      <c r="AX119" s="978"/>
      <c r="AY119" s="978"/>
      <c r="AZ119" s="247" t="s">
        <v>186</v>
      </c>
      <c r="BA119" s="247"/>
      <c r="BB119" s="247"/>
      <c r="BC119" s="247"/>
      <c r="BD119" s="247"/>
      <c r="BE119" s="247"/>
      <c r="BF119" s="247"/>
      <c r="BG119" s="247"/>
      <c r="BH119" s="247"/>
      <c r="BI119" s="247"/>
      <c r="BJ119" s="247"/>
      <c r="BK119" s="247"/>
      <c r="BL119" s="247"/>
      <c r="BM119" s="247"/>
      <c r="BN119" s="247"/>
      <c r="BO119" s="1044" t="s">
        <v>452</v>
      </c>
      <c r="BP119" s="1072"/>
      <c r="BQ119" s="1066">
        <v>61676744</v>
      </c>
      <c r="BR119" s="1067"/>
      <c r="BS119" s="1067"/>
      <c r="BT119" s="1067"/>
      <c r="BU119" s="1067"/>
      <c r="BV119" s="1067">
        <v>61991929</v>
      </c>
      <c r="BW119" s="1067"/>
      <c r="BX119" s="1067"/>
      <c r="BY119" s="1067"/>
      <c r="BZ119" s="1067"/>
      <c r="CA119" s="1067">
        <v>59231052</v>
      </c>
      <c r="CB119" s="1067"/>
      <c r="CC119" s="1067"/>
      <c r="CD119" s="1067"/>
      <c r="CE119" s="1067"/>
      <c r="CF119" s="1068"/>
      <c r="CG119" s="1069"/>
      <c r="CH119" s="1069"/>
      <c r="CI119" s="1069"/>
      <c r="CJ119" s="1070"/>
      <c r="CK119" s="1017"/>
      <c r="CL119" s="1018"/>
      <c r="CM119" s="1040" t="s">
        <v>453</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71">
        <v>10159</v>
      </c>
      <c r="DH119" s="1053"/>
      <c r="DI119" s="1053"/>
      <c r="DJ119" s="1053"/>
      <c r="DK119" s="1054"/>
      <c r="DL119" s="1052">
        <v>568846</v>
      </c>
      <c r="DM119" s="1053"/>
      <c r="DN119" s="1053"/>
      <c r="DO119" s="1053"/>
      <c r="DP119" s="1054"/>
      <c r="DQ119" s="1052">
        <v>10728</v>
      </c>
      <c r="DR119" s="1053"/>
      <c r="DS119" s="1053"/>
      <c r="DT119" s="1053"/>
      <c r="DU119" s="1054"/>
      <c r="DV119" s="1055">
        <v>0.1</v>
      </c>
      <c r="DW119" s="1056"/>
      <c r="DX119" s="1056"/>
      <c r="DY119" s="1056"/>
      <c r="DZ119" s="1057"/>
    </row>
    <row r="120" spans="1:130" s="226" customFormat="1" ht="26.25" customHeight="1" x14ac:dyDescent="0.15">
      <c r="A120" s="1124"/>
      <c r="B120" s="1016"/>
      <c r="C120" s="989" t="s">
        <v>423</v>
      </c>
      <c r="D120" s="990"/>
      <c r="E120" s="990"/>
      <c r="F120" s="990"/>
      <c r="G120" s="990"/>
      <c r="H120" s="990"/>
      <c r="I120" s="990"/>
      <c r="J120" s="990"/>
      <c r="K120" s="990"/>
      <c r="L120" s="990"/>
      <c r="M120" s="990"/>
      <c r="N120" s="990"/>
      <c r="O120" s="990"/>
      <c r="P120" s="990"/>
      <c r="Q120" s="990"/>
      <c r="R120" s="990"/>
      <c r="S120" s="990"/>
      <c r="T120" s="990"/>
      <c r="U120" s="990"/>
      <c r="V120" s="990"/>
      <c r="W120" s="990"/>
      <c r="X120" s="990"/>
      <c r="Y120" s="990"/>
      <c r="Z120" s="991"/>
      <c r="AA120" s="1025" t="s">
        <v>454</v>
      </c>
      <c r="AB120" s="1026"/>
      <c r="AC120" s="1026"/>
      <c r="AD120" s="1026"/>
      <c r="AE120" s="1027"/>
      <c r="AF120" s="1028" t="s">
        <v>455</v>
      </c>
      <c r="AG120" s="1026"/>
      <c r="AH120" s="1026"/>
      <c r="AI120" s="1026"/>
      <c r="AJ120" s="1027"/>
      <c r="AK120" s="1028">
        <v>15640</v>
      </c>
      <c r="AL120" s="1026"/>
      <c r="AM120" s="1026"/>
      <c r="AN120" s="1026"/>
      <c r="AO120" s="1027"/>
      <c r="AP120" s="1029">
        <v>0.1</v>
      </c>
      <c r="AQ120" s="1030"/>
      <c r="AR120" s="1030"/>
      <c r="AS120" s="1030"/>
      <c r="AT120" s="1031"/>
      <c r="AU120" s="1058" t="s">
        <v>456</v>
      </c>
      <c r="AV120" s="1059"/>
      <c r="AW120" s="1059"/>
      <c r="AX120" s="1059"/>
      <c r="AY120" s="1060"/>
      <c r="AZ120" s="996" t="s">
        <v>457</v>
      </c>
      <c r="BA120" s="964"/>
      <c r="BB120" s="964"/>
      <c r="BC120" s="964"/>
      <c r="BD120" s="964"/>
      <c r="BE120" s="964"/>
      <c r="BF120" s="964"/>
      <c r="BG120" s="964"/>
      <c r="BH120" s="964"/>
      <c r="BI120" s="964"/>
      <c r="BJ120" s="964"/>
      <c r="BK120" s="964"/>
      <c r="BL120" s="964"/>
      <c r="BM120" s="964"/>
      <c r="BN120" s="964"/>
      <c r="BO120" s="964"/>
      <c r="BP120" s="965"/>
      <c r="BQ120" s="997">
        <v>1747413</v>
      </c>
      <c r="BR120" s="998"/>
      <c r="BS120" s="998"/>
      <c r="BT120" s="998"/>
      <c r="BU120" s="998"/>
      <c r="BV120" s="998">
        <v>2724528</v>
      </c>
      <c r="BW120" s="998"/>
      <c r="BX120" s="998"/>
      <c r="BY120" s="998"/>
      <c r="BZ120" s="998"/>
      <c r="CA120" s="998">
        <v>3085552</v>
      </c>
      <c r="CB120" s="998"/>
      <c r="CC120" s="998"/>
      <c r="CD120" s="998"/>
      <c r="CE120" s="998"/>
      <c r="CF120" s="1011">
        <v>21.5</v>
      </c>
      <c r="CG120" s="1012"/>
      <c r="CH120" s="1012"/>
      <c r="CI120" s="1012"/>
      <c r="CJ120" s="1012"/>
      <c r="CK120" s="1073" t="s">
        <v>458</v>
      </c>
      <c r="CL120" s="1074"/>
      <c r="CM120" s="1074"/>
      <c r="CN120" s="1074"/>
      <c r="CO120" s="1075"/>
      <c r="CP120" s="1081" t="s">
        <v>459</v>
      </c>
      <c r="CQ120" s="1082"/>
      <c r="CR120" s="1082"/>
      <c r="CS120" s="1082"/>
      <c r="CT120" s="1082"/>
      <c r="CU120" s="1082"/>
      <c r="CV120" s="1082"/>
      <c r="CW120" s="1082"/>
      <c r="CX120" s="1082"/>
      <c r="CY120" s="1082"/>
      <c r="CZ120" s="1082"/>
      <c r="DA120" s="1082"/>
      <c r="DB120" s="1082"/>
      <c r="DC120" s="1082"/>
      <c r="DD120" s="1082"/>
      <c r="DE120" s="1082"/>
      <c r="DF120" s="1083"/>
      <c r="DG120" s="997">
        <v>3393508</v>
      </c>
      <c r="DH120" s="998"/>
      <c r="DI120" s="998"/>
      <c r="DJ120" s="998"/>
      <c r="DK120" s="998"/>
      <c r="DL120" s="998">
        <v>3802462</v>
      </c>
      <c r="DM120" s="998"/>
      <c r="DN120" s="998"/>
      <c r="DO120" s="998"/>
      <c r="DP120" s="998"/>
      <c r="DQ120" s="998">
        <v>3520171</v>
      </c>
      <c r="DR120" s="998"/>
      <c r="DS120" s="998"/>
      <c r="DT120" s="998"/>
      <c r="DU120" s="998"/>
      <c r="DV120" s="999">
        <v>24.5</v>
      </c>
      <c r="DW120" s="999"/>
      <c r="DX120" s="999"/>
      <c r="DY120" s="999"/>
      <c r="DZ120" s="1000"/>
    </row>
    <row r="121" spans="1:130" s="226" customFormat="1" ht="26.25" customHeight="1" x14ac:dyDescent="0.15">
      <c r="A121" s="1124"/>
      <c r="B121" s="1016"/>
      <c r="C121" s="1041" t="s">
        <v>460</v>
      </c>
      <c r="D121" s="1042"/>
      <c r="E121" s="1042"/>
      <c r="F121" s="1042"/>
      <c r="G121" s="1042"/>
      <c r="H121" s="1042"/>
      <c r="I121" s="1042"/>
      <c r="J121" s="1042"/>
      <c r="K121" s="1042"/>
      <c r="L121" s="1042"/>
      <c r="M121" s="1042"/>
      <c r="N121" s="1042"/>
      <c r="O121" s="1042"/>
      <c r="P121" s="1042"/>
      <c r="Q121" s="1042"/>
      <c r="R121" s="1042"/>
      <c r="S121" s="1042"/>
      <c r="T121" s="1042"/>
      <c r="U121" s="1042"/>
      <c r="V121" s="1042"/>
      <c r="W121" s="1042"/>
      <c r="X121" s="1042"/>
      <c r="Y121" s="1042"/>
      <c r="Z121" s="1043"/>
      <c r="AA121" s="1025">
        <v>1095</v>
      </c>
      <c r="AB121" s="1026"/>
      <c r="AC121" s="1026"/>
      <c r="AD121" s="1026"/>
      <c r="AE121" s="1027"/>
      <c r="AF121" s="1028">
        <v>546</v>
      </c>
      <c r="AG121" s="1026"/>
      <c r="AH121" s="1026"/>
      <c r="AI121" s="1026"/>
      <c r="AJ121" s="1027"/>
      <c r="AK121" s="1028">
        <v>788</v>
      </c>
      <c r="AL121" s="1026"/>
      <c r="AM121" s="1026"/>
      <c r="AN121" s="1026"/>
      <c r="AO121" s="1027"/>
      <c r="AP121" s="1029">
        <v>0</v>
      </c>
      <c r="AQ121" s="1030"/>
      <c r="AR121" s="1030"/>
      <c r="AS121" s="1030"/>
      <c r="AT121" s="1031"/>
      <c r="AU121" s="1061"/>
      <c r="AV121" s="1062"/>
      <c r="AW121" s="1062"/>
      <c r="AX121" s="1062"/>
      <c r="AY121" s="1063"/>
      <c r="AZ121" s="989" t="s">
        <v>461</v>
      </c>
      <c r="BA121" s="990"/>
      <c r="BB121" s="990"/>
      <c r="BC121" s="990"/>
      <c r="BD121" s="990"/>
      <c r="BE121" s="990"/>
      <c r="BF121" s="990"/>
      <c r="BG121" s="990"/>
      <c r="BH121" s="990"/>
      <c r="BI121" s="990"/>
      <c r="BJ121" s="990"/>
      <c r="BK121" s="990"/>
      <c r="BL121" s="990"/>
      <c r="BM121" s="990"/>
      <c r="BN121" s="990"/>
      <c r="BO121" s="990"/>
      <c r="BP121" s="991"/>
      <c r="BQ121" s="992">
        <v>2415134</v>
      </c>
      <c r="BR121" s="993"/>
      <c r="BS121" s="993"/>
      <c r="BT121" s="993"/>
      <c r="BU121" s="993"/>
      <c r="BV121" s="993">
        <v>2334203</v>
      </c>
      <c r="BW121" s="993"/>
      <c r="BX121" s="993"/>
      <c r="BY121" s="993"/>
      <c r="BZ121" s="993"/>
      <c r="CA121" s="993">
        <v>2266376</v>
      </c>
      <c r="CB121" s="993"/>
      <c r="CC121" s="993"/>
      <c r="CD121" s="993"/>
      <c r="CE121" s="993"/>
      <c r="CF121" s="987">
        <v>15.8</v>
      </c>
      <c r="CG121" s="988"/>
      <c r="CH121" s="988"/>
      <c r="CI121" s="988"/>
      <c r="CJ121" s="988"/>
      <c r="CK121" s="1076"/>
      <c r="CL121" s="1077"/>
      <c r="CM121" s="1077"/>
      <c r="CN121" s="1077"/>
      <c r="CO121" s="1078"/>
      <c r="CP121" s="1086" t="s">
        <v>462</v>
      </c>
      <c r="CQ121" s="1087"/>
      <c r="CR121" s="1087"/>
      <c r="CS121" s="1087"/>
      <c r="CT121" s="1087"/>
      <c r="CU121" s="1087"/>
      <c r="CV121" s="1087"/>
      <c r="CW121" s="1087"/>
      <c r="CX121" s="1087"/>
      <c r="CY121" s="1087"/>
      <c r="CZ121" s="1087"/>
      <c r="DA121" s="1087"/>
      <c r="DB121" s="1087"/>
      <c r="DC121" s="1087"/>
      <c r="DD121" s="1087"/>
      <c r="DE121" s="1087"/>
      <c r="DF121" s="1088"/>
      <c r="DG121" s="992" t="s">
        <v>127</v>
      </c>
      <c r="DH121" s="993"/>
      <c r="DI121" s="993"/>
      <c r="DJ121" s="993"/>
      <c r="DK121" s="993"/>
      <c r="DL121" s="993" t="s">
        <v>450</v>
      </c>
      <c r="DM121" s="993"/>
      <c r="DN121" s="993"/>
      <c r="DO121" s="993"/>
      <c r="DP121" s="993"/>
      <c r="DQ121" s="993">
        <v>2354</v>
      </c>
      <c r="DR121" s="993"/>
      <c r="DS121" s="993"/>
      <c r="DT121" s="993"/>
      <c r="DU121" s="993"/>
      <c r="DV121" s="994">
        <v>0</v>
      </c>
      <c r="DW121" s="994"/>
      <c r="DX121" s="994"/>
      <c r="DY121" s="994"/>
      <c r="DZ121" s="995"/>
    </row>
    <row r="122" spans="1:130" s="226" customFormat="1" ht="26.25" customHeight="1" x14ac:dyDescent="0.15">
      <c r="A122" s="1124"/>
      <c r="B122" s="1016"/>
      <c r="C122" s="989" t="s">
        <v>435</v>
      </c>
      <c r="D122" s="990"/>
      <c r="E122" s="990"/>
      <c r="F122" s="990"/>
      <c r="G122" s="990"/>
      <c r="H122" s="990"/>
      <c r="I122" s="990"/>
      <c r="J122" s="990"/>
      <c r="K122" s="990"/>
      <c r="L122" s="990"/>
      <c r="M122" s="990"/>
      <c r="N122" s="990"/>
      <c r="O122" s="990"/>
      <c r="P122" s="990"/>
      <c r="Q122" s="990"/>
      <c r="R122" s="990"/>
      <c r="S122" s="990"/>
      <c r="T122" s="990"/>
      <c r="U122" s="990"/>
      <c r="V122" s="990"/>
      <c r="W122" s="990"/>
      <c r="X122" s="990"/>
      <c r="Y122" s="990"/>
      <c r="Z122" s="991"/>
      <c r="AA122" s="1025" t="s">
        <v>455</v>
      </c>
      <c r="AB122" s="1026"/>
      <c r="AC122" s="1026"/>
      <c r="AD122" s="1026"/>
      <c r="AE122" s="1027"/>
      <c r="AF122" s="1028" t="s">
        <v>446</v>
      </c>
      <c r="AG122" s="1026"/>
      <c r="AH122" s="1026"/>
      <c r="AI122" s="1026"/>
      <c r="AJ122" s="1027"/>
      <c r="AK122" s="1028" t="s">
        <v>445</v>
      </c>
      <c r="AL122" s="1026"/>
      <c r="AM122" s="1026"/>
      <c r="AN122" s="1026"/>
      <c r="AO122" s="1027"/>
      <c r="AP122" s="1029" t="s">
        <v>445</v>
      </c>
      <c r="AQ122" s="1030"/>
      <c r="AR122" s="1030"/>
      <c r="AS122" s="1030"/>
      <c r="AT122" s="1031"/>
      <c r="AU122" s="1061"/>
      <c r="AV122" s="1062"/>
      <c r="AW122" s="1062"/>
      <c r="AX122" s="1062"/>
      <c r="AY122" s="1063"/>
      <c r="AZ122" s="1040" t="s">
        <v>463</v>
      </c>
      <c r="BA122" s="1032"/>
      <c r="BB122" s="1032"/>
      <c r="BC122" s="1032"/>
      <c r="BD122" s="1032"/>
      <c r="BE122" s="1032"/>
      <c r="BF122" s="1032"/>
      <c r="BG122" s="1032"/>
      <c r="BH122" s="1032"/>
      <c r="BI122" s="1032"/>
      <c r="BJ122" s="1032"/>
      <c r="BK122" s="1032"/>
      <c r="BL122" s="1032"/>
      <c r="BM122" s="1032"/>
      <c r="BN122" s="1032"/>
      <c r="BO122" s="1032"/>
      <c r="BP122" s="1033"/>
      <c r="BQ122" s="1066">
        <v>39965294</v>
      </c>
      <c r="BR122" s="1067"/>
      <c r="BS122" s="1067"/>
      <c r="BT122" s="1067"/>
      <c r="BU122" s="1067"/>
      <c r="BV122" s="1067">
        <v>39790099</v>
      </c>
      <c r="BW122" s="1067"/>
      <c r="BX122" s="1067"/>
      <c r="BY122" s="1067"/>
      <c r="BZ122" s="1067"/>
      <c r="CA122" s="1067">
        <v>38935890</v>
      </c>
      <c r="CB122" s="1067"/>
      <c r="CC122" s="1067"/>
      <c r="CD122" s="1067"/>
      <c r="CE122" s="1067"/>
      <c r="CF122" s="1084">
        <v>271.39999999999998</v>
      </c>
      <c r="CG122" s="1085"/>
      <c r="CH122" s="1085"/>
      <c r="CI122" s="1085"/>
      <c r="CJ122" s="1085"/>
      <c r="CK122" s="1076"/>
      <c r="CL122" s="1077"/>
      <c r="CM122" s="1077"/>
      <c r="CN122" s="1077"/>
      <c r="CO122" s="1078"/>
      <c r="CP122" s="1086" t="s">
        <v>464</v>
      </c>
      <c r="CQ122" s="1087"/>
      <c r="CR122" s="1087"/>
      <c r="CS122" s="1087"/>
      <c r="CT122" s="1087"/>
      <c r="CU122" s="1087"/>
      <c r="CV122" s="1087"/>
      <c r="CW122" s="1087"/>
      <c r="CX122" s="1087"/>
      <c r="CY122" s="1087"/>
      <c r="CZ122" s="1087"/>
      <c r="DA122" s="1087"/>
      <c r="DB122" s="1087"/>
      <c r="DC122" s="1087"/>
      <c r="DD122" s="1087"/>
      <c r="DE122" s="1087"/>
      <c r="DF122" s="1088"/>
      <c r="DG122" s="992" t="s">
        <v>444</v>
      </c>
      <c r="DH122" s="993"/>
      <c r="DI122" s="993"/>
      <c r="DJ122" s="993"/>
      <c r="DK122" s="993"/>
      <c r="DL122" s="993" t="s">
        <v>445</v>
      </c>
      <c r="DM122" s="993"/>
      <c r="DN122" s="993"/>
      <c r="DO122" s="993"/>
      <c r="DP122" s="993"/>
      <c r="DQ122" s="993" t="s">
        <v>448</v>
      </c>
      <c r="DR122" s="993"/>
      <c r="DS122" s="993"/>
      <c r="DT122" s="993"/>
      <c r="DU122" s="993"/>
      <c r="DV122" s="994" t="s">
        <v>444</v>
      </c>
      <c r="DW122" s="994"/>
      <c r="DX122" s="994"/>
      <c r="DY122" s="994"/>
      <c r="DZ122" s="995"/>
    </row>
    <row r="123" spans="1:130" s="226" customFormat="1" ht="26.25" customHeight="1" x14ac:dyDescent="0.15">
      <c r="A123" s="1124"/>
      <c r="B123" s="1016"/>
      <c r="C123" s="989" t="s">
        <v>441</v>
      </c>
      <c r="D123" s="990"/>
      <c r="E123" s="990"/>
      <c r="F123" s="990"/>
      <c r="G123" s="990"/>
      <c r="H123" s="990"/>
      <c r="I123" s="990"/>
      <c r="J123" s="990"/>
      <c r="K123" s="990"/>
      <c r="L123" s="990"/>
      <c r="M123" s="990"/>
      <c r="N123" s="990"/>
      <c r="O123" s="990"/>
      <c r="P123" s="990"/>
      <c r="Q123" s="990"/>
      <c r="R123" s="990"/>
      <c r="S123" s="990"/>
      <c r="T123" s="990"/>
      <c r="U123" s="990"/>
      <c r="V123" s="990"/>
      <c r="W123" s="990"/>
      <c r="X123" s="990"/>
      <c r="Y123" s="990"/>
      <c r="Z123" s="991"/>
      <c r="AA123" s="1025" t="s">
        <v>444</v>
      </c>
      <c r="AB123" s="1026"/>
      <c r="AC123" s="1026"/>
      <c r="AD123" s="1026"/>
      <c r="AE123" s="1027"/>
      <c r="AF123" s="1028" t="s">
        <v>450</v>
      </c>
      <c r="AG123" s="1026"/>
      <c r="AH123" s="1026"/>
      <c r="AI123" s="1026"/>
      <c r="AJ123" s="1027"/>
      <c r="AK123" s="1028" t="s">
        <v>444</v>
      </c>
      <c r="AL123" s="1026"/>
      <c r="AM123" s="1026"/>
      <c r="AN123" s="1026"/>
      <c r="AO123" s="1027"/>
      <c r="AP123" s="1029" t="s">
        <v>127</v>
      </c>
      <c r="AQ123" s="1030"/>
      <c r="AR123" s="1030"/>
      <c r="AS123" s="1030"/>
      <c r="AT123" s="1031"/>
      <c r="AU123" s="1064"/>
      <c r="AV123" s="1065"/>
      <c r="AW123" s="1065"/>
      <c r="AX123" s="1065"/>
      <c r="AY123" s="1065"/>
      <c r="AZ123" s="247" t="s">
        <v>186</v>
      </c>
      <c r="BA123" s="247"/>
      <c r="BB123" s="247"/>
      <c r="BC123" s="247"/>
      <c r="BD123" s="247"/>
      <c r="BE123" s="247"/>
      <c r="BF123" s="247"/>
      <c r="BG123" s="247"/>
      <c r="BH123" s="247"/>
      <c r="BI123" s="247"/>
      <c r="BJ123" s="247"/>
      <c r="BK123" s="247"/>
      <c r="BL123" s="247"/>
      <c r="BM123" s="247"/>
      <c r="BN123" s="247"/>
      <c r="BO123" s="1044" t="s">
        <v>465</v>
      </c>
      <c r="BP123" s="1072"/>
      <c r="BQ123" s="1130">
        <v>44127841</v>
      </c>
      <c r="BR123" s="1131"/>
      <c r="BS123" s="1131"/>
      <c r="BT123" s="1131"/>
      <c r="BU123" s="1131"/>
      <c r="BV123" s="1131">
        <v>44848830</v>
      </c>
      <c r="BW123" s="1131"/>
      <c r="BX123" s="1131"/>
      <c r="BY123" s="1131"/>
      <c r="BZ123" s="1131"/>
      <c r="CA123" s="1131">
        <v>44287818</v>
      </c>
      <c r="CB123" s="1131"/>
      <c r="CC123" s="1131"/>
      <c r="CD123" s="1131"/>
      <c r="CE123" s="1131"/>
      <c r="CF123" s="1068"/>
      <c r="CG123" s="1069"/>
      <c r="CH123" s="1069"/>
      <c r="CI123" s="1069"/>
      <c r="CJ123" s="1070"/>
      <c r="CK123" s="1076"/>
      <c r="CL123" s="1077"/>
      <c r="CM123" s="1077"/>
      <c r="CN123" s="1077"/>
      <c r="CO123" s="1078"/>
      <c r="CP123" s="1086" t="s">
        <v>384</v>
      </c>
      <c r="CQ123" s="1087"/>
      <c r="CR123" s="1087"/>
      <c r="CS123" s="1087"/>
      <c r="CT123" s="1087"/>
      <c r="CU123" s="1087"/>
      <c r="CV123" s="1087"/>
      <c r="CW123" s="1087"/>
      <c r="CX123" s="1087"/>
      <c r="CY123" s="1087"/>
      <c r="CZ123" s="1087"/>
      <c r="DA123" s="1087"/>
      <c r="DB123" s="1087"/>
      <c r="DC123" s="1087"/>
      <c r="DD123" s="1087"/>
      <c r="DE123" s="1087"/>
      <c r="DF123" s="1088"/>
      <c r="DG123" s="1025" t="s">
        <v>444</v>
      </c>
      <c r="DH123" s="1026"/>
      <c r="DI123" s="1026"/>
      <c r="DJ123" s="1026"/>
      <c r="DK123" s="1027"/>
      <c r="DL123" s="1028" t="s">
        <v>446</v>
      </c>
      <c r="DM123" s="1026"/>
      <c r="DN123" s="1026"/>
      <c r="DO123" s="1026"/>
      <c r="DP123" s="1027"/>
      <c r="DQ123" s="1028" t="s">
        <v>444</v>
      </c>
      <c r="DR123" s="1026"/>
      <c r="DS123" s="1026"/>
      <c r="DT123" s="1026"/>
      <c r="DU123" s="1027"/>
      <c r="DV123" s="1029" t="s">
        <v>445</v>
      </c>
      <c r="DW123" s="1030"/>
      <c r="DX123" s="1030"/>
      <c r="DY123" s="1030"/>
      <c r="DZ123" s="1031"/>
    </row>
    <row r="124" spans="1:130" s="226" customFormat="1" ht="26.25" customHeight="1" thickBot="1" x14ac:dyDescent="0.2">
      <c r="A124" s="1124"/>
      <c r="B124" s="1016"/>
      <c r="C124" s="989" t="s">
        <v>447</v>
      </c>
      <c r="D124" s="990"/>
      <c r="E124" s="990"/>
      <c r="F124" s="990"/>
      <c r="G124" s="990"/>
      <c r="H124" s="990"/>
      <c r="I124" s="990"/>
      <c r="J124" s="990"/>
      <c r="K124" s="990"/>
      <c r="L124" s="990"/>
      <c r="M124" s="990"/>
      <c r="N124" s="990"/>
      <c r="O124" s="990"/>
      <c r="P124" s="990"/>
      <c r="Q124" s="990"/>
      <c r="R124" s="990"/>
      <c r="S124" s="990"/>
      <c r="T124" s="990"/>
      <c r="U124" s="990"/>
      <c r="V124" s="990"/>
      <c r="W124" s="990"/>
      <c r="X124" s="990"/>
      <c r="Y124" s="990"/>
      <c r="Z124" s="991"/>
      <c r="AA124" s="1025" t="s">
        <v>448</v>
      </c>
      <c r="AB124" s="1026"/>
      <c r="AC124" s="1026"/>
      <c r="AD124" s="1026"/>
      <c r="AE124" s="1027"/>
      <c r="AF124" s="1028" t="s">
        <v>445</v>
      </c>
      <c r="AG124" s="1026"/>
      <c r="AH124" s="1026"/>
      <c r="AI124" s="1026"/>
      <c r="AJ124" s="1027"/>
      <c r="AK124" s="1028" t="s">
        <v>448</v>
      </c>
      <c r="AL124" s="1026"/>
      <c r="AM124" s="1026"/>
      <c r="AN124" s="1026"/>
      <c r="AO124" s="1027"/>
      <c r="AP124" s="1029" t="s">
        <v>444</v>
      </c>
      <c r="AQ124" s="1030"/>
      <c r="AR124" s="1030"/>
      <c r="AS124" s="1030"/>
      <c r="AT124" s="1031"/>
      <c r="AU124" s="1126" t="s">
        <v>466</v>
      </c>
      <c r="AV124" s="1127"/>
      <c r="AW124" s="1127"/>
      <c r="AX124" s="1127"/>
      <c r="AY124" s="1127"/>
      <c r="AZ124" s="1127"/>
      <c r="BA124" s="1127"/>
      <c r="BB124" s="1127"/>
      <c r="BC124" s="1127"/>
      <c r="BD124" s="1127"/>
      <c r="BE124" s="1127"/>
      <c r="BF124" s="1127"/>
      <c r="BG124" s="1127"/>
      <c r="BH124" s="1127"/>
      <c r="BI124" s="1127"/>
      <c r="BJ124" s="1127"/>
      <c r="BK124" s="1127"/>
      <c r="BL124" s="1127"/>
      <c r="BM124" s="1127"/>
      <c r="BN124" s="1127"/>
      <c r="BO124" s="1127"/>
      <c r="BP124" s="1128"/>
      <c r="BQ124" s="1129">
        <v>130.80000000000001</v>
      </c>
      <c r="BR124" s="1094"/>
      <c r="BS124" s="1094"/>
      <c r="BT124" s="1094"/>
      <c r="BU124" s="1094"/>
      <c r="BV124" s="1094">
        <v>125</v>
      </c>
      <c r="BW124" s="1094"/>
      <c r="BX124" s="1094"/>
      <c r="BY124" s="1094"/>
      <c r="BZ124" s="1094"/>
      <c r="CA124" s="1094">
        <v>104.1</v>
      </c>
      <c r="CB124" s="1094"/>
      <c r="CC124" s="1094"/>
      <c r="CD124" s="1094"/>
      <c r="CE124" s="1094"/>
      <c r="CF124" s="1095"/>
      <c r="CG124" s="1096"/>
      <c r="CH124" s="1096"/>
      <c r="CI124" s="1096"/>
      <c r="CJ124" s="1097"/>
      <c r="CK124" s="1079"/>
      <c r="CL124" s="1079"/>
      <c r="CM124" s="1079"/>
      <c r="CN124" s="1079"/>
      <c r="CO124" s="1080"/>
      <c r="CP124" s="1086" t="s">
        <v>467</v>
      </c>
      <c r="CQ124" s="1087"/>
      <c r="CR124" s="1087"/>
      <c r="CS124" s="1087"/>
      <c r="CT124" s="1087"/>
      <c r="CU124" s="1087"/>
      <c r="CV124" s="1087"/>
      <c r="CW124" s="1087"/>
      <c r="CX124" s="1087"/>
      <c r="CY124" s="1087"/>
      <c r="CZ124" s="1087"/>
      <c r="DA124" s="1087"/>
      <c r="DB124" s="1087"/>
      <c r="DC124" s="1087"/>
      <c r="DD124" s="1087"/>
      <c r="DE124" s="1087"/>
      <c r="DF124" s="1088"/>
      <c r="DG124" s="1071" t="s">
        <v>445</v>
      </c>
      <c r="DH124" s="1053"/>
      <c r="DI124" s="1053"/>
      <c r="DJ124" s="1053"/>
      <c r="DK124" s="1054"/>
      <c r="DL124" s="1052" t="s">
        <v>444</v>
      </c>
      <c r="DM124" s="1053"/>
      <c r="DN124" s="1053"/>
      <c r="DO124" s="1053"/>
      <c r="DP124" s="1054"/>
      <c r="DQ124" s="1052" t="s">
        <v>127</v>
      </c>
      <c r="DR124" s="1053"/>
      <c r="DS124" s="1053"/>
      <c r="DT124" s="1053"/>
      <c r="DU124" s="1054"/>
      <c r="DV124" s="1055" t="s">
        <v>444</v>
      </c>
      <c r="DW124" s="1056"/>
      <c r="DX124" s="1056"/>
      <c r="DY124" s="1056"/>
      <c r="DZ124" s="1057"/>
    </row>
    <row r="125" spans="1:130" s="226" customFormat="1" ht="26.25" customHeight="1" x14ac:dyDescent="0.15">
      <c r="A125" s="1124"/>
      <c r="B125" s="1016"/>
      <c r="C125" s="989" t="s">
        <v>451</v>
      </c>
      <c r="D125" s="990"/>
      <c r="E125" s="990"/>
      <c r="F125" s="990"/>
      <c r="G125" s="990"/>
      <c r="H125" s="990"/>
      <c r="I125" s="990"/>
      <c r="J125" s="990"/>
      <c r="K125" s="990"/>
      <c r="L125" s="990"/>
      <c r="M125" s="990"/>
      <c r="N125" s="990"/>
      <c r="O125" s="990"/>
      <c r="P125" s="990"/>
      <c r="Q125" s="990"/>
      <c r="R125" s="990"/>
      <c r="S125" s="990"/>
      <c r="T125" s="990"/>
      <c r="U125" s="990"/>
      <c r="V125" s="990"/>
      <c r="W125" s="990"/>
      <c r="X125" s="990"/>
      <c r="Y125" s="990"/>
      <c r="Z125" s="991"/>
      <c r="AA125" s="1025" t="s">
        <v>444</v>
      </c>
      <c r="AB125" s="1026"/>
      <c r="AC125" s="1026"/>
      <c r="AD125" s="1026"/>
      <c r="AE125" s="1027"/>
      <c r="AF125" s="1028" t="s">
        <v>445</v>
      </c>
      <c r="AG125" s="1026"/>
      <c r="AH125" s="1026"/>
      <c r="AI125" s="1026"/>
      <c r="AJ125" s="1027"/>
      <c r="AK125" s="1028" t="s">
        <v>448</v>
      </c>
      <c r="AL125" s="1026"/>
      <c r="AM125" s="1026"/>
      <c r="AN125" s="1026"/>
      <c r="AO125" s="1027"/>
      <c r="AP125" s="1029" t="s">
        <v>448</v>
      </c>
      <c r="AQ125" s="1030"/>
      <c r="AR125" s="1030"/>
      <c r="AS125" s="1030"/>
      <c r="AT125" s="103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9" t="s">
        <v>468</v>
      </c>
      <c r="CL125" s="1074"/>
      <c r="CM125" s="1074"/>
      <c r="CN125" s="1074"/>
      <c r="CO125" s="1075"/>
      <c r="CP125" s="996" t="s">
        <v>469</v>
      </c>
      <c r="CQ125" s="964"/>
      <c r="CR125" s="964"/>
      <c r="CS125" s="964"/>
      <c r="CT125" s="964"/>
      <c r="CU125" s="964"/>
      <c r="CV125" s="964"/>
      <c r="CW125" s="964"/>
      <c r="CX125" s="964"/>
      <c r="CY125" s="964"/>
      <c r="CZ125" s="964"/>
      <c r="DA125" s="964"/>
      <c r="DB125" s="964"/>
      <c r="DC125" s="964"/>
      <c r="DD125" s="964"/>
      <c r="DE125" s="964"/>
      <c r="DF125" s="965"/>
      <c r="DG125" s="997" t="s">
        <v>444</v>
      </c>
      <c r="DH125" s="998"/>
      <c r="DI125" s="998"/>
      <c r="DJ125" s="998"/>
      <c r="DK125" s="998"/>
      <c r="DL125" s="998" t="s">
        <v>445</v>
      </c>
      <c r="DM125" s="998"/>
      <c r="DN125" s="998"/>
      <c r="DO125" s="998"/>
      <c r="DP125" s="998"/>
      <c r="DQ125" s="998" t="s">
        <v>445</v>
      </c>
      <c r="DR125" s="998"/>
      <c r="DS125" s="998"/>
      <c r="DT125" s="998"/>
      <c r="DU125" s="998"/>
      <c r="DV125" s="999" t="s">
        <v>446</v>
      </c>
      <c r="DW125" s="999"/>
      <c r="DX125" s="999"/>
      <c r="DY125" s="999"/>
      <c r="DZ125" s="1000"/>
    </row>
    <row r="126" spans="1:130" s="226" customFormat="1" ht="26.25" customHeight="1" thickBot="1" x14ac:dyDescent="0.2">
      <c r="A126" s="1124"/>
      <c r="B126" s="1016"/>
      <c r="C126" s="989" t="s">
        <v>453</v>
      </c>
      <c r="D126" s="990"/>
      <c r="E126" s="990"/>
      <c r="F126" s="990"/>
      <c r="G126" s="990"/>
      <c r="H126" s="990"/>
      <c r="I126" s="990"/>
      <c r="J126" s="990"/>
      <c r="K126" s="990"/>
      <c r="L126" s="990"/>
      <c r="M126" s="990"/>
      <c r="N126" s="990"/>
      <c r="O126" s="990"/>
      <c r="P126" s="990"/>
      <c r="Q126" s="990"/>
      <c r="R126" s="990"/>
      <c r="S126" s="990"/>
      <c r="T126" s="990"/>
      <c r="U126" s="990"/>
      <c r="V126" s="990"/>
      <c r="W126" s="990"/>
      <c r="X126" s="990"/>
      <c r="Y126" s="990"/>
      <c r="Z126" s="991"/>
      <c r="AA126" s="1025" t="s">
        <v>444</v>
      </c>
      <c r="AB126" s="1026"/>
      <c r="AC126" s="1026"/>
      <c r="AD126" s="1026"/>
      <c r="AE126" s="1027"/>
      <c r="AF126" s="1028">
        <v>64</v>
      </c>
      <c r="AG126" s="1026"/>
      <c r="AH126" s="1026"/>
      <c r="AI126" s="1026"/>
      <c r="AJ126" s="1027"/>
      <c r="AK126" s="1028">
        <v>1267</v>
      </c>
      <c r="AL126" s="1026"/>
      <c r="AM126" s="1026"/>
      <c r="AN126" s="1026"/>
      <c r="AO126" s="1027"/>
      <c r="AP126" s="1029">
        <v>0</v>
      </c>
      <c r="AQ126" s="1030"/>
      <c r="AR126" s="1030"/>
      <c r="AS126" s="1030"/>
      <c r="AT126" s="103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0"/>
      <c r="CL126" s="1077"/>
      <c r="CM126" s="1077"/>
      <c r="CN126" s="1077"/>
      <c r="CO126" s="1078"/>
      <c r="CP126" s="989" t="s">
        <v>470</v>
      </c>
      <c r="CQ126" s="990"/>
      <c r="CR126" s="990"/>
      <c r="CS126" s="990"/>
      <c r="CT126" s="990"/>
      <c r="CU126" s="990"/>
      <c r="CV126" s="990"/>
      <c r="CW126" s="990"/>
      <c r="CX126" s="990"/>
      <c r="CY126" s="990"/>
      <c r="CZ126" s="990"/>
      <c r="DA126" s="990"/>
      <c r="DB126" s="990"/>
      <c r="DC126" s="990"/>
      <c r="DD126" s="990"/>
      <c r="DE126" s="990"/>
      <c r="DF126" s="991"/>
      <c r="DG126" s="992" t="s">
        <v>445</v>
      </c>
      <c r="DH126" s="993"/>
      <c r="DI126" s="993"/>
      <c r="DJ126" s="993"/>
      <c r="DK126" s="993"/>
      <c r="DL126" s="993" t="s">
        <v>446</v>
      </c>
      <c r="DM126" s="993"/>
      <c r="DN126" s="993"/>
      <c r="DO126" s="993"/>
      <c r="DP126" s="993"/>
      <c r="DQ126" s="993" t="s">
        <v>444</v>
      </c>
      <c r="DR126" s="993"/>
      <c r="DS126" s="993"/>
      <c r="DT126" s="993"/>
      <c r="DU126" s="993"/>
      <c r="DV126" s="994" t="s">
        <v>471</v>
      </c>
      <c r="DW126" s="994"/>
      <c r="DX126" s="994"/>
      <c r="DY126" s="994"/>
      <c r="DZ126" s="995"/>
    </row>
    <row r="127" spans="1:130" s="226" customFormat="1" ht="26.25" customHeight="1" x14ac:dyDescent="0.15">
      <c r="A127" s="1125"/>
      <c r="B127" s="1018"/>
      <c r="C127" s="1040" t="s">
        <v>472</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1025">
        <v>118</v>
      </c>
      <c r="AB127" s="1026"/>
      <c r="AC127" s="1026"/>
      <c r="AD127" s="1026"/>
      <c r="AE127" s="1027"/>
      <c r="AF127" s="1028">
        <v>91</v>
      </c>
      <c r="AG127" s="1026"/>
      <c r="AH127" s="1026"/>
      <c r="AI127" s="1026"/>
      <c r="AJ127" s="1027"/>
      <c r="AK127" s="1028">
        <v>59</v>
      </c>
      <c r="AL127" s="1026"/>
      <c r="AM127" s="1026"/>
      <c r="AN127" s="1026"/>
      <c r="AO127" s="1027"/>
      <c r="AP127" s="1029">
        <v>0</v>
      </c>
      <c r="AQ127" s="1030"/>
      <c r="AR127" s="1030"/>
      <c r="AS127" s="1030"/>
      <c r="AT127" s="1031"/>
      <c r="AU127" s="228"/>
      <c r="AV127" s="228"/>
      <c r="AW127" s="228"/>
      <c r="AX127" s="1098" t="s">
        <v>473</v>
      </c>
      <c r="AY127" s="1099"/>
      <c r="AZ127" s="1099"/>
      <c r="BA127" s="1099"/>
      <c r="BB127" s="1099"/>
      <c r="BC127" s="1099"/>
      <c r="BD127" s="1099"/>
      <c r="BE127" s="1100"/>
      <c r="BF127" s="1101" t="s">
        <v>474</v>
      </c>
      <c r="BG127" s="1099"/>
      <c r="BH127" s="1099"/>
      <c r="BI127" s="1099"/>
      <c r="BJ127" s="1099"/>
      <c r="BK127" s="1099"/>
      <c r="BL127" s="1100"/>
      <c r="BM127" s="1101" t="s">
        <v>475</v>
      </c>
      <c r="BN127" s="1099"/>
      <c r="BO127" s="1099"/>
      <c r="BP127" s="1099"/>
      <c r="BQ127" s="1099"/>
      <c r="BR127" s="1099"/>
      <c r="BS127" s="1100"/>
      <c r="BT127" s="1101" t="s">
        <v>476</v>
      </c>
      <c r="BU127" s="1099"/>
      <c r="BV127" s="1099"/>
      <c r="BW127" s="1099"/>
      <c r="BX127" s="1099"/>
      <c r="BY127" s="1099"/>
      <c r="BZ127" s="1122"/>
      <c r="CA127" s="228"/>
      <c r="CB127" s="228"/>
      <c r="CC127" s="228"/>
      <c r="CD127" s="251"/>
      <c r="CE127" s="251"/>
      <c r="CF127" s="251"/>
      <c r="CG127" s="228"/>
      <c r="CH127" s="228"/>
      <c r="CI127" s="228"/>
      <c r="CJ127" s="250"/>
      <c r="CK127" s="1090"/>
      <c r="CL127" s="1077"/>
      <c r="CM127" s="1077"/>
      <c r="CN127" s="1077"/>
      <c r="CO127" s="1078"/>
      <c r="CP127" s="989" t="s">
        <v>477</v>
      </c>
      <c r="CQ127" s="990"/>
      <c r="CR127" s="990"/>
      <c r="CS127" s="990"/>
      <c r="CT127" s="990"/>
      <c r="CU127" s="990"/>
      <c r="CV127" s="990"/>
      <c r="CW127" s="990"/>
      <c r="CX127" s="990"/>
      <c r="CY127" s="990"/>
      <c r="CZ127" s="990"/>
      <c r="DA127" s="990"/>
      <c r="DB127" s="990"/>
      <c r="DC127" s="990"/>
      <c r="DD127" s="990"/>
      <c r="DE127" s="990"/>
      <c r="DF127" s="991"/>
      <c r="DG127" s="992" t="s">
        <v>446</v>
      </c>
      <c r="DH127" s="993"/>
      <c r="DI127" s="993"/>
      <c r="DJ127" s="993"/>
      <c r="DK127" s="993"/>
      <c r="DL127" s="993" t="s">
        <v>446</v>
      </c>
      <c r="DM127" s="993"/>
      <c r="DN127" s="993"/>
      <c r="DO127" s="993"/>
      <c r="DP127" s="993"/>
      <c r="DQ127" s="993" t="s">
        <v>445</v>
      </c>
      <c r="DR127" s="993"/>
      <c r="DS127" s="993"/>
      <c r="DT127" s="993"/>
      <c r="DU127" s="993"/>
      <c r="DV127" s="994" t="s">
        <v>455</v>
      </c>
      <c r="DW127" s="994"/>
      <c r="DX127" s="994"/>
      <c r="DY127" s="994"/>
      <c r="DZ127" s="995"/>
    </row>
    <row r="128" spans="1:130" s="226" customFormat="1" ht="26.25" customHeight="1" thickBot="1" x14ac:dyDescent="0.2">
      <c r="A128" s="1108" t="s">
        <v>478</v>
      </c>
      <c r="B128" s="1109"/>
      <c r="C128" s="1109"/>
      <c r="D128" s="1109"/>
      <c r="E128" s="1109"/>
      <c r="F128" s="1109"/>
      <c r="G128" s="1109"/>
      <c r="H128" s="1109"/>
      <c r="I128" s="1109"/>
      <c r="J128" s="1109"/>
      <c r="K128" s="1109"/>
      <c r="L128" s="1109"/>
      <c r="M128" s="1109"/>
      <c r="N128" s="1109"/>
      <c r="O128" s="1109"/>
      <c r="P128" s="1109"/>
      <c r="Q128" s="1109"/>
      <c r="R128" s="1109"/>
      <c r="S128" s="1109"/>
      <c r="T128" s="1109"/>
      <c r="U128" s="1109"/>
      <c r="V128" s="1109"/>
      <c r="W128" s="1110" t="s">
        <v>479</v>
      </c>
      <c r="X128" s="1110"/>
      <c r="Y128" s="1110"/>
      <c r="Z128" s="1111"/>
      <c r="AA128" s="1112">
        <v>258892</v>
      </c>
      <c r="AB128" s="1113"/>
      <c r="AC128" s="1113"/>
      <c r="AD128" s="1113"/>
      <c r="AE128" s="1114"/>
      <c r="AF128" s="1115">
        <v>263618</v>
      </c>
      <c r="AG128" s="1113"/>
      <c r="AH128" s="1113"/>
      <c r="AI128" s="1113"/>
      <c r="AJ128" s="1114"/>
      <c r="AK128" s="1115">
        <v>262792</v>
      </c>
      <c r="AL128" s="1113"/>
      <c r="AM128" s="1113"/>
      <c r="AN128" s="1113"/>
      <c r="AO128" s="1114"/>
      <c r="AP128" s="1116"/>
      <c r="AQ128" s="1117"/>
      <c r="AR128" s="1117"/>
      <c r="AS128" s="1117"/>
      <c r="AT128" s="1118"/>
      <c r="AU128" s="228"/>
      <c r="AV128" s="228"/>
      <c r="AW128" s="228"/>
      <c r="AX128" s="963" t="s">
        <v>480</v>
      </c>
      <c r="AY128" s="964"/>
      <c r="AZ128" s="964"/>
      <c r="BA128" s="964"/>
      <c r="BB128" s="964"/>
      <c r="BC128" s="964"/>
      <c r="BD128" s="964"/>
      <c r="BE128" s="965"/>
      <c r="BF128" s="1119" t="s">
        <v>445</v>
      </c>
      <c r="BG128" s="1120"/>
      <c r="BH128" s="1120"/>
      <c r="BI128" s="1120"/>
      <c r="BJ128" s="1120"/>
      <c r="BK128" s="1120"/>
      <c r="BL128" s="1121"/>
      <c r="BM128" s="1119">
        <v>12.6</v>
      </c>
      <c r="BN128" s="1120"/>
      <c r="BO128" s="1120"/>
      <c r="BP128" s="1120"/>
      <c r="BQ128" s="1120"/>
      <c r="BR128" s="1120"/>
      <c r="BS128" s="1121"/>
      <c r="BT128" s="1119">
        <v>20</v>
      </c>
      <c r="BU128" s="1120"/>
      <c r="BV128" s="1120"/>
      <c r="BW128" s="1120"/>
      <c r="BX128" s="1120"/>
      <c r="BY128" s="1120"/>
      <c r="BZ128" s="1143"/>
      <c r="CA128" s="251"/>
      <c r="CB128" s="251"/>
      <c r="CC128" s="251"/>
      <c r="CD128" s="251"/>
      <c r="CE128" s="251"/>
      <c r="CF128" s="251"/>
      <c r="CG128" s="228"/>
      <c r="CH128" s="228"/>
      <c r="CI128" s="228"/>
      <c r="CJ128" s="250"/>
      <c r="CK128" s="1091"/>
      <c r="CL128" s="1092"/>
      <c r="CM128" s="1092"/>
      <c r="CN128" s="1092"/>
      <c r="CO128" s="1093"/>
      <c r="CP128" s="1102" t="s">
        <v>481</v>
      </c>
      <c r="CQ128" s="791"/>
      <c r="CR128" s="791"/>
      <c r="CS128" s="791"/>
      <c r="CT128" s="791"/>
      <c r="CU128" s="791"/>
      <c r="CV128" s="791"/>
      <c r="CW128" s="791"/>
      <c r="CX128" s="791"/>
      <c r="CY128" s="791"/>
      <c r="CZ128" s="791"/>
      <c r="DA128" s="791"/>
      <c r="DB128" s="791"/>
      <c r="DC128" s="791"/>
      <c r="DD128" s="791"/>
      <c r="DE128" s="791"/>
      <c r="DF128" s="1103"/>
      <c r="DG128" s="1104" t="s">
        <v>450</v>
      </c>
      <c r="DH128" s="1105"/>
      <c r="DI128" s="1105"/>
      <c r="DJ128" s="1105"/>
      <c r="DK128" s="1105"/>
      <c r="DL128" s="1105" t="s">
        <v>448</v>
      </c>
      <c r="DM128" s="1105"/>
      <c r="DN128" s="1105"/>
      <c r="DO128" s="1105"/>
      <c r="DP128" s="1105"/>
      <c r="DQ128" s="1105" t="s">
        <v>455</v>
      </c>
      <c r="DR128" s="1105"/>
      <c r="DS128" s="1105"/>
      <c r="DT128" s="1105"/>
      <c r="DU128" s="1105"/>
      <c r="DV128" s="1106" t="s">
        <v>450</v>
      </c>
      <c r="DW128" s="1106"/>
      <c r="DX128" s="1106"/>
      <c r="DY128" s="1106"/>
      <c r="DZ128" s="1107"/>
    </row>
    <row r="129" spans="1:131" s="226" customFormat="1" ht="26.25" customHeight="1" x14ac:dyDescent="0.15">
      <c r="A129" s="1001" t="s">
        <v>106</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37" t="s">
        <v>482</v>
      </c>
      <c r="X129" s="1138"/>
      <c r="Y129" s="1138"/>
      <c r="Z129" s="1139"/>
      <c r="AA129" s="1025">
        <v>16555998</v>
      </c>
      <c r="AB129" s="1026"/>
      <c r="AC129" s="1026"/>
      <c r="AD129" s="1026"/>
      <c r="AE129" s="1027"/>
      <c r="AF129" s="1028">
        <v>17038187</v>
      </c>
      <c r="AG129" s="1026"/>
      <c r="AH129" s="1026"/>
      <c r="AI129" s="1026"/>
      <c r="AJ129" s="1027"/>
      <c r="AK129" s="1028">
        <v>17774236</v>
      </c>
      <c r="AL129" s="1026"/>
      <c r="AM129" s="1026"/>
      <c r="AN129" s="1026"/>
      <c r="AO129" s="1027"/>
      <c r="AP129" s="1140"/>
      <c r="AQ129" s="1141"/>
      <c r="AR129" s="1141"/>
      <c r="AS129" s="1141"/>
      <c r="AT129" s="1142"/>
      <c r="AU129" s="229"/>
      <c r="AV129" s="229"/>
      <c r="AW129" s="229"/>
      <c r="AX129" s="1132" t="s">
        <v>483</v>
      </c>
      <c r="AY129" s="990"/>
      <c r="AZ129" s="990"/>
      <c r="BA129" s="990"/>
      <c r="BB129" s="990"/>
      <c r="BC129" s="990"/>
      <c r="BD129" s="990"/>
      <c r="BE129" s="991"/>
      <c r="BF129" s="1133" t="s">
        <v>444</v>
      </c>
      <c r="BG129" s="1134"/>
      <c r="BH129" s="1134"/>
      <c r="BI129" s="1134"/>
      <c r="BJ129" s="1134"/>
      <c r="BK129" s="1134"/>
      <c r="BL129" s="1135"/>
      <c r="BM129" s="1133">
        <v>17.600000000000001</v>
      </c>
      <c r="BN129" s="1134"/>
      <c r="BO129" s="1134"/>
      <c r="BP129" s="1134"/>
      <c r="BQ129" s="1134"/>
      <c r="BR129" s="1134"/>
      <c r="BS129" s="1135"/>
      <c r="BT129" s="1133">
        <v>30</v>
      </c>
      <c r="BU129" s="1134"/>
      <c r="BV129" s="1134"/>
      <c r="BW129" s="1134"/>
      <c r="BX129" s="1134"/>
      <c r="BY129" s="1134"/>
      <c r="BZ129" s="1136"/>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1001" t="s">
        <v>484</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37" t="s">
        <v>485</v>
      </c>
      <c r="X130" s="1138"/>
      <c r="Y130" s="1138"/>
      <c r="Z130" s="1139"/>
      <c r="AA130" s="1025">
        <v>3147224</v>
      </c>
      <c r="AB130" s="1026"/>
      <c r="AC130" s="1026"/>
      <c r="AD130" s="1026"/>
      <c r="AE130" s="1027"/>
      <c r="AF130" s="1028">
        <v>3332395</v>
      </c>
      <c r="AG130" s="1026"/>
      <c r="AH130" s="1026"/>
      <c r="AI130" s="1026"/>
      <c r="AJ130" s="1027"/>
      <c r="AK130" s="1028">
        <v>3426506</v>
      </c>
      <c r="AL130" s="1026"/>
      <c r="AM130" s="1026"/>
      <c r="AN130" s="1026"/>
      <c r="AO130" s="1027"/>
      <c r="AP130" s="1140"/>
      <c r="AQ130" s="1141"/>
      <c r="AR130" s="1141"/>
      <c r="AS130" s="1141"/>
      <c r="AT130" s="1142"/>
      <c r="AU130" s="229"/>
      <c r="AV130" s="229"/>
      <c r="AW130" s="229"/>
      <c r="AX130" s="1132" t="s">
        <v>486</v>
      </c>
      <c r="AY130" s="990"/>
      <c r="AZ130" s="990"/>
      <c r="BA130" s="990"/>
      <c r="BB130" s="990"/>
      <c r="BC130" s="990"/>
      <c r="BD130" s="990"/>
      <c r="BE130" s="991"/>
      <c r="BF130" s="1168">
        <v>10</v>
      </c>
      <c r="BG130" s="1169"/>
      <c r="BH130" s="1169"/>
      <c r="BI130" s="1169"/>
      <c r="BJ130" s="1169"/>
      <c r="BK130" s="1169"/>
      <c r="BL130" s="1170"/>
      <c r="BM130" s="1168">
        <v>25</v>
      </c>
      <c r="BN130" s="1169"/>
      <c r="BO130" s="1169"/>
      <c r="BP130" s="1169"/>
      <c r="BQ130" s="1169"/>
      <c r="BR130" s="1169"/>
      <c r="BS130" s="1170"/>
      <c r="BT130" s="1168">
        <v>35</v>
      </c>
      <c r="BU130" s="1169"/>
      <c r="BV130" s="1169"/>
      <c r="BW130" s="1169"/>
      <c r="BX130" s="1169"/>
      <c r="BY130" s="1169"/>
      <c r="BZ130" s="117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2"/>
      <c r="B131" s="1173"/>
      <c r="C131" s="1173"/>
      <c r="D131" s="1173"/>
      <c r="E131" s="1173"/>
      <c r="F131" s="1173"/>
      <c r="G131" s="1173"/>
      <c r="H131" s="1173"/>
      <c r="I131" s="1173"/>
      <c r="J131" s="1173"/>
      <c r="K131" s="1173"/>
      <c r="L131" s="1173"/>
      <c r="M131" s="1173"/>
      <c r="N131" s="1173"/>
      <c r="O131" s="1173"/>
      <c r="P131" s="1173"/>
      <c r="Q131" s="1173"/>
      <c r="R131" s="1173"/>
      <c r="S131" s="1173"/>
      <c r="T131" s="1173"/>
      <c r="U131" s="1173"/>
      <c r="V131" s="1173"/>
      <c r="W131" s="1174" t="s">
        <v>487</v>
      </c>
      <c r="X131" s="1175"/>
      <c r="Y131" s="1175"/>
      <c r="Z131" s="1176"/>
      <c r="AA131" s="1071">
        <v>13408774</v>
      </c>
      <c r="AB131" s="1053"/>
      <c r="AC131" s="1053"/>
      <c r="AD131" s="1053"/>
      <c r="AE131" s="1054"/>
      <c r="AF131" s="1052">
        <v>13705792</v>
      </c>
      <c r="AG131" s="1053"/>
      <c r="AH131" s="1053"/>
      <c r="AI131" s="1053"/>
      <c r="AJ131" s="1054"/>
      <c r="AK131" s="1052">
        <v>14347730</v>
      </c>
      <c r="AL131" s="1053"/>
      <c r="AM131" s="1053"/>
      <c r="AN131" s="1053"/>
      <c r="AO131" s="1054"/>
      <c r="AP131" s="1177"/>
      <c r="AQ131" s="1178"/>
      <c r="AR131" s="1178"/>
      <c r="AS131" s="1178"/>
      <c r="AT131" s="1179"/>
      <c r="AU131" s="229"/>
      <c r="AV131" s="229"/>
      <c r="AW131" s="229"/>
      <c r="AX131" s="1150" t="s">
        <v>488</v>
      </c>
      <c r="AY131" s="791"/>
      <c r="AZ131" s="791"/>
      <c r="BA131" s="791"/>
      <c r="BB131" s="791"/>
      <c r="BC131" s="791"/>
      <c r="BD131" s="791"/>
      <c r="BE131" s="1103"/>
      <c r="BF131" s="1151">
        <v>104.1</v>
      </c>
      <c r="BG131" s="1152"/>
      <c r="BH131" s="1152"/>
      <c r="BI131" s="1152"/>
      <c r="BJ131" s="1152"/>
      <c r="BK131" s="1152"/>
      <c r="BL131" s="1153"/>
      <c r="BM131" s="1151">
        <v>350</v>
      </c>
      <c r="BN131" s="1152"/>
      <c r="BO131" s="1152"/>
      <c r="BP131" s="1152"/>
      <c r="BQ131" s="1152"/>
      <c r="BR131" s="1152"/>
      <c r="BS131" s="1153"/>
      <c r="BT131" s="1154"/>
      <c r="BU131" s="1155"/>
      <c r="BV131" s="1155"/>
      <c r="BW131" s="1155"/>
      <c r="BX131" s="1155"/>
      <c r="BY131" s="1155"/>
      <c r="BZ131" s="115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7" t="s">
        <v>489</v>
      </c>
      <c r="B132" s="1158"/>
      <c r="C132" s="1158"/>
      <c r="D132" s="1158"/>
      <c r="E132" s="1158"/>
      <c r="F132" s="1158"/>
      <c r="G132" s="1158"/>
      <c r="H132" s="1158"/>
      <c r="I132" s="1158"/>
      <c r="J132" s="1158"/>
      <c r="K132" s="1158"/>
      <c r="L132" s="1158"/>
      <c r="M132" s="1158"/>
      <c r="N132" s="1158"/>
      <c r="O132" s="1158"/>
      <c r="P132" s="1158"/>
      <c r="Q132" s="1158"/>
      <c r="R132" s="1158"/>
      <c r="S132" s="1158"/>
      <c r="T132" s="1158"/>
      <c r="U132" s="1158"/>
      <c r="V132" s="1161" t="s">
        <v>490</v>
      </c>
      <c r="W132" s="1161"/>
      <c r="X132" s="1161"/>
      <c r="Y132" s="1161"/>
      <c r="Z132" s="1162"/>
      <c r="AA132" s="1163">
        <v>10.62614673</v>
      </c>
      <c r="AB132" s="1164"/>
      <c r="AC132" s="1164"/>
      <c r="AD132" s="1164"/>
      <c r="AE132" s="1165"/>
      <c r="AF132" s="1166">
        <v>9.9374045659999997</v>
      </c>
      <c r="AG132" s="1164"/>
      <c r="AH132" s="1164"/>
      <c r="AI132" s="1164"/>
      <c r="AJ132" s="1165"/>
      <c r="AK132" s="1166">
        <v>9.6511016030000008</v>
      </c>
      <c r="AL132" s="1164"/>
      <c r="AM132" s="1164"/>
      <c r="AN132" s="1164"/>
      <c r="AO132" s="1165"/>
      <c r="AP132" s="1068"/>
      <c r="AQ132" s="1069"/>
      <c r="AR132" s="1069"/>
      <c r="AS132" s="1069"/>
      <c r="AT132" s="1167"/>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9"/>
      <c r="B133" s="1160"/>
      <c r="C133" s="1160"/>
      <c r="D133" s="1160"/>
      <c r="E133" s="1160"/>
      <c r="F133" s="1160"/>
      <c r="G133" s="1160"/>
      <c r="H133" s="1160"/>
      <c r="I133" s="1160"/>
      <c r="J133" s="1160"/>
      <c r="K133" s="1160"/>
      <c r="L133" s="1160"/>
      <c r="M133" s="1160"/>
      <c r="N133" s="1160"/>
      <c r="O133" s="1160"/>
      <c r="P133" s="1160"/>
      <c r="Q133" s="1160"/>
      <c r="R133" s="1160"/>
      <c r="S133" s="1160"/>
      <c r="T133" s="1160"/>
      <c r="U133" s="1160"/>
      <c r="V133" s="1144" t="s">
        <v>491</v>
      </c>
      <c r="W133" s="1144"/>
      <c r="X133" s="1144"/>
      <c r="Y133" s="1144"/>
      <c r="Z133" s="1145"/>
      <c r="AA133" s="1146">
        <v>11.1</v>
      </c>
      <c r="AB133" s="1147"/>
      <c r="AC133" s="1147"/>
      <c r="AD133" s="1147"/>
      <c r="AE133" s="1148"/>
      <c r="AF133" s="1146">
        <v>10.5</v>
      </c>
      <c r="AG133" s="1147"/>
      <c r="AH133" s="1147"/>
      <c r="AI133" s="1147"/>
      <c r="AJ133" s="1148"/>
      <c r="AK133" s="1146">
        <v>10</v>
      </c>
      <c r="AL133" s="1147"/>
      <c r="AM133" s="1147"/>
      <c r="AN133" s="1147"/>
      <c r="AO133" s="1148"/>
      <c r="AP133" s="1095"/>
      <c r="AQ133" s="1096"/>
      <c r="AR133" s="1096"/>
      <c r="AS133" s="1096"/>
      <c r="AT133" s="1149"/>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oJk2K1skGL+PbL/9G84XFpVaNm1A7YZIVgEU3Z3RfT1mvbfLz2WbtLVul/hJ4O5j2rJaqJfJEfBXaU1apBbWOA==" saltValue="13sGHBZVOmacE1LBZPOO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115" zoomScaleNormal="85" zoomScaleSheetLayoutView="11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115" zoomScaleNormal="11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fAZMYNBvtlmjUFo35nF4fGrr2rs/lu63HKVZAy4EfJmheKbMLk85mbn18+4ygtWD/kc/UzbfblpcZ0337Fi3g==" saltValue="kdwkhF6/U64XHjaAP2tuq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1" t="s">
        <v>495</v>
      </c>
      <c r="AP7" s="268"/>
      <c r="AQ7" s="269" t="s">
        <v>496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2"/>
      <c r="AP8" s="274" t="s">
        <v>497</v>
      </c>
      <c r="AQ8" s="275" t="s">
        <v>498</v>
      </c>
      <c r="AR8" s="276" t="s">
        <v>499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3" t="s">
        <v>500</v>
      </c>
      <c r="AL9" s="1184"/>
      <c r="AM9" s="1184"/>
      <c r="AN9" s="1185"/>
      <c r="AO9" s="277">
        <v>3404846</v>
      </c>
      <c r="AP9" s="277">
        <v>64938</v>
      </c>
      <c r="AQ9" s="278">
        <v>85700</v>
      </c>
      <c r="AR9" s="279">
        <v>-24.2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3" t="s">
        <v>501</v>
      </c>
      <c r="AL10" s="1184"/>
      <c r="AM10" s="1184"/>
      <c r="AN10" s="1185"/>
      <c r="AO10" s="280">
        <v>1599627</v>
      </c>
      <c r="AP10" s="280">
        <v>30509</v>
      </c>
      <c r="AQ10" s="281">
        <v>7424</v>
      </c>
      <c r="AR10" s="282">
        <v>311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3" t="s">
        <v>502</v>
      </c>
      <c r="AL11" s="1184"/>
      <c r="AM11" s="1184"/>
      <c r="AN11" s="1185"/>
      <c r="AO11" s="280">
        <v>467652</v>
      </c>
      <c r="AP11" s="280">
        <v>8919</v>
      </c>
      <c r="AQ11" s="281">
        <v>1613</v>
      </c>
      <c r="AR11" s="282">
        <v>452.9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3" t="s">
        <v>503</v>
      </c>
      <c r="AL12" s="1184"/>
      <c r="AM12" s="1184"/>
      <c r="AN12" s="1185"/>
      <c r="AO12" s="280">
        <v>8128</v>
      </c>
      <c r="AP12" s="280">
        <v>155</v>
      </c>
      <c r="AQ12" s="281">
        <v>12</v>
      </c>
      <c r="AR12" s="282">
        <v>1191.7</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3" t="s">
        <v>504</v>
      </c>
      <c r="AL13" s="1184"/>
      <c r="AM13" s="1184"/>
      <c r="AN13" s="1185"/>
      <c r="AO13" s="280">
        <v>271856</v>
      </c>
      <c r="AP13" s="280">
        <v>5185</v>
      </c>
      <c r="AQ13" s="281">
        <v>3153</v>
      </c>
      <c r="AR13" s="282">
        <v>64.400000000000006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3" t="s">
        <v>505</v>
      </c>
      <c r="AL14" s="1184"/>
      <c r="AM14" s="1184"/>
      <c r="AN14" s="1185"/>
      <c r="AO14" s="280">
        <v>54553</v>
      </c>
      <c r="AP14" s="280">
        <v>1040</v>
      </c>
      <c r="AQ14" s="281">
        <v>1845</v>
      </c>
      <c r="AR14" s="282">
        <v>-43.6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6" t="s">
        <v>506</v>
      </c>
      <c r="AL15" s="1187"/>
      <c r="AM15" s="1187"/>
      <c r="AN15" s="1188"/>
      <c r="AO15" s="280">
        <v>-268935</v>
      </c>
      <c r="AP15" s="280">
        <v>-5129</v>
      </c>
      <c r="AQ15" s="281">
        <v>-6635</v>
      </c>
      <c r="AR15" s="282">
        <v>-22.7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6" t="s">
        <v>186</v>
      </c>
      <c r="AL16" s="1187"/>
      <c r="AM16" s="1187"/>
      <c r="AN16" s="1188"/>
      <c r="AO16" s="280">
        <v>5537727</v>
      </c>
      <c r="AP16" s="280">
        <v>105617</v>
      </c>
      <c r="AQ16" s="281">
        <v>93111</v>
      </c>
      <c r="AR16" s="282">
        <v>13.4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507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508</v>
      </c>
      <c r="AP20" s="289" t="s">
        <v>509</v>
      </c>
      <c r="AQ20" s="290" t="s">
        <v>510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9" t="s">
        <v>511</v>
      </c>
      <c r="AL21" s="1190"/>
      <c r="AM21" s="1190"/>
      <c r="AN21" s="1191"/>
      <c r="AO21" s="293">
        <v>7.38</v>
      </c>
      <c r="AP21" s="294">
        <v>8.58</v>
      </c>
      <c r="AQ21" s="295">
        <v>-1.2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9" t="s">
        <v>512</v>
      </c>
      <c r="AL22" s="1190"/>
      <c r="AM22" s="1190"/>
      <c r="AN22" s="1191"/>
      <c r="AO22" s="298">
        <v>97.5</v>
      </c>
      <c r="AP22" s="299">
        <v>97.7</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80" t="s">
        <v>513</v>
      </c>
      <c r="B26" s="1180"/>
      <c r="C26" s="1180"/>
      <c r="D26" s="1180"/>
      <c r="E26" s="1180"/>
      <c r="F26" s="1180"/>
      <c r="G26" s="1180"/>
      <c r="H26" s="1180"/>
      <c r="I26" s="1180"/>
      <c r="J26" s="1180"/>
      <c r="K26" s="1180"/>
      <c r="L26" s="1180"/>
      <c r="M26" s="1180"/>
      <c r="N26" s="1180"/>
      <c r="O26" s="1180"/>
      <c r="P26" s="1180"/>
      <c r="Q26" s="1180"/>
      <c r="R26" s="1180"/>
      <c r="S26" s="1180"/>
      <c r="T26" s="1180"/>
      <c r="U26" s="1180"/>
      <c r="V26" s="1180"/>
      <c r="W26" s="1180"/>
      <c r="X26" s="1180"/>
      <c r="Y26" s="1180"/>
      <c r="Z26" s="1180"/>
      <c r="AA26" s="1180"/>
      <c r="AB26" s="1180"/>
      <c r="AC26" s="1180"/>
      <c r="AD26" s="1180"/>
      <c r="AE26" s="1180"/>
      <c r="AF26" s="1180"/>
      <c r="AG26" s="1180"/>
      <c r="AH26" s="1180"/>
      <c r="AI26" s="1180"/>
      <c r="AJ26" s="1180"/>
      <c r="AK26" s="1180"/>
      <c r="AL26" s="1180"/>
      <c r="AM26" s="1180"/>
      <c r="AN26" s="1180"/>
      <c r="AO26" s="1180"/>
      <c r="AP26" s="1180"/>
      <c r="AQ26" s="1180"/>
      <c r="AR26" s="1180"/>
      <c r="AS26" s="1180"/>
      <c r="AT26" s="263"/>
    </row>
    <row r="27" spans="1:46" x14ac:dyDescent="0.15">
      <c r="A27" s="305"/>
      <c r="AO27" s="258"/>
      <c r="AP27" s="258"/>
      <c r="AQ27" s="258"/>
      <c r="AR27" s="258"/>
      <c r="AS27" s="258"/>
      <c r="AT27" s="258"/>
    </row>
    <row r="28" spans="1:46" ht="17.25" x14ac:dyDescent="0.15">
      <c r="A28" s="259" t="s">
        <v>514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1" t="s">
        <v>495</v>
      </c>
      <c r="AP30" s="268"/>
      <c r="AQ30" s="269" t="s">
        <v>496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2"/>
      <c r="AP31" s="274" t="s">
        <v>497</v>
      </c>
      <c r="AQ31" s="275" t="s">
        <v>498</v>
      </c>
      <c r="AR31" s="276" t="s">
        <v>499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7" t="s">
        <v>516</v>
      </c>
      <c r="AL32" s="1198"/>
      <c r="AM32" s="1198"/>
      <c r="AN32" s="1199"/>
      <c r="AO32" s="308">
        <v>4769510</v>
      </c>
      <c r="AP32" s="308">
        <v>90966</v>
      </c>
      <c r="AQ32" s="309">
        <v>61596</v>
      </c>
      <c r="AR32" s="310">
        <v>47.7</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7" t="s">
        <v>517</v>
      </c>
      <c r="AL33" s="1198"/>
      <c r="AM33" s="1198"/>
      <c r="AN33" s="1199"/>
      <c r="AO33" s="308" t="s">
        <v>518</v>
      </c>
      <c r="AP33" s="308" t="s">
        <v>518</v>
      </c>
      <c r="AQ33" s="309" t="s">
        <v>518</v>
      </c>
      <c r="AR33" s="310" t="s">
        <v>518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7" t="s">
        <v>519</v>
      </c>
      <c r="AL34" s="1198"/>
      <c r="AM34" s="1198"/>
      <c r="AN34" s="1199"/>
      <c r="AO34" s="308" t="s">
        <v>518</v>
      </c>
      <c r="AP34" s="308" t="s">
        <v>518</v>
      </c>
      <c r="AQ34" s="309">
        <v>3</v>
      </c>
      <c r="AR34" s="310" t="s">
        <v>518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7" t="s">
        <v>520</v>
      </c>
      <c r="AL35" s="1198"/>
      <c r="AM35" s="1198"/>
      <c r="AN35" s="1199"/>
      <c r="AO35" s="308">
        <v>100831</v>
      </c>
      <c r="AP35" s="308">
        <v>1923</v>
      </c>
      <c r="AQ35" s="309">
        <v>14651</v>
      </c>
      <c r="AR35" s="310">
        <v>-86.9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7" t="s">
        <v>521</v>
      </c>
      <c r="AL36" s="1198"/>
      <c r="AM36" s="1198"/>
      <c r="AN36" s="1199"/>
      <c r="AO36" s="308">
        <v>185917</v>
      </c>
      <c r="AP36" s="308">
        <v>3546</v>
      </c>
      <c r="AQ36" s="309">
        <v>1794</v>
      </c>
      <c r="AR36" s="310">
        <v>97.7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7" t="s">
        <v>522</v>
      </c>
      <c r="AL37" s="1198"/>
      <c r="AM37" s="1198"/>
      <c r="AN37" s="1199"/>
      <c r="AO37" s="308">
        <v>17754</v>
      </c>
      <c r="AP37" s="308">
        <v>339</v>
      </c>
      <c r="AQ37" s="309">
        <v>505</v>
      </c>
      <c r="AR37" s="310">
        <v>-32.9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0" t="s">
        <v>523</v>
      </c>
      <c r="AL38" s="1201"/>
      <c r="AM38" s="1201"/>
      <c r="AN38" s="1202"/>
      <c r="AO38" s="311" t="s">
        <v>518</v>
      </c>
      <c r="AP38" s="311" t="s">
        <v>518</v>
      </c>
      <c r="AQ38" s="312">
        <v>1</v>
      </c>
      <c r="AR38" s="300" t="s">
        <v>518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0" t="s">
        <v>524</v>
      </c>
      <c r="AL39" s="1201"/>
      <c r="AM39" s="1201"/>
      <c r="AN39" s="1202"/>
      <c r="AO39" s="308">
        <v>-262792</v>
      </c>
      <c r="AP39" s="308">
        <v>-5012</v>
      </c>
      <c r="AQ39" s="309">
        <v>-3020</v>
      </c>
      <c r="AR39" s="310">
        <v>66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7" t="s">
        <v>525</v>
      </c>
      <c r="AL40" s="1198"/>
      <c r="AM40" s="1198"/>
      <c r="AN40" s="1199"/>
      <c r="AO40" s="308">
        <v>-3426506</v>
      </c>
      <c r="AP40" s="308">
        <v>-65351</v>
      </c>
      <c r="AQ40" s="309">
        <v>-54563</v>
      </c>
      <c r="AR40" s="310">
        <v>19.8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3" t="s">
        <v>280</v>
      </c>
      <c r="AL41" s="1204"/>
      <c r="AM41" s="1204"/>
      <c r="AN41" s="1205"/>
      <c r="AO41" s="308">
        <v>1384714</v>
      </c>
      <c r="AP41" s="308">
        <v>26410</v>
      </c>
      <c r="AQ41" s="309">
        <v>20967</v>
      </c>
      <c r="AR41" s="310">
        <v>26</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528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2" t="s">
        <v>495</v>
      </c>
      <c r="AN49" s="1194" t="s">
        <v>529</v>
      </c>
      <c r="AO49" s="1195"/>
      <c r="AP49" s="1195"/>
      <c r="AQ49" s="1195"/>
      <c r="AR49" s="119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3"/>
      <c r="AN50" s="324" t="s">
        <v>530</v>
      </c>
      <c r="AO50" s="325" t="s">
        <v>531</v>
      </c>
      <c r="AP50" s="326" t="s">
        <v>532</v>
      </c>
      <c r="AQ50" s="327" t="s">
        <v>533</v>
      </c>
      <c r="AR50" s="328" t="s">
        <v>534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535</v>
      </c>
      <c r="AL51" s="321"/>
      <c r="AM51" s="329">
        <v>7903942</v>
      </c>
      <c r="AN51" s="330">
        <v>141798</v>
      </c>
      <c r="AO51" s="331">
        <v>92.1</v>
      </c>
      <c r="AP51" s="332">
        <v>70615</v>
      </c>
      <c r="AQ51" s="333">
        <v>4.9000000000000004</v>
      </c>
      <c r="AR51" s="334">
        <v>87.2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536</v>
      </c>
      <c r="AM52" s="337">
        <v>6344694</v>
      </c>
      <c r="AN52" s="338">
        <v>113825</v>
      </c>
      <c r="AO52" s="339">
        <v>123.1</v>
      </c>
      <c r="AP52" s="340">
        <v>37382</v>
      </c>
      <c r="AQ52" s="341">
        <v>-1.9</v>
      </c>
      <c r="AR52" s="342">
        <v>125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537</v>
      </c>
      <c r="AL53" s="321"/>
      <c r="AM53" s="329">
        <v>3052797</v>
      </c>
      <c r="AN53" s="330">
        <v>55728</v>
      </c>
      <c r="AO53" s="331">
        <v>-60.7</v>
      </c>
      <c r="AP53" s="332">
        <v>69185</v>
      </c>
      <c r="AQ53" s="333">
        <v>-2</v>
      </c>
      <c r="AR53" s="334">
        <v>-58.7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536</v>
      </c>
      <c r="AM54" s="337">
        <v>1533257</v>
      </c>
      <c r="AN54" s="338">
        <v>27989</v>
      </c>
      <c r="AO54" s="339">
        <v>-75.400000000000006</v>
      </c>
      <c r="AP54" s="340">
        <v>38519</v>
      </c>
      <c r="AQ54" s="341">
        <v>3</v>
      </c>
      <c r="AR54" s="342">
        <v>-78.400000000000006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538</v>
      </c>
      <c r="AL55" s="321"/>
      <c r="AM55" s="329">
        <v>4277533</v>
      </c>
      <c r="AN55" s="330">
        <v>79265</v>
      </c>
      <c r="AO55" s="331">
        <v>42.2</v>
      </c>
      <c r="AP55" s="332">
        <v>70166</v>
      </c>
      <c r="AQ55" s="333">
        <v>1.4</v>
      </c>
      <c r="AR55" s="334">
        <v>40.799999999999997</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536</v>
      </c>
      <c r="AM56" s="337">
        <v>1093347</v>
      </c>
      <c r="AN56" s="338">
        <v>20260</v>
      </c>
      <c r="AO56" s="339">
        <v>-27.6</v>
      </c>
      <c r="AP56" s="340">
        <v>36115</v>
      </c>
      <c r="AQ56" s="341">
        <v>-6.2</v>
      </c>
      <c r="AR56" s="342">
        <v>-21.4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539</v>
      </c>
      <c r="AL57" s="321"/>
      <c r="AM57" s="329">
        <v>3750045</v>
      </c>
      <c r="AN57" s="330">
        <v>70484</v>
      </c>
      <c r="AO57" s="331">
        <v>-11.1</v>
      </c>
      <c r="AP57" s="332">
        <v>70329</v>
      </c>
      <c r="AQ57" s="333">
        <v>0.2</v>
      </c>
      <c r="AR57" s="334">
        <v>-11.3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536</v>
      </c>
      <c r="AM58" s="337">
        <v>1318094</v>
      </c>
      <c r="AN58" s="338">
        <v>24774</v>
      </c>
      <c r="AO58" s="339">
        <v>22.3</v>
      </c>
      <c r="AP58" s="340">
        <v>39403</v>
      </c>
      <c r="AQ58" s="341">
        <v>9.1</v>
      </c>
      <c r="AR58" s="342">
        <v>13.2</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540</v>
      </c>
      <c r="AL59" s="321"/>
      <c r="AM59" s="329">
        <v>2555269</v>
      </c>
      <c r="AN59" s="330">
        <v>48735</v>
      </c>
      <c r="AO59" s="331">
        <v>-30.9</v>
      </c>
      <c r="AP59" s="332">
        <v>71871</v>
      </c>
      <c r="AQ59" s="333">
        <v>2.2000000000000002</v>
      </c>
      <c r="AR59" s="334">
        <v>-33.1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536</v>
      </c>
      <c r="AM60" s="337">
        <v>1094877</v>
      </c>
      <c r="AN60" s="338">
        <v>20882</v>
      </c>
      <c r="AO60" s="339">
        <v>-15.7</v>
      </c>
      <c r="AP60" s="340">
        <v>38232</v>
      </c>
      <c r="AQ60" s="341">
        <v>-3</v>
      </c>
      <c r="AR60" s="342">
        <v>-12.7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541</v>
      </c>
      <c r="AL61" s="343"/>
      <c r="AM61" s="344">
        <v>4307917</v>
      </c>
      <c r="AN61" s="345">
        <v>79202</v>
      </c>
      <c r="AO61" s="346">
        <v>6.3</v>
      </c>
      <c r="AP61" s="347">
        <v>70433</v>
      </c>
      <c r="AQ61" s="348">
        <v>1.3</v>
      </c>
      <c r="AR61" s="334">
        <v>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536</v>
      </c>
      <c r="AM62" s="337">
        <v>2276854</v>
      </c>
      <c r="AN62" s="338">
        <v>41546</v>
      </c>
      <c r="AO62" s="339">
        <v>5.3</v>
      </c>
      <c r="AP62" s="340">
        <v>37930</v>
      </c>
      <c r="AQ62" s="341">
        <v>0.2</v>
      </c>
      <c r="AR62" s="342">
        <v>5.0999999999999996</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UFXmkfkZ4EDaBWA4VonjbDNzKiOjfLSxRu0bxlJd9A4lM6zm4XMIKkrn1JB61UsIs4HuZFS+kcCsvDyZxMMrQ==" saltValue="eteKLLVtQYX3SDKPRMSf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543</v>
      </c>
    </row>
    <row r="121" spans="125:125" ht="13.5" hidden="1" customHeight="1" x14ac:dyDescent="0.15">
      <c r="DU121" s="255"/>
    </row>
  </sheetData>
  <sheetProtection algorithmName="SHA-512" hashValue="gMJkSF4lKoNIVHDSVfdgC7oipQRhwHZuxBiBV9DnatDHGUOCGsJfjPL0AH1ug2fjCqPLcJHGtBag4pctYywEqA==" saltValue="hxx6obSsJC7rtX1X05/d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544</v>
      </c>
    </row>
  </sheetData>
  <sheetProtection algorithmName="SHA-512" hashValue="iOf1LpAGtUDXDeG+yjKX1sgwcCQQ59jYnGZSYqTTaJibHZTubksQdG7vQbjuU6BiJxclUxTb79wzVZsdz5LOeg==" saltValue="oTxm8a/QjQyH9Qn9TrPx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9" zoomScaleNormal="8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06" t="s">
        <v>3</v>
      </c>
      <c r="D47" s="1206"/>
      <c r="E47" s="1207"/>
      <c r="F47" s="11">
        <v>3.6</v>
      </c>
      <c r="G47" s="12">
        <v>3.49</v>
      </c>
      <c r="H47" s="12">
        <v>3.95</v>
      </c>
      <c r="I47" s="12">
        <v>6.75</v>
      </c>
      <c r="J47" s="13">
        <v>6.54</v>
      </c>
    </row>
    <row r="48" spans="2:10" ht="57.75" customHeight="1" x14ac:dyDescent="0.15">
      <c r="B48" s="14"/>
      <c r="C48" s="1208" t="s">
        <v>4</v>
      </c>
      <c r="D48" s="1208"/>
      <c r="E48" s="1209"/>
      <c r="F48" s="15">
        <v>2.38</v>
      </c>
      <c r="G48" s="16">
        <v>3.88</v>
      </c>
      <c r="H48" s="16">
        <v>3.49</v>
      </c>
      <c r="I48" s="16">
        <v>5.03</v>
      </c>
      <c r="J48" s="17">
        <v>10.9</v>
      </c>
    </row>
    <row r="49" spans="2:10" ht="57.75" customHeight="1" thickBot="1" x14ac:dyDescent="0.2">
      <c r="B49" s="18"/>
      <c r="C49" s="1210" t="s">
        <v>5</v>
      </c>
      <c r="D49" s="1210"/>
      <c r="E49" s="1211"/>
      <c r="F49" s="19" t="s">
        <v>550</v>
      </c>
      <c r="G49" s="20" t="s">
        <v>551</v>
      </c>
      <c r="H49" s="20" t="s">
        <v>552</v>
      </c>
      <c r="I49" s="20">
        <v>1.22</v>
      </c>
      <c r="J49" s="21">
        <v>1.39</v>
      </c>
    </row>
    <row r="50" spans="2:10" x14ac:dyDescent="0.15"/>
  </sheetData>
  <sheetProtection algorithmName="SHA-512" hashValue="WCufUedZGCJkvDpw97UK4Tt4Zcn3y9vMSeiEW0zklc7Brz65c+sUpvd2qNUB1npoCn120hRJYgqUNonyuzLjMg==" saltValue="qFqwWJ5kD5L1YS9FV5/p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2023-03-19T23:53:07Z</cp:lastPrinted>
  <dcterms:created xsi:type="dcterms:W3CDTF">2023-02-20T03:40:16Z</dcterms:created>
  <dcterms:modified xsi:type="dcterms:W3CDTF">2023-10-27T07:57:08Z</dcterms:modified>
  <cp:category/>
</cp:coreProperties>
</file>